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7　財政公表\財政状況資料集(H22～)\平成30年度財政状況資料集\02_回答30\"/>
    </mc:Choice>
  </mc:AlternateContent>
  <bookViews>
    <workbookView xWindow="-120" yWindow="330" windowWidth="20730" windowHeight="1116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BE34" i="10"/>
  <c r="C34" i="10"/>
  <c r="U34" i="10" l="1"/>
  <c r="U35" i="10" s="1"/>
  <c r="U36" i="10" s="1"/>
  <c r="C35" i="10"/>
  <c r="BW34"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CO34" i="10" l="1"/>
  <c r="CO35" i="10" s="1"/>
  <c r="CO36" i="10" s="1"/>
  <c r="CO37" i="10" s="1"/>
  <c r="CO38" i="10" s="1"/>
</calcChain>
</file>

<file path=xl/sharedStrings.xml><?xml version="1.0" encoding="utf-8"?>
<sst xmlns="http://schemas.openxmlformats.org/spreadsheetml/2006/main" count="1140" uniqueCount="616">
  <si>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</si>
  <si>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</si>
  <si>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</si>
  <si>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</si>
  <si>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</si>
  <si>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</si>
  <si>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</si>
  <si>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</si>
  <si>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</si>
  <si>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</si>
  <si>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</si>
  <si>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</si>
  <si>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</si>
  <si>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</si>
  <si>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</si>
  <si>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</si>
  <si>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</si>
  <si>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</si>
  <si>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</si>
  <si>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</si>
  <si>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</si>
  <si>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</si>
  <si>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</si>
  <si>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</si>
  <si>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</si>
  <si>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</si>
  <si>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</si>
  <si>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</si>
  <si>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</si>
  <si>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</si>
  <si>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</si>
  <si>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</si>
  <si>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</si>
  <si>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</si>
  <si>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</si>
  <si>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</si>
  <si>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</si>
  <si>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</si>
  <si>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</si>
  <si>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</si>
  <si>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</si>
  <si>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</si>
  <si>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</si>
  <si>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</si>
  <si>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</si>
  <si>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</si>
  <si>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</si>
  <si>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</si>
  <si>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</si>
  <si>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</si>
  <si>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</si>
  <si>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</si>
  <si>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</si>
  <si>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</si>
  <si>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</si>
  <si>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</si>
  <si>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</si>
  <si>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</si>
  <si>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</si>
  <si>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</si>
  <si>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</si>
  <si>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</si>
  <si>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</si>
  <si>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</si>
  <si>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</si>
  <si>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</si>
  <si>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</si>
  <si>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</si>
  <si>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</si>
  <si>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</si>
  <si>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</si>
  <si>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</si>
  <si>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</si>
  <si>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</si>
  <si>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</si>
  <si>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</si>
  <si>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</si>
  <si>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</si>
  <si>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</si>
  <si>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</si>
  <si>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</si>
  <si>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</si>
  <si>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</si>
  <si>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</si>
  <si>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</si>
  <si>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</si>
  <si>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</si>
  <si>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</si>
  <si>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</si>
  <si>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</si>
  <si>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</si>
  <si>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</si>
  <si>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</si>
  <si>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</si>
  <si>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</si>
  <si>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</si>
  <si>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</si>
  <si>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</si>
  <si>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</si>
  <si>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</si>
  <si>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</si>
  <si>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</si>
  <si>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</si>
  <si>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</si>
  <si>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</si>
  <si>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</si>
  <si>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</si>
  <si>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</si>
  <si>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</si>
  <si>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</si>
  <si>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</si>
  <si>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</si>
  <si>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</si>
  <si>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</si>
  <si>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</si>
  <si>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</si>
  <si>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</si>
  <si>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</si>
  <si>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</si>
  <si>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</si>
  <si>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</si>
  <si>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</si>
  <si>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</si>
  <si>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</si>
  <si>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</si>
  <si>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</si>
  <si>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</si>
  <si>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</si>
  <si>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</si>
  <si>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</si>
  <si>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</si>
  <si>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</si>
  <si>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</si>
  <si>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</si>
  <si>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</si>
  <si>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</si>
  <si>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</si>
  <si>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</si>
  <si>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</si>
  <si>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</si>
  <si>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</si>
  <si>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</si>
  <si>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</si>
  <si>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</si>
  <si>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</si>
  <si>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</si>
  <si>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</si>
  <si>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</si>
  <si>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</si>
  <si>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</si>
  <si>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</si>
  <si>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</si>
  <si>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</si>
  <si>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</si>
  <si>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</si>
  <si>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</si>
  <si>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</si>
  <si>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</si>
  <si>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</si>
  <si>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</si>
  <si>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</si>
  <si>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</si>
  <si>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</si>
  <si>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</si>
  <si>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</si>
  <si>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</si>
  <si>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</si>
  <si>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</si>
  <si>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</si>
  <si>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</si>
  <si>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</si>
  <si>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</si>
  <si>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</si>
  <si>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</si>
  <si>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</si>
  <si>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</si>
  <si>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</si>
  <si>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</si>
  <si>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</si>
  <si>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</si>
  <si>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</si>
  <si>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</si>
  <si>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</si>
  <si>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</si>
  <si>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</si>
  <si>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</si>
  <si>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</si>
  <si>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</si>
  <si>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</si>
  <si>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</si>
  <si>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</si>
  <si>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</si>
  <si>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</si>
  <si>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</si>
  <si>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</si>
  <si>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</si>
  <si>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</si>
  <si>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</si>
  <si>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</si>
  <si>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</si>
  <si>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</si>
  <si>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</si>
  <si>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</si>
  <si>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</si>
  <si>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</si>
  <si>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</si>
  <si>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</si>
  <si>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</si>
  <si>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</si>
  <si>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</si>
  <si>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</si>
  <si>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</si>
  <si>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</si>
  <si>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</si>
  <si>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</si>
  <si>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</si>
  <si>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</si>
  <si>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</si>
  <si>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</si>
  <si>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</si>
  <si>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兵庫県養父市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</si>
  <si>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</si>
  <si>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</si>
  <si>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</si>
  <si>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</si>
  <si>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</si>
  <si>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</si>
  <si>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</si>
  <si>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</si>
  <si>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</si>
  <si>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</si>
  <si>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</si>
  <si>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</si>
  <si>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</si>
  <si>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</si>
  <si>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</si>
  <si>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</si>
  <si>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</si>
  <si>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</si>
  <si>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</si>
  <si>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</si>
  <si>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</si>
  <si>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</si>
  <si>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</si>
  <si>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</si>
  <si>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</si>
  <si>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</si>
  <si>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</si>
  <si>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</si>
  <si>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</si>
  <si>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</si>
  <si>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</si>
  <si>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</si>
  <si>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</si>
  <si>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</si>
  <si>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</si>
  <si>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</si>
  <si>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</si>
  <si>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</si>
  <si>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</si>
  <si>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</si>
  <si>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</si>
  <si>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</si>
  <si>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</si>
  <si>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</si>
  <si>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</si>
  <si>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</si>
  <si>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</si>
  <si>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</si>
  <si>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</si>
  <si>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</si>
  <si>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</si>
  <si>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</si>
  <si>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</si>
  <si>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</si>
  <si>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</si>
  <si>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</si>
  <si>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</si>
  <si>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</si>
  <si>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</si>
  <si>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</si>
  <si>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</si>
  <si>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</si>
  <si>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</si>
  <si>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</si>
  <si>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</si>
  <si>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</si>
  <si>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</si>
  <si>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</si>
  <si>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</si>
  <si>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</si>
  <si>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</si>
  <si>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</si>
  <si>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</si>
  <si>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</si>
  <si>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</si>
  <si>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</si>
  <si>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</si>
  <si>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</si>
  <si>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</si>
  <si>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</si>
  <si>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</si>
  <si>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</si>
  <si>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</si>
  <si>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</si>
  <si>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</si>
  <si>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</si>
  <si>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</si>
  <si>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</si>
  <si>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</si>
  <si>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</si>
  <si>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</si>
  <si>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</si>
  <si>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</si>
  <si>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</si>
  <si>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</si>
  <si>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</si>
  <si>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</si>
  <si>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</si>
  <si>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</si>
  <si>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</si>
  <si>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</si>
  <si>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</si>
  <si>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</si>
  <si>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</si>
  <si>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</si>
  <si>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</si>
  <si>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</si>
  <si>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</si>
  <si>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</si>
  <si>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</si>
  <si>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</si>
  <si>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</si>
  <si>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</si>
  <si>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</si>
  <si>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</si>
  <si>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</si>
  <si>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</si>
  <si>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</si>
  <si>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</si>
  <si>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</si>
  <si>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</si>
  <si>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</si>
  <si>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</si>
  <si>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</si>
  <si>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</si>
  <si>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</si>
  <si>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</si>
  <si>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</si>
  <si>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</si>
  <si>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</si>
  <si>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</si>
  <si>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</si>
  <si>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</si>
  <si>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</si>
  <si>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</si>
  <si>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</si>
  <si>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</si>
  <si>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</si>
  <si>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</si>
  <si>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</si>
  <si>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</si>
  <si>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</si>
  <si>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</si>
  <si>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</si>
  <si>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</si>
  <si>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</si>
  <si>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</si>
  <si>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</si>
  <si>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兵庫県養父市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</si>
  <si>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</si>
  <si>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</si>
  <si>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</si>
  <si>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</si>
  <si>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</si>
  <si>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</si>
  <si>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</si>
  <si>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</si>
  <si>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</si>
  <si>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</si>
  <si>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</si>
  <si>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</si>
  <si>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</si>
  <si>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</si>
  <si>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</si>
  <si>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</si>
  <si>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</si>
  <si>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</si>
  <si>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</si>
  <si>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</si>
  <si>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</si>
  <si>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</si>
  <si>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</si>
  <si>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</si>
  <si>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</si>
  <si>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</si>
  <si>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</si>
  <si>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</si>
  <si>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</si>
  <si>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</si>
  <si>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</si>
  <si>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</si>
  <si>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</si>
  <si>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</si>
  <si>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</si>
  <si>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</si>
  <si>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</si>
  <si>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</si>
  <si>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</si>
  <si>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</si>
  <si>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</si>
  <si>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</si>
  <si>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</si>
  <si>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</si>
  <si>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</si>
  <si>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</si>
  <si>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</si>
  <si>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</si>
  <si>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</si>
  <si>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</si>
  <si>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</si>
  <si>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</si>
  <si>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</si>
  <si>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</si>
  <si>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</si>
  <si>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</si>
  <si>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</si>
  <si>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</si>
  <si>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</si>
  <si>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</si>
  <si>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</si>
  <si>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</si>
  <si>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</si>
  <si>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</si>
  <si>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</si>
  <si>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</si>
  <si>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</si>
  <si>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</si>
  <si>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</si>
  <si>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</si>
  <si>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</si>
  <si>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</si>
  <si>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</si>
  <si>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</si>
  <si>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</si>
  <si>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</si>
  <si>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</si>
  <si>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</si>
  <si>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</si>
  <si>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</si>
  <si>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</si>
  <si>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</si>
  <si>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</si>
  <si>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</si>
  <si>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</si>
  <si>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</si>
  <si>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</si>
  <si>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</si>
  <si>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</si>
  <si>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</si>
  <si>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</si>
  <si>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</si>
  <si>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</si>
  <si>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</si>
  <si>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</si>
  <si>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</si>
  <si>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</si>
  <si>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</si>
  <si>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</si>
  <si>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</si>
  <si>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</si>
  <si>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t>
    <phoneticPr fontId="5"/>
  </si>
  <si>
    <t>(Ｆ)</t>
    <phoneticPr fontId="5"/>
  </si>
  <si>
    <t>後期高齢者医療</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</si>
  <si>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</si>
  <si>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</si>
  <si>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</si>
  <si>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</si>
  <si>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</si>
  <si>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</si>
  <si>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</si>
  <si>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</si>
  <si>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</si>
  <si>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</si>
  <si>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</si>
  <si>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</si>
  <si>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</si>
  <si>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</si>
  <si>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</si>
  <si>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</si>
  <si>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</si>
  <si>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</si>
  <si>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</si>
  <si>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</si>
  <si>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</si>
  <si>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</si>
  <si>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</si>
  <si>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</si>
  <si>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</si>
  <si>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</si>
  <si>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</si>
  <si>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</si>
  <si>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</si>
  <si>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</si>
  <si>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</si>
  <si>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</si>
  <si>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</si>
  <si>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</si>
  <si>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</si>
  <si>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</si>
  <si>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</si>
  <si>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</si>
  <si>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</si>
  <si>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</si>
  <si>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</si>
  <si>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</si>
  <si>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</si>
  <si>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</si>
  <si>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</si>
  <si>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</si>
  <si>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</si>
  <si>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</si>
  <si>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</si>
  <si>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</si>
  <si>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</si>
  <si>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</si>
  <si>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</si>
  <si>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</si>
  <si>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</si>
  <si>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</si>
  <si>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</si>
  <si>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</si>
  <si>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</si>
  <si>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</si>
  <si>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</si>
  <si>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</si>
  <si>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</si>
  <si>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</si>
  <si>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</si>
  <si>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</si>
  <si>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</si>
  <si>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</si>
  <si>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</si>
  <si>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</si>
  <si>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</si>
  <si>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</si>
  <si>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</si>
  <si>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</si>
  <si>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</si>
  <si>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</si>
  <si>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</si>
  <si>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</si>
  <si>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</si>
  <si>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</si>
  <si>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</si>
  <si>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</si>
  <si>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</si>
  <si>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</si>
  <si>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22.78</t>
  </si>
  <si>
    <t>水道事業会計</t>
  </si>
  <si>
    <t>一般会計</t>
  </si>
  <si>
    <t>国民健康保険特別会計</t>
  </si>
  <si>
    <t>下水道事業会計</t>
  </si>
  <si>
    <t>介護保険特別会計</t>
  </si>
  <si>
    <t>後期高齢者医療特別会計</t>
  </si>
  <si>
    <t>養父歯科診療所特別会計</t>
  </si>
  <si>
    <t>その他会計（赤字）</t>
  </si>
  <si>
    <t>その他会計（黒字）</t>
  </si>
  <si>
    <t>H25末</t>
    <phoneticPr fontId="5"/>
  </si>
  <si>
    <t>H26末</t>
    <phoneticPr fontId="5"/>
  </si>
  <si>
    <t>H27末</t>
    <phoneticPr fontId="5"/>
  </si>
  <si>
    <t>H28末</t>
    <phoneticPr fontId="5"/>
  </si>
  <si>
    <t>H29末</t>
    <phoneticPr fontId="5"/>
  </si>
  <si>
    <t>やぶ温泉観光</t>
    <rPh sb="2" eb="4">
      <t>オンセン</t>
    </rPh>
    <rPh sb="4" eb="6">
      <t>カンコウ</t>
    </rPh>
    <phoneticPr fontId="2"/>
  </si>
  <si>
    <t>養父町開発</t>
    <rPh sb="0" eb="2">
      <t>ヤブ</t>
    </rPh>
    <rPh sb="2" eb="3">
      <t>チョウ</t>
    </rPh>
    <rPh sb="3" eb="5">
      <t>カイハツ</t>
    </rPh>
    <phoneticPr fontId="2"/>
  </si>
  <si>
    <t>養父市場開発</t>
    <rPh sb="0" eb="2">
      <t>ヤブ</t>
    </rPh>
    <rPh sb="2" eb="4">
      <t>イチバ</t>
    </rPh>
    <rPh sb="4" eb="6">
      <t>カイハツ</t>
    </rPh>
    <phoneticPr fontId="2"/>
  </si>
  <si>
    <t>おおや振興公社</t>
    <rPh sb="3" eb="5">
      <t>シンコウ</t>
    </rPh>
    <rPh sb="5" eb="7">
      <t>コウシャ</t>
    </rPh>
    <phoneticPr fontId="2"/>
  </si>
  <si>
    <t>やぶパートナーズ</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</si>
  <si>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</si>
  <si>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</si>
  <si>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</si>
  <si>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</si>
  <si>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但馬広域行政事務組合</t>
    <rPh sb="0" eb="2">
      <t>タジマ</t>
    </rPh>
    <rPh sb="2" eb="4">
      <t>コウイキ</t>
    </rPh>
    <rPh sb="4" eb="6">
      <t>ギョウセイ</t>
    </rPh>
    <rPh sb="6" eb="8">
      <t>ジム</t>
    </rPh>
    <rPh sb="8" eb="10">
      <t>クミアイ</t>
    </rPh>
    <phoneticPr fontId="2"/>
  </si>
  <si>
    <t>南但広域行政事務組合（一般会計）</t>
    <rPh sb="0" eb="2">
      <t>ナンタン</t>
    </rPh>
    <rPh sb="2" eb="4">
      <t>コウイキ</t>
    </rPh>
    <rPh sb="4" eb="6">
      <t>ギョウセイ</t>
    </rPh>
    <rPh sb="6" eb="10">
      <t>ジムクミアイ</t>
    </rPh>
    <rPh sb="11" eb="15">
      <t>イッパンカイケイ</t>
    </rPh>
    <phoneticPr fontId="2"/>
  </si>
  <si>
    <t>南但広域行政事務組合（特別会計）</t>
    <rPh sb="0" eb="2">
      <t>ナンタン</t>
    </rPh>
    <rPh sb="2" eb="4">
      <t>コウイキ</t>
    </rPh>
    <rPh sb="4" eb="6">
      <t>ギョウセイ</t>
    </rPh>
    <rPh sb="6" eb="10">
      <t>ジムクミアイ</t>
    </rPh>
    <rPh sb="11" eb="13">
      <t>トクベツ</t>
    </rPh>
    <rPh sb="13" eb="15">
      <t>カイケイ</t>
    </rPh>
    <phoneticPr fontId="2"/>
  </si>
  <si>
    <t>公立八鹿病院組合</t>
    <rPh sb="0" eb="8">
      <t>コウリツヨウカビョウインクミアイ</t>
    </rPh>
    <phoneticPr fontId="2"/>
  </si>
  <si>
    <t>-</t>
    <phoneticPr fontId="2"/>
  </si>
  <si>
    <t>-</t>
    <phoneticPr fontId="5"/>
  </si>
  <si>
    <t>-</t>
    <phoneticPr fontId="2"/>
  </si>
  <si>
    <t>-</t>
    <phoneticPr fontId="2"/>
  </si>
  <si>
    <t>-</t>
    <phoneticPr fontId="2"/>
  </si>
  <si>
    <t>公共施設等整備基金</t>
    <rPh sb="0" eb="5">
      <t>コウキョウシセツトウ</t>
    </rPh>
    <rPh sb="5" eb="7">
      <t>セイビ</t>
    </rPh>
    <rPh sb="7" eb="9">
      <t>キキン</t>
    </rPh>
    <phoneticPr fontId="2"/>
  </si>
  <si>
    <t>地域振興基金</t>
    <rPh sb="0" eb="2">
      <t>チイキ</t>
    </rPh>
    <rPh sb="2" eb="4">
      <t>シンコウ</t>
    </rPh>
    <rPh sb="4" eb="6">
      <t>キキン</t>
    </rPh>
    <phoneticPr fontId="2"/>
  </si>
  <si>
    <t>地域福祉基金</t>
    <rPh sb="0" eb="4">
      <t>チイキフクシ</t>
    </rPh>
    <rPh sb="4" eb="6">
      <t>キキン</t>
    </rPh>
    <phoneticPr fontId="2"/>
  </si>
  <si>
    <t>元気な養父づくり応援基金</t>
    <rPh sb="0" eb="2">
      <t>ゲンキ</t>
    </rPh>
    <rPh sb="3" eb="5">
      <t>ヤブ</t>
    </rPh>
    <rPh sb="8" eb="12">
      <t>オウエンキキン</t>
    </rPh>
    <phoneticPr fontId="2"/>
  </si>
  <si>
    <t>過疎対策基金</t>
    <rPh sb="0" eb="4">
      <t>カソタイサク</t>
    </rPh>
    <rPh sb="4" eb="6">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</si>
  <si>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</si>
  <si>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</si>
  <si>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</si>
  <si>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</si>
  <si>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</si>
  <si>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</si>
  <si>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新規地方債の発行抑制や充当可能基金の増加等により平成28年度決算から比率が算定されない結果となっている。一方で、有形固定資産減価償却率は類似団体平均値よりも高く、上昇傾向にある。
　公共施設等総合管理計画における個別施設計画を現在策定中であり、当該計画に基づいて施設の維持管理を適正に進めていく必要がある。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</si>
  <si>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</si>
  <si>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</si>
  <si>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</si>
  <si>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</si>
  <si>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</si>
  <si>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</si>
  <si>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</si>
  <si>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</si>
  <si>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繰上償還や新規地方債の発行抑制により地方債残高や公債費が減少しているため、将来負担比率、実質公債費比率ともに減少している。将来負担比率については、地方債残高の減に加え、充当可能基金の増加等により平成28年度決算から比率が算定されない結果となっている。
　文化会館等建設事業などの大規模事業に係る地方債の発行が増大することから、向こう５年以内に実質公債費比率は8.6%、将来負担比率は10.6%まで悪化することが見込まれており、今後においても、計画的な繰上償還の実施や新規地方債の発行抑制に努めていく。</t>
    <rPh sb="164" eb="165">
      <t>ム</t>
    </rPh>
    <rPh sb="168" eb="169">
      <t>ネン</t>
    </rPh>
    <rPh sb="169" eb="171">
      <t>イナイ</t>
    </rPh>
    <rPh sb="172" eb="174">
      <t>ジッシツ</t>
    </rPh>
    <rPh sb="174" eb="176">
      <t>コウサイ</t>
    </rPh>
    <rPh sb="176" eb="177">
      <t>ヒ</t>
    </rPh>
    <rPh sb="177" eb="179">
      <t>ヒリツ</t>
    </rPh>
    <rPh sb="185" eb="187">
      <t>ショウライ</t>
    </rPh>
    <rPh sb="187" eb="189">
      <t>フタン</t>
    </rPh>
    <rPh sb="189" eb="191">
      <t>ヒリツ</t>
    </rPh>
    <phoneticPr fontId="5"/>
  </si>
  <si>
    <t>実質公債費比率</t>
    <phoneticPr fontId="5"/>
  </si>
  <si>
    <t>類似団体内平均値</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</si>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</sst>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quotePrefix="1"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quotePrefix="1"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80AD-4442-8C27-ADA0B616AE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96350</c:v>
                </c:pt>
                <c:pt idx="1">
                  <c:v>91303</c:v>
                </c:pt>
                <c:pt idx="2">
                  <c:v>45689</c:v>
                </c:pt>
                <c:pt idx="3">
                  <c:v>46690</c:v>
                </c:pt>
                <c:pt idx="4">
                  <c:v>61821</c:v>
                </c:pt>
              </c:numCache>
            </c:numRef>
          </c:val>
          <c:smooth val="0"/>
          <c:extLst>
            <c:ext xmlns:c16="http://schemas.microsoft.com/office/drawing/2014/chart" uri="{C3380CC4-5D6E-409C-BE32-E72D297353CC}">
              <c16:uniqueId val="{00000001-80AD-4442-8C27-ADA0B616AE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6.21</c:v>
                </c:pt>
                <c:pt idx="1">
                  <c:v>5.74</c:v>
                </c:pt>
                <c:pt idx="2">
                  <c:v>5.12</c:v>
                </c:pt>
                <c:pt idx="3">
                  <c:v>5.44</c:v>
                </c:pt>
                <c:pt idx="4">
                  <c:v>6</c:v>
                </c:pt>
              </c:numCache>
            </c:numRef>
          </c:val>
          <c:extLst>
            <c:ext xmlns:c16="http://schemas.microsoft.com/office/drawing/2014/chart" uri="{C3380CC4-5D6E-409C-BE32-E72D297353CC}">
              <c16:uniqueId val="{00000000-653B-42D2-A536-B46AA4ED55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39.64</c:v>
                </c:pt>
                <c:pt idx="1">
                  <c:v>41.61</c:v>
                </c:pt>
                <c:pt idx="2">
                  <c:v>45.28</c:v>
                </c:pt>
                <c:pt idx="3">
                  <c:v>21.31</c:v>
                </c:pt>
                <c:pt idx="4">
                  <c:v>22.08</c:v>
                </c:pt>
              </c:numCache>
            </c:numRef>
          </c:val>
          <c:extLst>
            <c:ext xmlns:c16="http://schemas.microsoft.com/office/drawing/2014/chart" uri="{C3380CC4-5D6E-409C-BE32-E72D297353CC}">
              <c16:uniqueId val="{00000001-653B-42D2-A536-B46AA4ED554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15.13</c:v>
                </c:pt>
                <c:pt idx="1">
                  <c:v>11.63</c:v>
                </c:pt>
                <c:pt idx="2">
                  <c:v>8.2200000000000006</c:v>
                </c:pt>
                <c:pt idx="3">
                  <c:v>-22.78</c:v>
                </c:pt>
                <c:pt idx="4">
                  <c:v>0.4</c:v>
                </c:pt>
              </c:numCache>
            </c:numRef>
          </c:val>
          <c:smooth val="0"/>
          <c:extLst>
            <c:ext xmlns:c16="http://schemas.microsoft.com/office/drawing/2014/chart" uri="{C3380CC4-5D6E-409C-BE32-E72D297353CC}">
              <c16:uniqueId val="{00000002-653B-42D2-A536-B46AA4ED554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#N/A</c:v>
                </c:pt>
                <c:pt idx="5">
                  <c:v>0.94</c:v>
                </c:pt>
                <c:pt idx="6">
                  <c:v>0</c:v>
                </c:pt>
                <c:pt idx="7">
                  <c:v>0</c:v>
                </c:pt>
                <c:pt idx="8">
                  <c:v>0</c:v>
                </c:pt>
                <c:pt idx="9">
                  <c:v>0</c:v>
                </c:pt>
              </c:numCache>
            </c:numRef>
          </c:val>
          <c:extLst>
            <c:ext xmlns:c16="http://schemas.microsoft.com/office/drawing/2014/chart" uri="{C3380CC4-5D6E-409C-BE32-E72D297353CC}">
              <c16:uniqueId val="{00000000-993B-44FE-812A-B1F5629226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3B-44FE-812A-B1F5629226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93B-44FE-812A-B1F562922614}"/>
            </c:ext>
          </c:extLst>
        </c:ser>
        <c:ser>
          <c:idx val="3"/>
          <c:order val="3"/>
          <c:tx>
            <c:strRef>
              <c:f>データシート!$A$30</c:f>
              <c:strCache>
                <c:ptCount val="1"/>
                <c:pt idx="0">
                  <c:v>養父歯科診療所特別会計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93B-44FE-812A-B1F56292261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4-993B-44FE-812A-B1F56292261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0.23</c:v>
                </c:pt>
                <c:pt idx="4">
                  <c:v>#N/A</c:v>
                </c:pt>
                <c:pt idx="5">
                  <c:v>0.36</c:v>
                </c:pt>
                <c:pt idx="6">
                  <c:v>#N/A</c:v>
                </c:pt>
                <c:pt idx="7">
                  <c:v>0.42</c:v>
                </c:pt>
                <c:pt idx="8">
                  <c:v>#N/A</c:v>
                </c:pt>
                <c:pt idx="9">
                  <c:v>0.36</c:v>
                </c:pt>
              </c:numCache>
            </c:numRef>
          </c:val>
          <c:extLst>
            <c:ext xmlns:c16="http://schemas.microsoft.com/office/drawing/2014/chart" uri="{C3380CC4-5D6E-409C-BE32-E72D297353CC}">
              <c16:uniqueId val="{00000005-993B-44FE-812A-B1F562922614}"/>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0.43</c:v>
                </c:pt>
                <c:pt idx="8">
                  <c:v>#N/A</c:v>
                </c:pt>
                <c:pt idx="9">
                  <c:v>0.5</c:v>
                </c:pt>
              </c:numCache>
            </c:numRef>
          </c:val>
          <c:extLst>
            <c:ext xmlns:c16="http://schemas.microsoft.com/office/drawing/2014/chart" uri="{C3380CC4-5D6E-409C-BE32-E72D297353CC}">
              <c16:uniqueId val="{00000006-993B-44FE-812A-B1F56292261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1.55</c:v>
                </c:pt>
                <c:pt idx="2">
                  <c:v>#N/A</c:v>
                </c:pt>
                <c:pt idx="3">
                  <c:v>1.24</c:v>
                </c:pt>
                <c:pt idx="4">
                  <c:v>#N/A</c:v>
                </c:pt>
                <c:pt idx="5">
                  <c:v>2.2799999999999998</c:v>
                </c:pt>
                <c:pt idx="6">
                  <c:v>#N/A</c:v>
                </c:pt>
                <c:pt idx="7">
                  <c:v>1.61</c:v>
                </c:pt>
                <c:pt idx="8">
                  <c:v>#N/A</c:v>
                </c:pt>
                <c:pt idx="9">
                  <c:v>0.89</c:v>
                </c:pt>
              </c:numCache>
            </c:numRef>
          </c:val>
          <c:extLst>
            <c:ext xmlns:c16="http://schemas.microsoft.com/office/drawing/2014/chart" uri="{C3380CC4-5D6E-409C-BE32-E72D297353CC}">
              <c16:uniqueId val="{00000007-993B-44FE-812A-B1F56292261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c:v>
                </c:pt>
                <c:pt idx="2">
                  <c:v>#N/A</c:v>
                </c:pt>
                <c:pt idx="3">
                  <c:v>5.74</c:v>
                </c:pt>
                <c:pt idx="4">
                  <c:v>#N/A</c:v>
                </c:pt>
                <c:pt idx="5">
                  <c:v>5.12</c:v>
                </c:pt>
                <c:pt idx="6">
                  <c:v>#N/A</c:v>
                </c:pt>
                <c:pt idx="7">
                  <c:v>5.44</c:v>
                </c:pt>
                <c:pt idx="8">
                  <c:v>#N/A</c:v>
                </c:pt>
                <c:pt idx="9">
                  <c:v>6</c:v>
                </c:pt>
              </c:numCache>
            </c:numRef>
          </c:val>
          <c:extLst>
            <c:ext xmlns:c16="http://schemas.microsoft.com/office/drawing/2014/chart" uri="{C3380CC4-5D6E-409C-BE32-E72D297353CC}">
              <c16:uniqueId val="{00000008-993B-44FE-812A-B1F56292261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5.45</c:v>
                </c:pt>
                <c:pt idx="2">
                  <c:v>#N/A</c:v>
                </c:pt>
                <c:pt idx="3">
                  <c:v>5.88</c:v>
                </c:pt>
                <c:pt idx="4">
                  <c:v>#N/A</c:v>
                </c:pt>
                <c:pt idx="5">
                  <c:v>6.13</c:v>
                </c:pt>
                <c:pt idx="6">
                  <c:v>#N/A</c:v>
                </c:pt>
                <c:pt idx="7">
                  <c:v>7.42</c:v>
                </c:pt>
                <c:pt idx="8">
                  <c:v>#N/A</c:v>
                </c:pt>
                <c:pt idx="9">
                  <c:v>8.14</c:v>
                </c:pt>
              </c:numCache>
            </c:numRef>
          </c:val>
          <c:extLst>
            <c:ext xmlns:c16="http://schemas.microsoft.com/office/drawing/2014/chart" uri="{C3380CC4-5D6E-409C-BE32-E72D297353CC}">
              <c16:uniqueId val="{00000009-993B-44FE-812A-B1F5629226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3722</c:v>
                </c:pt>
                <c:pt idx="5">
                  <c:v>3685</c:v>
                </c:pt>
                <c:pt idx="8">
                  <c:v>3588</c:v>
                </c:pt>
                <c:pt idx="11">
                  <c:v>3521</c:v>
                </c:pt>
                <c:pt idx="14">
                  <c:v>3277</c:v>
                </c:pt>
              </c:numCache>
            </c:numRef>
          </c:val>
          <c:extLst>
            <c:ext xmlns:c16="http://schemas.microsoft.com/office/drawing/2014/chart" uri="{C3380CC4-5D6E-409C-BE32-E72D297353CC}">
              <c16:uniqueId val="{00000000-718E-4896-85DD-097FF2F3A3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8E-4896-85DD-097FF2F3A3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2-718E-4896-85DD-097FF2F3A3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529</c:v>
                </c:pt>
                <c:pt idx="3">
                  <c:v>549</c:v>
                </c:pt>
                <c:pt idx="6">
                  <c:v>558</c:v>
                </c:pt>
                <c:pt idx="9">
                  <c:v>600</c:v>
                </c:pt>
                <c:pt idx="12">
                  <c:v>608</c:v>
                </c:pt>
              </c:numCache>
            </c:numRef>
          </c:val>
          <c:extLst>
            <c:ext xmlns:c16="http://schemas.microsoft.com/office/drawing/2014/chart" uri="{C3380CC4-5D6E-409C-BE32-E72D297353CC}">
              <c16:uniqueId val="{00000003-718E-4896-85DD-097FF2F3A3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1325</c:v>
                </c:pt>
                <c:pt idx="3">
                  <c:v>1258</c:v>
                </c:pt>
                <c:pt idx="6">
                  <c:v>1239</c:v>
                </c:pt>
                <c:pt idx="9">
                  <c:v>1215</c:v>
                </c:pt>
                <c:pt idx="12">
                  <c:v>1056</c:v>
                </c:pt>
              </c:numCache>
            </c:numRef>
          </c:val>
          <c:extLst>
            <c:ext xmlns:c16="http://schemas.microsoft.com/office/drawing/2014/chart" uri="{C3380CC4-5D6E-409C-BE32-E72D297353CC}">
              <c16:uniqueId val="{00000004-718E-4896-85DD-097FF2F3A3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8E-4896-85DD-097FF2F3A3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8E-4896-85DD-097FF2F3A3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2973</c:v>
                </c:pt>
                <c:pt idx="3">
                  <c:v>2660</c:v>
                </c:pt>
                <c:pt idx="6">
                  <c:v>2401</c:v>
                </c:pt>
                <c:pt idx="9">
                  <c:v>2261</c:v>
                </c:pt>
                <c:pt idx="12">
                  <c:v>1986</c:v>
                </c:pt>
              </c:numCache>
            </c:numRef>
          </c:val>
          <c:extLst>
            <c:ext xmlns:c16="http://schemas.microsoft.com/office/drawing/2014/chart" uri="{C3380CC4-5D6E-409C-BE32-E72D297353CC}">
              <c16:uniqueId val="{00000007-718E-4896-85DD-097FF2F3A30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1112</c:v>
                </c:pt>
                <c:pt idx="2">
                  <c:v>#N/A</c:v>
                </c:pt>
                <c:pt idx="3">
                  <c:v>#N/A</c:v>
                </c:pt>
                <c:pt idx="4">
                  <c:v>789</c:v>
                </c:pt>
                <c:pt idx="5">
                  <c:v>#N/A</c:v>
                </c:pt>
                <c:pt idx="6">
                  <c:v>#N/A</c:v>
                </c:pt>
                <c:pt idx="7">
                  <c:v>617</c:v>
                </c:pt>
                <c:pt idx="8">
                  <c:v>#N/A</c:v>
                </c:pt>
                <c:pt idx="9">
                  <c:v>#N/A</c:v>
                </c:pt>
                <c:pt idx="10">
                  <c:v>562</c:v>
                </c:pt>
                <c:pt idx="11">
                  <c:v>#N/A</c:v>
                </c:pt>
                <c:pt idx="12">
                  <c:v>#N/A</c:v>
                </c:pt>
                <c:pt idx="13">
                  <c:v>380</c:v>
                </c:pt>
                <c:pt idx="14">
                  <c:v>#N/A</c:v>
                </c:pt>
              </c:numCache>
            </c:numRef>
          </c:val>
          <c:smooth val="0"/>
          <c:extLst>
            <c:ext xmlns:c16="http://schemas.microsoft.com/office/drawing/2014/chart" uri="{C3380CC4-5D6E-409C-BE32-E72D297353CC}">
              <c16:uniqueId val="{00000008-718E-4896-85DD-097FF2F3A30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31934</c:v>
                </c:pt>
                <c:pt idx="5">
                  <c:v>30573</c:v>
                </c:pt>
                <c:pt idx="8">
                  <c:v>29081</c:v>
                </c:pt>
                <c:pt idx="11">
                  <c:v>26984</c:v>
                </c:pt>
                <c:pt idx="14">
                  <c:v>25366</c:v>
                </c:pt>
              </c:numCache>
            </c:numRef>
          </c:val>
          <c:extLst>
            <c:ext xmlns:c16="http://schemas.microsoft.com/office/drawing/2014/chart" uri="{C3380CC4-5D6E-409C-BE32-E72D297353CC}">
              <c16:uniqueId val="{00000000-313A-499E-AC95-30EC172052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367</c:v>
                </c:pt>
                <c:pt idx="5">
                  <c:v>227</c:v>
                </c:pt>
                <c:pt idx="8">
                  <c:v>182</c:v>
                </c:pt>
                <c:pt idx="11">
                  <c:v>193</c:v>
                </c:pt>
                <c:pt idx="14">
                  <c:v>183</c:v>
                </c:pt>
              </c:numCache>
            </c:numRef>
          </c:val>
          <c:extLst>
            <c:ext xmlns:c16="http://schemas.microsoft.com/office/drawing/2014/chart" uri="{C3380CC4-5D6E-409C-BE32-E72D297353CC}">
              <c16:uniqueId val="{00000001-313A-499E-AC95-30EC172052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8284</c:v>
                </c:pt>
                <c:pt idx="5">
                  <c:v>9504</c:v>
                </c:pt>
                <c:pt idx="8">
                  <c:v>10491</c:v>
                </c:pt>
                <c:pt idx="11">
                  <c:v>11097</c:v>
                </c:pt>
                <c:pt idx="14">
                  <c:v>12117</c:v>
                </c:pt>
              </c:numCache>
            </c:numRef>
          </c:val>
          <c:extLst>
            <c:ext xmlns:c16="http://schemas.microsoft.com/office/drawing/2014/chart" uri="{C3380CC4-5D6E-409C-BE32-E72D297353CC}">
              <c16:uniqueId val="{00000002-313A-499E-AC95-30EC172052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3A-499E-AC95-30EC172052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3A-499E-AC95-30EC172052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313A-499E-AC95-30EC172052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3299</c:v>
                </c:pt>
                <c:pt idx="3">
                  <c:v>3074</c:v>
                </c:pt>
                <c:pt idx="6">
                  <c:v>2976</c:v>
                </c:pt>
                <c:pt idx="9">
                  <c:v>2882</c:v>
                </c:pt>
                <c:pt idx="12">
                  <c:v>2758</c:v>
                </c:pt>
              </c:numCache>
            </c:numRef>
          </c:val>
          <c:extLst>
            <c:ext xmlns:c16="http://schemas.microsoft.com/office/drawing/2014/chart" uri="{C3380CC4-5D6E-409C-BE32-E72D297353CC}">
              <c16:uniqueId val="{00000006-313A-499E-AC95-30EC172052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5440</c:v>
                </c:pt>
                <c:pt idx="3">
                  <c:v>5178</c:v>
                </c:pt>
                <c:pt idx="6">
                  <c:v>5046</c:v>
                </c:pt>
                <c:pt idx="9">
                  <c:v>4960</c:v>
                </c:pt>
                <c:pt idx="12">
                  <c:v>4686</c:v>
                </c:pt>
              </c:numCache>
            </c:numRef>
          </c:val>
          <c:extLst>
            <c:ext xmlns:c16="http://schemas.microsoft.com/office/drawing/2014/chart" uri="{C3380CC4-5D6E-409C-BE32-E72D297353CC}">
              <c16:uniqueId val="{00000007-313A-499E-AC95-30EC172052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14010</c:v>
                </c:pt>
                <c:pt idx="3">
                  <c:v>12947</c:v>
                </c:pt>
                <c:pt idx="6">
                  <c:v>12129</c:v>
                </c:pt>
                <c:pt idx="9">
                  <c:v>10644</c:v>
                </c:pt>
                <c:pt idx="12">
                  <c:v>9317</c:v>
                </c:pt>
              </c:numCache>
            </c:numRef>
          </c:val>
          <c:extLst>
            <c:ext xmlns:c16="http://schemas.microsoft.com/office/drawing/2014/chart" uri="{C3380CC4-5D6E-409C-BE32-E72D297353CC}">
              <c16:uniqueId val="{00000008-313A-499E-AC95-30EC172052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205</c:v>
                </c:pt>
                <c:pt idx="3">
                  <c:v>160</c:v>
                </c:pt>
                <c:pt idx="6">
                  <c:v>114</c:v>
                </c:pt>
                <c:pt idx="9">
                  <c:v>71</c:v>
                </c:pt>
                <c:pt idx="12">
                  <c:v>59</c:v>
                </c:pt>
              </c:numCache>
            </c:numRef>
          </c:val>
          <c:extLst>
            <c:ext xmlns:c16="http://schemas.microsoft.com/office/drawing/2014/chart" uri="{C3380CC4-5D6E-409C-BE32-E72D297353CC}">
              <c16:uniqueId val="{00000009-313A-499E-AC95-30EC172052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22105</c:v>
                </c:pt>
                <c:pt idx="3">
                  <c:v>20345</c:v>
                </c:pt>
                <c:pt idx="6">
                  <c:v>18096</c:v>
                </c:pt>
                <c:pt idx="9">
                  <c:v>16625</c:v>
                </c:pt>
                <c:pt idx="12">
                  <c:v>16250</c:v>
                </c:pt>
              </c:numCache>
            </c:numRef>
          </c:val>
          <c:extLst>
            <c:ext xmlns:c16="http://schemas.microsoft.com/office/drawing/2014/chart" uri="{C3380CC4-5D6E-409C-BE32-E72D297353CC}">
              <c16:uniqueId val="{0000000A-313A-499E-AC95-30EC172052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4474</c:v>
                </c:pt>
                <c:pt idx="2">
                  <c:v>#N/A</c:v>
                </c:pt>
                <c:pt idx="3">
                  <c:v>#N/A</c:v>
                </c:pt>
                <c:pt idx="4">
                  <c:v>1401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13A-499E-AC95-30EC172052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5684</c:v>
                </c:pt>
                <c:pt idx="1">
                  <c:v>2575</c:v>
                </c:pt>
                <c:pt idx="2">
                  <c:v>2579</c:v>
                </c:pt>
              </c:numCache>
            </c:numRef>
          </c:val>
          <c:extLst>
            <c:ext xmlns:c16="http://schemas.microsoft.com/office/drawing/2014/chart" uri="{C3380CC4-5D6E-409C-BE32-E72D297353CC}">
              <c16:uniqueId val="{00000000-7552-40B7-BB4C-48527B0533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1366</c:v>
                </c:pt>
                <c:pt idx="1">
                  <c:v>1422</c:v>
                </c:pt>
                <c:pt idx="2">
                  <c:v>1799</c:v>
                </c:pt>
              </c:numCache>
            </c:numRef>
          </c:val>
          <c:extLst>
            <c:ext xmlns:c16="http://schemas.microsoft.com/office/drawing/2014/chart" uri="{C3380CC4-5D6E-409C-BE32-E72D297353CC}">
              <c16:uniqueId val="{00000001-7552-40B7-BB4C-48527B0533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5554</c:v>
                </c:pt>
                <c:pt idx="1">
                  <c:v>9157</c:v>
                </c:pt>
                <c:pt idx="2">
                  <c:v>9659</c:v>
                </c:pt>
              </c:numCache>
            </c:numRef>
          </c:val>
          <c:extLst>
            <c:ext xmlns:c16="http://schemas.microsoft.com/office/drawing/2014/chart" uri="{C3380CC4-5D6E-409C-BE32-E72D297353CC}">
              <c16:uniqueId val="{00000002-7552-40B7-BB4C-48527B0533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{C431F9D2-EF89-4A04-B66E-C3EA5F40C663}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D9E-4AF6-BF9B-0557BC99A0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{62553F77-AC32-4F8E-BF20-43894DECD2D2}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9E-4AF6-BF9B-0557BC99A0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{12AFFA54-FFA8-4C0B-83CD-94AAFB17827C}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9E-4AF6-BF9B-0557BC99A0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{28B4C8A1-9FAA-489C-B263-E30F557736CB}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9E-4AF6-BF9B-0557BC99A0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{C63D4D96-8012-44A5-9E63-BE6CBCFB6898}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9E-4AF6-BF9B-0557BC99A04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{B4FBC4D8-419A-4F9A-9201-7891C50E40CE}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D9E-4AF6-BF9B-0557BC99A04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{365E3580-49F6-4AED-93AA-7C87D6BC7E85}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D9E-4AF6-BF9B-0557BC99A04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{395DD2CA-E646-4641-ABD2-BDC545FEF1BA}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D9E-4AF6-BF9B-0557BC99A04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{390487F4-D58B-4826-BF17-44A67AED765F}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D9E-4AF6-BF9B-0557BC99A0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62.7</c:v>
                </c:pt>
                <c:pt idx="24">
                  <c:v>63.7</c:v>
                </c:pt>
                <c:pt idx="32">
                  <c:v>65.2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D9E-4AF6-BF9B-0557BC99A0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{5B537E41-B336-48D0-B7C5-6C3B77769031}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D9E-4AF6-BF9B-0557BC99A0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{5D2CA745-C99C-419F-9FB9-5E264A4811A0}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9E-4AF6-BF9B-0557BC99A0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{B297D3A0-067D-44A8-B727-25BBB796561E}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9E-4AF6-BF9B-0557BC99A0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{AD29B911-949B-4662-B9D6-ED36584B6A8C}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9E-4AF6-BF9B-0557BC99A0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{EFAE48A7-24CC-46C5-A4A2-1E4E27B1C67A}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9E-4AF6-BF9B-0557BC99A04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{A43A1A68-D245-4BEF-998F-73876F6E6AB8}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D9E-4AF6-BF9B-0557BC99A04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{A18FFA33-D4ED-4CFB-B5E6-3E2B45B0EA53}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D9E-4AF6-BF9B-0557BC99A04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{A9B76F92-75F9-4361-9A0E-06D029BA1FA7}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D9E-4AF6-BF9B-0557BC99A04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{227D1512-DE99-4ACC-AD59-6BB152758028}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D9E-4AF6-BF9B-0557BC99A0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58.7</c:v>
                </c:pt>
                <c:pt idx="32">
                  <c:v>59.5</c:v>
                </c:pt>
              </c:numCache>
            </c:numRef>
          </c:xVal>
          <c:yVal>
            <c:numRef>
              <c:f>公会計指標分析・財政指標組合せ分析表!$BP$55:$DC$55</c:f>
              <c:numCache>
                <c:formatCode>#,##0.0;"▲ "#,##0.0</c:formatCode>
                <c:ptCount val="40"/>
                <c:pt idx="16">
                  <c:v>52.3</c:v>
                </c:pt>
                <c:pt idx="24">
                  <c:v>55.4</c:v>
                </c:pt>
                <c:pt idx="32">
                  <c:v>52.7</c:v>
                </c:pt>
              </c:numCache>
            </c:numRef>
          </c:yVal>
          <c:smooth val="0"/>
          <c:extLst>
            <c:ext xmlns:c16="http://schemas.microsoft.com/office/drawing/2014/chart" uri="{C3380CC4-5D6E-409C-BE32-E72D297353CC}">
              <c16:uniqueId val="{00000013-3D9E-4AF6-BF9B-0557BC99A041}"/>
            </c:ext>
          </c:extLst>
        </c:ser>
        <c:dLbls>
          <c:showLegendKey val="0"/>
          <c:showVal val="1"/>
          <c:showCatName val="0"/>
          <c:showSerName val="0"/>
          <c:showPercent val="0"/>
          <c:showBubbleSize val="0"/>
        </c:dLbls>
        <c:axId val="46179840"/>
        <c:axId val="46181760"/>
      </c:scatterChart>
      <c:valAx>
        <c:axId val="46179840"/>
        <c:scaling>
          <c:orientation val="minMax"/>
          <c:max val="59.7"/>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
          <c:min val="5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{470CFC6F-8F43-4A9C-9D77-F2E4A9741FCF}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CEF-4082-A5FF-72AF6D38EC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{28E68543-7A84-4B67-BFA9-4219EDA578CA}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EF-4082-A5FF-72AF6D38EC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{8BE99845-2525-410E-AFFB-CB5D0C614C5B}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EF-4082-A5FF-72AF6D38EC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{8AB07F9B-956C-4B27-A367-0C02C3391847}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EF-4082-A5FF-72AF6D38EC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{8CA2F9AE-8351-49BD-B892-D9184AA4B1F4}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EF-4082-A5FF-72AF6D38ECD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{B637C2C1-FA26-4433-9FE6-BB0AAA3E8570}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CEF-4082-A5FF-72AF6D38ECD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{33DE8427-B3E7-45C0-82C6-D1872FB85BE0}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CEF-4082-A5FF-72AF6D38ECD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{F9F30DA7-F06C-4633-B54E-D13B3D42048D}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CEF-4082-A5FF-72AF6D38ECD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{58C40F94-9ACD-4CFE-A52E-454ED6235DC3}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CEF-4082-A5FF-72AF6D38EC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10.8</c:v>
                </c:pt>
                <c:pt idx="16">
                  <c:v>8.9</c:v>
                </c:pt>
                <c:pt idx="24">
                  <c:v>7.2</c:v>
                </c:pt>
                <c:pt idx="32">
                  <c:v>5.9</c:v>
                </c:pt>
              </c:numCache>
            </c:numRef>
          </c:xVal>
          <c:yVal>
            <c:numRef>
              <c:f>公会計指標分析・財政指標組合せ分析表!$BP$73:$DC$73</c:f>
              <c:numCache>
                <c:formatCode>#,##0.0;"▲ "#,##0.0</c:formatCode>
                <c:ptCount val="40"/>
                <c:pt idx="0">
                  <c:v>47.5</c:v>
                </c:pt>
                <c:pt idx="8">
                  <c:v>14.7</c:v>
                </c:pt>
              </c:numCache>
            </c:numRef>
          </c:yVal>
          <c:smooth val="0"/>
          <c:extLst>
            <c:ext xmlns:c16="http://schemas.microsoft.com/office/drawing/2014/chart" uri="{C3380CC4-5D6E-409C-BE32-E72D297353CC}">
              <c16:uniqueId val="{00000009-FCEF-4082-A5FF-72AF6D38EC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{3F2A48A6-410E-40D7-B812-03A44D8EB0C3}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CEF-4082-A5FF-72AF6D38EC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{E699BD63-C43D-4607-B6C1-FC0EFD8A3897}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EF-4082-A5FF-72AF6D38EC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{AC380695-63FE-4AD2-8252-C0FCFDAAB1BE}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EF-4082-A5FF-72AF6D38EC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{68A7B7AE-8794-4937-9A48-026214DDCD0A}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EF-4082-A5FF-72AF6D38EC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{82E13453-6B26-41CE-9FD6-1CA4B55EF565}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EF-4082-A5FF-72AF6D38ECD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{AD15C01E-B3ED-4B01-A660-452DC73E1A47}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CEF-4082-A5FF-72AF6D38ECD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{9B2BE948-C383-4C1C-BAB1-F9F0E0F8B5B2}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CEF-4082-A5FF-72AF6D38ECD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{72EE9594-2E76-4629-8EF1-131970CE0C82}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CEF-4082-A5FF-72AF6D38ECD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{6EDD8A6E-2052-48E9-8582-33C899FAD0ED}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CEF-4082-A5FF-72AF6D38EC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FCEF-4082-A5FF-72AF6D38ECDB}"/>
            </c:ext>
          </c:extLst>
        </c:ser>
        <c:dLbls>
          <c:showLegendKey val="0"/>
          <c:showVal val="1"/>
          <c:showCatName val="0"/>
          <c:showSerName val="0"/>
          <c:showPercent val="0"/>
          <c:showBubbleSize val="0"/>
        </c:dLbls>
        <c:axId val="84219776"/>
        <c:axId val="84234240"/>
      </c:scatterChart>
      <c:valAx>
        <c:axId val="84219776"/>
        <c:scaling>
          <c:orientation val="minMax"/>
          <c:max val="13.4"/>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組合等が起こした地方債の元利償還金に対する負担金等は年々増額しているものの、元利償還金や公営企業債の元利償還金に対する繰入金は減少傾向にある。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これは計画的な繰上償還や行政改革大綱に基づき新規地方債の発行を抑制しているためである。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今後も引き続き計画的な繰上償還の実施や新規地方債の発行抑制を行い、公債費の削減に努めていく。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計画的に基金の積み立てを行っているものの新規地方債の発行抑制等により基準財政需要額算入見込額が減額しているため充当可能財源等が年々減少傾向にある。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将来負担額については、計画的な繰上償還の実施や新規地方債の発行抑制により一般会計等に係る地方債の現在高や公営企業債等繰入見込額が大きく減額していることから平成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年度から３年連続で将来負担比率は生じていない。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今後は文化会館等建設事業の大規模事業に係る地方債の発行が控えていることから、引き続き、計画的な繰上償還の実施や新規地方債の発行抑制を行い、地方債残高の削減に努めていく。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兵庫県養父市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将来的な公共施設等の更新や除却費用の財源として活用するため公共施設等整備基金に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百万円、今後の繰上償還の財源として活用するため減債基金に平成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百万円を積み立てた。また、近年ふるさと納税が大きく増額していることから元気な養父づくり応援基金が増額となっている。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振り替えたため公共施設等整備基金残高が大きくなっているが、文化会館等建設事業や義務教育学校整備事業など公共施設等の整備・改修、除却に有効に活用していくため基金全体としては今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・公共施設等整備基金：市民が利用する公共施設を安全で安心な施設に整備すること。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・地域振興基金：市民の連携強化及び市全域の均衡ある地域振興等を図ること。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・地域福祉基金：高齢者等の地域福祉の増進に資すること。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・元気な養父づくり応援基金：養父市への共感と想いを持つ人々から広く寄附金を募り、この貴重な財源をもとに元気な養父づくりに資す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・過疎対策基金：市民が将来にわたり安全に安心して暮らすことのできる地域社会の実現を図ること。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年度は文化会館等建設事業に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百万円を取り崩したが、将来的な公共施設等の更新や除却費用の財源として活用するため新たに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元気な養父づくり応援基金について、近年ふるさと納税が大きく増額していることから増額傾向にある。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過疎対策基金について、過疎対策事業債を活用して毎年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公共施設等整備基金について、文化会館等建設事業や義務教育学校整備事業など公共施設等の整備・改修、除却に有効に活用していくため基金残高は減少する見込みである。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地域振興基金は、合併特例債を活用して積み立てた基金であるが、具体的な活用方法を検討していく。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億円を振り替えたため基金残高は大きく減額となった。標準財政規模の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億円を最低確保額としているが、財政状況等により見直すこととしており、決算剰余金積立を行うことも想定している。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財政計画では、災害等特殊な要因を除き、今後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年間は財政調整基金を取り崩さず収支の均衡が図れる見込みである。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今後の繰上償還の財源として活用するため平成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財政計画において、計画的に繰上償還を実施していく予定であり、令和５年度から減債基金を活用していくため、残高は減少する見込みである。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積立は決算剰余金積立を行うことを想定している。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23,723
23,609
422.91
18,855,666
18,077,742
700,838
11,677,231
16,250,092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兵庫県及び類似団体の平均よりも高い水準にあり、養父市が所有する有形固定資産の老朽化が進んでいることを表わしている。特に、取得価額が大きい福祉施設、公営住宅、体育館・プールなどにおいて老朽化が著しいことが影響し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年度中に大きな施設更新や施設除却が無かったため、償却率の増加幅は類似団体より高い。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公共施設等総合管理計画における個別施設計画を現在策定中であり、当該計画に基づいて施設の維持管理を適正に進めていく。</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2" name="直線コネクタ 71"/>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3"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4" name="直線コネクタ 73"/>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5"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6" name="直線コネクタ 75"/>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7"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8" name="フローチャート: 判断 77"/>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9" name="フローチャート: 判断 78"/>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0" name="フローチャート: 判断 79"/>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81" name="フローチャート: 判断 80"/>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94978</xdr:rowOff>
    </xdr:from>
    <xdr:to>
      <xdr:col>23</xdr:col>
      <xdr:colOff>136525</xdr:colOff>
      <xdr:row>29</xdr:row>
      <xdr:rowOff>25128</xdr:rowOff>
    </xdr:to>
    <xdr:sp macro="" textlink="">
      <xdr:nvSpPr>
        <xdr:cNvPr id="87" name="楕円 86"/>
        <xdr:cNvSpPr/>
      </xdr:nvSpPr>
      <xdr:spPr>
        <a:xfrm>
          <a:off x="4711700" y="5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117855</xdr:rowOff>
    </xdr:from>
    <xdr:ext cx="405111" cy="259045"/>
    <xdr:sp macro="" textlink="">
      <xdr:nvSpPr>
        <xdr:cNvPr id="88" name="有形固定資産減価償却率該当値テキスト"/>
        <xdr:cNvSpPr txBox="1"/>
      </xdr:nvSpPr>
      <xdr:spPr>
        <a:xfrm>
          <a:off x="4813300" y="551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141242</xdr:rowOff>
    </xdr:from>
    <xdr:to>
      <xdr:col>19</xdr:col>
      <xdr:colOff>187325</xdr:colOff>
      <xdr:row>29</xdr:row>
      <xdr:rowOff>71392</xdr:rowOff>
    </xdr:to>
    <xdr:sp macro="" textlink="">
      <xdr:nvSpPr>
        <xdr:cNvPr id="89" name="楕円 88"/>
        <xdr:cNvSpPr/>
      </xdr:nvSpPr>
      <xdr:spPr>
        <a:xfrm>
          <a:off x="4000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145778</xdr:rowOff>
    </xdr:from>
    <xdr:to>
      <xdr:col>23</xdr:col>
      <xdr:colOff>85725</xdr:colOff>
      <xdr:row>29</xdr:row>
      <xdr:rowOff>20592</xdr:rowOff>
    </xdr:to>
    <xdr:cxnSp macro="">
      <xdr:nvCxnSpPr>
        <xdr:cNvPr id="90" name="直線コネクタ 89"/>
        <xdr:cNvCxnSpPr/>
      </xdr:nvCxnSpPr>
      <xdr:spPr>
        <a:xfrm flipV="1">
          <a:off x="4051300" y="5717903"/>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91" name="楕円 90"/>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20592</xdr:rowOff>
    </xdr:from>
    <xdr:to>
      <xdr:col>19</xdr:col>
      <xdr:colOff>136525</xdr:colOff>
      <xdr:row>29</xdr:row>
      <xdr:rowOff>51435</xdr:rowOff>
    </xdr:to>
    <xdr:cxnSp macro="">
      <xdr:nvCxnSpPr>
        <xdr:cNvPr id="92" name="直線コネクタ 91"/>
        <xdr:cNvCxnSpPr/>
      </xdr:nvCxnSpPr>
      <xdr:spPr>
        <a:xfrm flipV="1">
          <a:off x="3289300" y="576416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93"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4"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5"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87919</xdr:rowOff>
    </xdr:from>
    <xdr:ext cx="405111" cy="259045"/>
    <xdr:sp macro="" textlink="">
      <xdr:nvSpPr>
        <xdr:cNvPr id="96" name="n_1mainValue有形固定資産減価償却率"/>
        <xdr:cNvSpPr txBox="1"/>
      </xdr:nvSpPr>
      <xdr:spPr>
        <a:xfrm>
          <a:off x="38360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97" name="n_2mainValue有形固定資産減価償却率"/>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全国、兵庫県及び類似団体の平均より低い水準にある。これは、繰上償還や新規地方債の発行抑制による地方債残高の減や充当可能基金の増によるものである。</a:t>
          </a:r>
        </a:p>
        <a:p>
          <a:r>
            <a:rPr kumimoji="1" lang="ja-JP" altLang="en-US" sz="1100">
              <a:latin typeface="ＭＳ Ｐゴシック" panose="020B0600070205080204" pitchFamily="50" charset="-128"/>
              <a:ea typeface="ＭＳ Ｐゴシック" panose="020B0600070205080204" pitchFamily="50" charset="-128"/>
            </a:rPr>
            <a:t>　今後は文化会館等建設事業の大規模事業に係る新規地方債の発行が増大し、当該数値が伸びる見込みであることから、計画的な繰上償還の実施や行政コストの削減に努めていく。</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3" name="テキスト ボックス 11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5" name="テキスト ボックス 114"/>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21" name="テキスト ボックス 120"/>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7" name="直線コネクタ 126"/>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8"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9" name="直線コネクタ 128"/>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30"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31" name="直線コネクタ 130"/>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32"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3" name="フローチャート: 判断 132"/>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4" name="フローチャート: 判断 133"/>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116784</xdr:rowOff>
    </xdr:from>
    <xdr:to>
      <xdr:col>76</xdr:col>
      <xdr:colOff>73025</xdr:colOff>
      <xdr:row>34</xdr:row>
      <xdr:rowOff>46934</xdr:rowOff>
    </xdr:to>
    <xdr:sp macro="" textlink="">
      <xdr:nvSpPr>
        <xdr:cNvPr id="140" name="楕円 139"/>
        <xdr:cNvSpPr/>
      </xdr:nvSpPr>
      <xdr:spPr>
        <a:xfrm>
          <a:off x="14744700" y="65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95211</xdr:rowOff>
    </xdr:from>
    <xdr:ext cx="469744" cy="259045"/>
    <xdr:sp macro="" textlink="">
      <xdr:nvSpPr>
        <xdr:cNvPr id="141" name="債務償還比率該当値テキスト"/>
        <xdr:cNvSpPr txBox="1"/>
      </xdr:nvSpPr>
      <xdr:spPr>
        <a:xfrm>
          <a:off x="14846300" y="652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95673</xdr:rowOff>
    </xdr:from>
    <xdr:to>
      <xdr:col>72</xdr:col>
      <xdr:colOff>123825</xdr:colOff>
      <xdr:row>34</xdr:row>
      <xdr:rowOff>25823</xdr:rowOff>
    </xdr:to>
    <xdr:sp macro="" textlink="">
      <xdr:nvSpPr>
        <xdr:cNvPr id="142" name="楕円 141"/>
        <xdr:cNvSpPr/>
      </xdr:nvSpPr>
      <xdr:spPr>
        <a:xfrm>
          <a:off x="14033500" y="65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146473</xdr:rowOff>
    </xdr:from>
    <xdr:to>
      <xdr:col>76</xdr:col>
      <xdr:colOff>22225</xdr:colOff>
      <xdr:row>33</xdr:row>
      <xdr:rowOff>167584</xdr:rowOff>
    </xdr:to>
    <xdr:cxnSp macro="">
      <xdr:nvCxnSpPr>
        <xdr:cNvPr id="143" name="直線コネクタ 142"/>
        <xdr:cNvCxnSpPr/>
      </xdr:nvCxnSpPr>
      <xdr:spPr>
        <a:xfrm>
          <a:off x="14084300" y="6575848"/>
          <a:ext cx="711200" cy="2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4"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16950</xdr:rowOff>
    </xdr:from>
    <xdr:ext cx="469744" cy="259045"/>
    <xdr:sp macro="" textlink="">
      <xdr:nvSpPr>
        <xdr:cNvPr id="145" name="n_1mainValue債務償還比率"/>
        <xdr:cNvSpPr txBox="1"/>
      </xdr:nvSpPr>
      <xdr:spPr>
        <a:xfrm>
          <a:off x="13836727" y="66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23,723
23,609
422.91
18,855,666
18,077,742
700,838
11,677,231
16,250,092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2" name="楕円 71"/>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3827</xdr:rowOff>
    </xdr:from>
    <xdr:ext cx="405111" cy="259045"/>
    <xdr:sp macro="" textlink="">
      <xdr:nvSpPr>
        <xdr:cNvPr id="73" name="【道路】&#10;有形固定資産減価償却率該当値テキスト"/>
        <xdr:cNvSpPr txBox="1"/>
      </xdr:nvSpPr>
      <xdr:spPr>
        <a:xfrm>
          <a:off x="4673600"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31931</xdr:rowOff>
    </xdr:from>
    <xdr:to>
      <xdr:col>20</xdr:col>
      <xdr:colOff>38100</xdr:colOff>
      <xdr:row>37</xdr:row>
      <xdr:rowOff>133531</xdr:rowOff>
    </xdr:to>
    <xdr:sp macro="" textlink="">
      <xdr:nvSpPr>
        <xdr:cNvPr id="74" name="楕円 73"/>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82731</xdr:rowOff>
    </xdr:to>
    <xdr:cxnSp macro="">
      <xdr:nvCxnSpPr>
        <xdr:cNvPr id="75" name="直線コネクタ 74"/>
        <xdr:cNvCxnSpPr/>
      </xdr:nvCxnSpPr>
      <xdr:spPr>
        <a:xfrm flipV="1">
          <a:off x="3797300" y="641985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6" name="楕円 75"/>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82731</xdr:rowOff>
    </xdr:to>
    <xdr:cxnSp macro="">
      <xdr:nvCxnSpPr>
        <xdr:cNvPr id="77" name="直線コネクタ 76"/>
        <xdr:cNvCxnSpPr/>
      </xdr:nvCxnSpPr>
      <xdr:spPr>
        <a:xfrm>
          <a:off x="2908300" y="637902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78"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79"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0" name="n_3aveValue【道路】&#10;有形固定資産減価償却率"/>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124658</xdr:rowOff>
    </xdr:from>
    <xdr:ext cx="405111" cy="259045"/>
    <xdr:sp macro="" textlink="">
      <xdr:nvSpPr>
        <xdr:cNvPr id="81" name="n_1mainValue【道路】&#10;有形固定資産減価償却率"/>
        <xdr:cNvSpPr txBox="1"/>
      </xdr:nvSpPr>
      <xdr:spPr>
        <a:xfrm>
          <a:off x="3582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82" name="n_2mainValue【道路】&#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6" name="直線コネクタ 105"/>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07"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08" name="直線コネクタ 107"/>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09"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0" name="直線コネクタ 109"/>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1"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2" name="フローチャート: 判断 111"/>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3" name="フローチャート: 判断 112"/>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4" name="フローチャート: 判断 113"/>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5" name="フローチャート: 判断 114"/>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21" name="楕円 120"/>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76217</xdr:rowOff>
    </xdr:from>
    <xdr:ext cx="534377" cy="259045"/>
    <xdr:sp macro="" textlink="">
      <xdr:nvSpPr>
        <xdr:cNvPr id="122" name="【道路】&#10;一人当たり延長該当値テキスト"/>
        <xdr:cNvSpPr txBox="1"/>
      </xdr:nvSpPr>
      <xdr:spPr>
        <a:xfrm>
          <a:off x="10515600" y="676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106553</xdr:rowOff>
    </xdr:from>
    <xdr:to>
      <xdr:col>50</xdr:col>
      <xdr:colOff>165100</xdr:colOff>
      <xdr:row>40</xdr:row>
      <xdr:rowOff>36703</xdr:rowOff>
    </xdr:to>
    <xdr:sp macro="" textlink="">
      <xdr:nvSpPr>
        <xdr:cNvPr id="123" name="楕円 122"/>
        <xdr:cNvSpPr/>
      </xdr:nvSpPr>
      <xdr:spPr>
        <a:xfrm>
          <a:off x="9588500" y="67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157353</xdr:rowOff>
    </xdr:to>
    <xdr:cxnSp macro="">
      <xdr:nvCxnSpPr>
        <xdr:cNvPr id="124" name="直線コネクタ 123"/>
        <xdr:cNvCxnSpPr/>
      </xdr:nvCxnSpPr>
      <xdr:spPr>
        <a:xfrm flipV="1">
          <a:off x="9639300" y="6835140"/>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115012</xdr:rowOff>
    </xdr:from>
    <xdr:to>
      <xdr:col>46</xdr:col>
      <xdr:colOff>38100</xdr:colOff>
      <xdr:row>40</xdr:row>
      <xdr:rowOff>45162</xdr:rowOff>
    </xdr:to>
    <xdr:sp macro="" textlink="">
      <xdr:nvSpPr>
        <xdr:cNvPr id="125" name="楕円 124"/>
        <xdr:cNvSpPr/>
      </xdr:nvSpPr>
      <xdr:spPr>
        <a:xfrm>
          <a:off x="8699500" y="68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157353</xdr:rowOff>
    </xdr:from>
    <xdr:to>
      <xdr:col>50</xdr:col>
      <xdr:colOff>114300</xdr:colOff>
      <xdr:row>39</xdr:row>
      <xdr:rowOff>165812</xdr:rowOff>
    </xdr:to>
    <xdr:cxnSp macro="">
      <xdr:nvCxnSpPr>
        <xdr:cNvPr id="126" name="直線コネクタ 125"/>
        <xdr:cNvCxnSpPr/>
      </xdr:nvCxnSpPr>
      <xdr:spPr>
        <a:xfrm flipV="1">
          <a:off x="8750300" y="6843903"/>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27"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28"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29"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27830</xdr:rowOff>
    </xdr:from>
    <xdr:ext cx="534377" cy="259045"/>
    <xdr:sp macro="" textlink="">
      <xdr:nvSpPr>
        <xdr:cNvPr id="130" name="n_1mainValue【道路】&#10;一人当たり延長"/>
        <xdr:cNvSpPr txBox="1"/>
      </xdr:nvSpPr>
      <xdr:spPr>
        <a:xfrm>
          <a:off x="9359411" y="688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36289</xdr:rowOff>
    </xdr:from>
    <xdr:ext cx="534377" cy="259045"/>
    <xdr:sp macro="" textlink="">
      <xdr:nvSpPr>
        <xdr:cNvPr id="131" name="n_2mainValue【道路】&#10;一人当たり延長"/>
        <xdr:cNvSpPr txBox="1"/>
      </xdr:nvSpPr>
      <xdr:spPr>
        <a:xfrm>
          <a:off x="8483111" y="68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57" name="直線コネクタ 156"/>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0"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1" name="直線コネクタ 160"/>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2"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3" name="フローチャート: 判断 162"/>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64" name="フローチャート: 判断 163"/>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65" name="フローチャート: 判断 164"/>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6" name="フローチャート: 判断 165"/>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52070</xdr:rowOff>
    </xdr:from>
    <xdr:to>
      <xdr:col>24</xdr:col>
      <xdr:colOff>114300</xdr:colOff>
      <xdr:row>64</xdr:row>
      <xdr:rowOff>153670</xdr:rowOff>
    </xdr:to>
    <xdr:sp macro="" textlink="">
      <xdr:nvSpPr>
        <xdr:cNvPr id="172" name="楕円 171"/>
        <xdr:cNvSpPr/>
      </xdr:nvSpPr>
      <xdr:spPr>
        <a:xfrm>
          <a:off x="45847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138447</xdr:rowOff>
    </xdr:from>
    <xdr:ext cx="340478" cy="259045"/>
    <xdr:sp macro="" textlink="">
      <xdr:nvSpPr>
        <xdr:cNvPr id="173" name="【橋りょう・トンネル】&#10;有形固定資産減価償却率該当値テキスト"/>
        <xdr:cNvSpPr txBox="1"/>
      </xdr:nvSpPr>
      <xdr:spPr>
        <a:xfrm>
          <a:off x="4673600" y="10939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65133</xdr:rowOff>
    </xdr:from>
    <xdr:to>
      <xdr:col>20</xdr:col>
      <xdr:colOff>38100</xdr:colOff>
      <xdr:row>64</xdr:row>
      <xdr:rowOff>166733</xdr:rowOff>
    </xdr:to>
    <xdr:sp macro="" textlink="">
      <xdr:nvSpPr>
        <xdr:cNvPr id="174" name="楕円 173"/>
        <xdr:cNvSpPr/>
      </xdr:nvSpPr>
      <xdr:spPr>
        <a:xfrm>
          <a:off x="3746500" y="110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102870</xdr:rowOff>
    </xdr:from>
    <xdr:to>
      <xdr:col>24</xdr:col>
      <xdr:colOff>63500</xdr:colOff>
      <xdr:row>64</xdr:row>
      <xdr:rowOff>115933</xdr:rowOff>
    </xdr:to>
    <xdr:cxnSp macro="">
      <xdr:nvCxnSpPr>
        <xdr:cNvPr id="175" name="直線コネクタ 174"/>
        <xdr:cNvCxnSpPr/>
      </xdr:nvCxnSpPr>
      <xdr:spPr>
        <a:xfrm flipV="1">
          <a:off x="3797300" y="1107567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76" name="楕円 175"/>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115933</xdr:rowOff>
    </xdr:from>
    <xdr:to>
      <xdr:col>19</xdr:col>
      <xdr:colOff>177800</xdr:colOff>
      <xdr:row>64</xdr:row>
      <xdr:rowOff>130628</xdr:rowOff>
    </xdr:to>
    <xdr:cxnSp macro="">
      <xdr:nvCxnSpPr>
        <xdr:cNvPr id="177" name="直線コネクタ 176"/>
        <xdr:cNvCxnSpPr/>
      </xdr:nvCxnSpPr>
      <xdr:spPr>
        <a:xfrm flipV="1">
          <a:off x="2908300" y="110887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78"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9"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0"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157860</xdr:rowOff>
    </xdr:from>
    <xdr:ext cx="340478" cy="259045"/>
    <xdr:sp macro="" textlink="">
      <xdr:nvSpPr>
        <xdr:cNvPr id="181" name="n_1mainValue【橋りょう・トンネル】&#10;有形固定資産減価償却率"/>
        <xdr:cNvSpPr txBox="1"/>
      </xdr:nvSpPr>
      <xdr:spPr>
        <a:xfrm>
          <a:off x="3614361" y="111306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65</xdr:row>
      <xdr:rowOff>1105</xdr:rowOff>
    </xdr:from>
    <xdr:ext cx="340478" cy="259045"/>
    <xdr:sp macro="" textlink="">
      <xdr:nvSpPr>
        <xdr:cNvPr id="182" name="n_2mainValue【橋りょう・トンネル】&#10;有形固定資産減価償却率"/>
        <xdr:cNvSpPr txBox="1"/>
      </xdr:nvSpPr>
      <xdr:spPr>
        <a:xfrm>
          <a:off x="27380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2" name="テキスト ボックス 20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06" name="直線コネクタ 205"/>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07"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08" name="直線コネクタ 207"/>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09"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0" name="直線コネクタ 209"/>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11"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12" name="フローチャート: 判断 211"/>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13" name="フローチャート: 判断 212"/>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14" name="フローチャート: 判断 213"/>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15" name="フローチャート: 判断 214"/>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10950</xdr:rowOff>
    </xdr:from>
    <xdr:to>
      <xdr:col>55</xdr:col>
      <xdr:colOff>50800</xdr:colOff>
      <xdr:row>64</xdr:row>
      <xdr:rowOff>112550</xdr:rowOff>
    </xdr:to>
    <xdr:sp macro="" textlink="">
      <xdr:nvSpPr>
        <xdr:cNvPr id="221" name="楕円 220"/>
        <xdr:cNvSpPr/>
      </xdr:nvSpPr>
      <xdr:spPr>
        <a:xfrm>
          <a:off x="10426700" y="109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97327</xdr:rowOff>
    </xdr:from>
    <xdr:ext cx="469744" cy="259045"/>
    <xdr:sp macro="" textlink="">
      <xdr:nvSpPr>
        <xdr:cNvPr id="222" name="【橋りょう・トンネル】&#10;一人当たり有形固定資産（償却資産）額該当値テキスト"/>
        <xdr:cNvSpPr txBox="1"/>
      </xdr:nvSpPr>
      <xdr:spPr>
        <a:xfrm>
          <a:off x="10515600" y="108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15853</xdr:rowOff>
    </xdr:from>
    <xdr:to>
      <xdr:col>50</xdr:col>
      <xdr:colOff>165100</xdr:colOff>
      <xdr:row>64</xdr:row>
      <xdr:rowOff>117453</xdr:rowOff>
    </xdr:to>
    <xdr:sp macro="" textlink="">
      <xdr:nvSpPr>
        <xdr:cNvPr id="223" name="楕円 222"/>
        <xdr:cNvSpPr/>
      </xdr:nvSpPr>
      <xdr:spPr>
        <a:xfrm>
          <a:off x="9588500" y="1098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61750</xdr:rowOff>
    </xdr:from>
    <xdr:to>
      <xdr:col>55</xdr:col>
      <xdr:colOff>0</xdr:colOff>
      <xdr:row>64</xdr:row>
      <xdr:rowOff>66653</xdr:rowOff>
    </xdr:to>
    <xdr:cxnSp macro="">
      <xdr:nvCxnSpPr>
        <xdr:cNvPr id="224" name="直線コネクタ 223"/>
        <xdr:cNvCxnSpPr/>
      </xdr:nvCxnSpPr>
      <xdr:spPr>
        <a:xfrm flipV="1">
          <a:off x="9639300" y="11034550"/>
          <a:ext cx="838200" cy="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20675</xdr:rowOff>
    </xdr:from>
    <xdr:to>
      <xdr:col>46</xdr:col>
      <xdr:colOff>38100</xdr:colOff>
      <xdr:row>64</xdr:row>
      <xdr:rowOff>122275</xdr:rowOff>
    </xdr:to>
    <xdr:sp macro="" textlink="">
      <xdr:nvSpPr>
        <xdr:cNvPr id="225" name="楕円 224"/>
        <xdr:cNvSpPr/>
      </xdr:nvSpPr>
      <xdr:spPr>
        <a:xfrm>
          <a:off x="8699500" y="109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66653</xdr:rowOff>
    </xdr:from>
    <xdr:to>
      <xdr:col>50</xdr:col>
      <xdr:colOff>114300</xdr:colOff>
      <xdr:row>64</xdr:row>
      <xdr:rowOff>71475</xdr:rowOff>
    </xdr:to>
    <xdr:cxnSp macro="">
      <xdr:nvCxnSpPr>
        <xdr:cNvPr id="226" name="直線コネクタ 225"/>
        <xdr:cNvCxnSpPr/>
      </xdr:nvCxnSpPr>
      <xdr:spPr>
        <a:xfrm flipV="1">
          <a:off x="8750300" y="11039453"/>
          <a:ext cx="8890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27"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28"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29"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108580</xdr:rowOff>
    </xdr:from>
    <xdr:ext cx="469744" cy="259045"/>
    <xdr:sp macro="" textlink="">
      <xdr:nvSpPr>
        <xdr:cNvPr id="230" name="n_1mainValue【橋りょう・トンネル】&#10;一人当たり有形固定資産（償却資産）額"/>
        <xdr:cNvSpPr txBox="1"/>
      </xdr:nvSpPr>
      <xdr:spPr>
        <a:xfrm>
          <a:off x="9391728" y="1108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113402</xdr:rowOff>
    </xdr:from>
    <xdr:ext cx="469744" cy="259045"/>
    <xdr:sp macro="" textlink="">
      <xdr:nvSpPr>
        <xdr:cNvPr id="231" name="n_2mainValue【橋りょう・トンネル】&#10;一人当たり有形固定資産（償却資産）額"/>
        <xdr:cNvSpPr txBox="1"/>
      </xdr:nvSpPr>
      <xdr:spPr>
        <a:xfrm>
          <a:off x="8515428" y="1108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2" name="直線コネクタ 2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3" name="テキスト ボックス 2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4" name="直線コネクタ 2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5" name="テキスト ボックス 2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6" name="直線コネクタ 2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7" name="テキスト ボックス 2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8" name="直線コネクタ 2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9" name="テキスト ボックス 2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0" name="直線コネクタ 2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1" name="テキスト ボックス 2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2" name="直線コネクタ 2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3" name="テキスト ボックス 2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57" name="直線コネクタ 256"/>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58"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59" name="直線コネクタ 258"/>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60"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61" name="直線コネクタ 260"/>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62"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3" name="フローチャート: 判断 262"/>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64" name="フローチャート: 判断 263"/>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65" name="フローチャート: 判断 264"/>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66" name="フローチャート: 判断 265"/>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41184</xdr:rowOff>
    </xdr:from>
    <xdr:to>
      <xdr:col>24</xdr:col>
      <xdr:colOff>114300</xdr:colOff>
      <xdr:row>80</xdr:row>
      <xdr:rowOff>142784</xdr:rowOff>
    </xdr:to>
    <xdr:sp macro="" textlink="">
      <xdr:nvSpPr>
        <xdr:cNvPr id="272" name="楕円 271"/>
        <xdr:cNvSpPr/>
      </xdr:nvSpPr>
      <xdr:spPr>
        <a:xfrm>
          <a:off x="45847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64061</xdr:rowOff>
    </xdr:from>
    <xdr:ext cx="405111" cy="259045"/>
    <xdr:sp macro="" textlink="">
      <xdr:nvSpPr>
        <xdr:cNvPr id="273" name="【公営住宅】&#10;有形固定資産減価償却率該当値テキスト"/>
        <xdr:cNvSpPr txBox="1"/>
      </xdr:nvSpPr>
      <xdr:spPr>
        <a:xfrm>
          <a:off x="4673600" y="136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274" name="楕円 273"/>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91984</xdr:rowOff>
    </xdr:from>
    <xdr:to>
      <xdr:col>24</xdr:col>
      <xdr:colOff>63500</xdr:colOff>
      <xdr:row>80</xdr:row>
      <xdr:rowOff>106680</xdr:rowOff>
    </xdr:to>
    <xdr:cxnSp macro="">
      <xdr:nvCxnSpPr>
        <xdr:cNvPr id="275" name="直線コネクタ 274"/>
        <xdr:cNvCxnSpPr/>
      </xdr:nvCxnSpPr>
      <xdr:spPr>
        <a:xfrm flipV="1">
          <a:off x="3797300" y="1380798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276" name="楕円 275"/>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80</xdr:row>
      <xdr:rowOff>129539</xdr:rowOff>
    </xdr:to>
    <xdr:cxnSp macro="">
      <xdr:nvCxnSpPr>
        <xdr:cNvPr id="277" name="直線コネクタ 276"/>
        <xdr:cNvCxnSpPr/>
      </xdr:nvCxnSpPr>
      <xdr:spPr>
        <a:xfrm flipV="1">
          <a:off x="2908300" y="13822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78"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79"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80" name="n_3aveValue【公営住宅】&#10;有形固定資産減価償却率"/>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281" name="n_1mainValue【公営住宅】&#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282" name="n_2mainValue【公営住宅】&#10;有形固定資産減価償却率"/>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3" name="直線コネクタ 29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4" name="テキスト ボックス 29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5" name="直線コネクタ 29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6" name="テキスト ボックス 29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7" name="直線コネクタ 29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8" name="テキスト ボックス 29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9" name="直線コネクタ 29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0" name="テキスト ボックス 29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1" name="直線コネクタ 30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2" name="テキスト ボックス 30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06" name="直線コネクタ 305"/>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08" name="直線コネクタ 30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09"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10" name="直線コネクタ 309"/>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11" name="【公営住宅】&#10;一人当たり面積平均値テキスト"/>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12" name="フローチャート: 判断 311"/>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13" name="フローチャート: 判断 312"/>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14" name="フローチャート: 判断 313"/>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15" name="フローチャート: 判断 314"/>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125603</xdr:rowOff>
    </xdr:from>
    <xdr:to>
      <xdr:col>55</xdr:col>
      <xdr:colOff>50800</xdr:colOff>
      <xdr:row>84</xdr:row>
      <xdr:rowOff>55753</xdr:rowOff>
    </xdr:to>
    <xdr:sp macro="" textlink="">
      <xdr:nvSpPr>
        <xdr:cNvPr id="321" name="楕円 320"/>
        <xdr:cNvSpPr/>
      </xdr:nvSpPr>
      <xdr:spPr>
        <a:xfrm>
          <a:off x="10426700" y="143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148480</xdr:rowOff>
    </xdr:from>
    <xdr:ext cx="469744" cy="259045"/>
    <xdr:sp macro="" textlink="">
      <xdr:nvSpPr>
        <xdr:cNvPr id="322" name="【公営住宅】&#10;一人当たり面積該当値テキスト"/>
        <xdr:cNvSpPr txBox="1"/>
      </xdr:nvSpPr>
      <xdr:spPr>
        <a:xfrm>
          <a:off x="10515600" y="1420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135510</xdr:rowOff>
    </xdr:from>
    <xdr:to>
      <xdr:col>50</xdr:col>
      <xdr:colOff>165100</xdr:colOff>
      <xdr:row>84</xdr:row>
      <xdr:rowOff>65660</xdr:rowOff>
    </xdr:to>
    <xdr:sp macro="" textlink="">
      <xdr:nvSpPr>
        <xdr:cNvPr id="323" name="楕円 322"/>
        <xdr:cNvSpPr/>
      </xdr:nvSpPr>
      <xdr:spPr>
        <a:xfrm>
          <a:off x="9588500" y="143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4953</xdr:rowOff>
    </xdr:from>
    <xdr:to>
      <xdr:col>55</xdr:col>
      <xdr:colOff>0</xdr:colOff>
      <xdr:row>84</xdr:row>
      <xdr:rowOff>14860</xdr:rowOff>
    </xdr:to>
    <xdr:cxnSp macro="">
      <xdr:nvCxnSpPr>
        <xdr:cNvPr id="324" name="直線コネクタ 323"/>
        <xdr:cNvCxnSpPr/>
      </xdr:nvCxnSpPr>
      <xdr:spPr>
        <a:xfrm flipV="1">
          <a:off x="9639300" y="14406753"/>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145035</xdr:rowOff>
    </xdr:from>
    <xdr:to>
      <xdr:col>46</xdr:col>
      <xdr:colOff>38100</xdr:colOff>
      <xdr:row>84</xdr:row>
      <xdr:rowOff>75185</xdr:rowOff>
    </xdr:to>
    <xdr:sp macro="" textlink="">
      <xdr:nvSpPr>
        <xdr:cNvPr id="325" name="楕円 324"/>
        <xdr:cNvSpPr/>
      </xdr:nvSpPr>
      <xdr:spPr>
        <a:xfrm>
          <a:off x="8699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14860</xdr:rowOff>
    </xdr:from>
    <xdr:to>
      <xdr:col>50</xdr:col>
      <xdr:colOff>114300</xdr:colOff>
      <xdr:row>84</xdr:row>
      <xdr:rowOff>24385</xdr:rowOff>
    </xdr:to>
    <xdr:cxnSp macro="">
      <xdr:nvCxnSpPr>
        <xdr:cNvPr id="326" name="直線コネクタ 325"/>
        <xdr:cNvCxnSpPr/>
      </xdr:nvCxnSpPr>
      <xdr:spPr>
        <a:xfrm flipV="1">
          <a:off x="8750300" y="144166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27" name="n_1aveValue【公営住宅】&#10;一人当たり面積"/>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28"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29"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82187</xdr:rowOff>
    </xdr:from>
    <xdr:ext cx="469744" cy="259045"/>
    <xdr:sp macro="" textlink="">
      <xdr:nvSpPr>
        <xdr:cNvPr id="330" name="n_1mainValue【公営住宅】&#10;一人当たり面積"/>
        <xdr:cNvSpPr txBox="1"/>
      </xdr:nvSpPr>
      <xdr:spPr>
        <a:xfrm>
          <a:off x="9391727" y="141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91712</xdr:rowOff>
    </xdr:from>
    <xdr:ext cx="469744" cy="259045"/>
    <xdr:sp macro="" textlink="">
      <xdr:nvSpPr>
        <xdr:cNvPr id="331" name="n_2mainValue【公営住宅】&#10;一人当たり面積"/>
        <xdr:cNvSpPr txBox="1"/>
      </xdr:nvSpPr>
      <xdr:spPr>
        <a:xfrm>
          <a:off x="8515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8" name="直線コネクタ 3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9" name="テキスト ボックス 35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0" name="直線コネクタ 3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1" name="テキスト ボックス 3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2" name="直線コネクタ 3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3" name="テキスト ボックス 3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4" name="直線コネクタ 3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5" name="テキスト ボックス 3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6" name="直線コネクタ 3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7" name="テキスト ボックス 3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8" name="直線コネクタ 3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9" name="テキスト ボックス 36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73" name="直線コネクタ 372"/>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74"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75" name="直線コネクタ 374"/>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6"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7" name="直線コネクタ 37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78"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79" name="フローチャート: 判断 378"/>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80" name="フローチャート: 判断 379"/>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81" name="フローチャート: 判断 380"/>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382" name="フローチャート: 判断 381"/>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88" name="楕円 387"/>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389" name="【認定こども園・幼稚園・保育所】&#10;有形固定資産減価償却率該当値テキスト"/>
        <xdr:cNvSpPr txBox="1"/>
      </xdr:nvSpPr>
      <xdr:spPr>
        <a:xfrm>
          <a:off x="16357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100511</xdr:rowOff>
    </xdr:from>
    <xdr:to>
      <xdr:col>81</xdr:col>
      <xdr:colOff>101600</xdr:colOff>
      <xdr:row>37</xdr:row>
      <xdr:rowOff>30661</xdr:rowOff>
    </xdr:to>
    <xdr:sp macro="" textlink="">
      <xdr:nvSpPr>
        <xdr:cNvPr id="390" name="楕円 389"/>
        <xdr:cNvSpPr/>
      </xdr:nvSpPr>
      <xdr:spPr>
        <a:xfrm>
          <a:off x="15430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151311</xdr:rowOff>
    </xdr:to>
    <xdr:cxnSp macro="">
      <xdr:nvCxnSpPr>
        <xdr:cNvPr id="391" name="直線コネクタ 390"/>
        <xdr:cNvCxnSpPr/>
      </xdr:nvCxnSpPr>
      <xdr:spPr>
        <a:xfrm flipV="1">
          <a:off x="15481300" y="628269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142966</xdr:rowOff>
    </xdr:from>
    <xdr:to>
      <xdr:col>76</xdr:col>
      <xdr:colOff>165100</xdr:colOff>
      <xdr:row>37</xdr:row>
      <xdr:rowOff>73116</xdr:rowOff>
    </xdr:to>
    <xdr:sp macro="" textlink="">
      <xdr:nvSpPr>
        <xdr:cNvPr id="392" name="楕円 391"/>
        <xdr:cNvSpPr/>
      </xdr:nvSpPr>
      <xdr:spPr>
        <a:xfrm>
          <a:off x="14541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151311</xdr:rowOff>
    </xdr:from>
    <xdr:to>
      <xdr:col>81</xdr:col>
      <xdr:colOff>50800</xdr:colOff>
      <xdr:row>37</xdr:row>
      <xdr:rowOff>22316</xdr:rowOff>
    </xdr:to>
    <xdr:cxnSp macro="">
      <xdr:nvCxnSpPr>
        <xdr:cNvPr id="393" name="直線コネクタ 392"/>
        <xdr:cNvCxnSpPr/>
      </xdr:nvCxnSpPr>
      <xdr:spPr>
        <a:xfrm flipV="1">
          <a:off x="14592300" y="632351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39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39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396" name="n_3aveValue【認定こども園・幼稚園・保育所】&#10;有形固定資産減価償却率"/>
        <xdr:cNvSpPr txBox="1"/>
      </xdr:nvSpPr>
      <xdr:spPr>
        <a:xfrm>
          <a:off x="13500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47188</xdr:rowOff>
    </xdr:from>
    <xdr:ext cx="405111" cy="259045"/>
    <xdr:sp macro="" textlink="">
      <xdr:nvSpPr>
        <xdr:cNvPr id="397" name="n_1mainValue【認定こども園・幼稚園・保育所】&#10;有形固定資産減価償却率"/>
        <xdr:cNvSpPr txBox="1"/>
      </xdr:nvSpPr>
      <xdr:spPr>
        <a:xfrm>
          <a:off x="15266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89643</xdr:rowOff>
    </xdr:from>
    <xdr:ext cx="405111" cy="259045"/>
    <xdr:sp macro="" textlink="">
      <xdr:nvSpPr>
        <xdr:cNvPr id="398" name="n_2mainValue【認定こども園・幼稚園・保育所】&#10;有形固定資産減価償却率"/>
        <xdr:cNvSpPr txBox="1"/>
      </xdr:nvSpPr>
      <xdr:spPr>
        <a:xfrm>
          <a:off x="14389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24" name="直線コネクタ 423"/>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25"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26" name="直線コネクタ 425"/>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27"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28" name="直線コネクタ 427"/>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29" name="【認定こども園・幼稚園・保育所】&#10;一人当たり面積平均値テキスト"/>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30" name="フローチャート: 判断 429"/>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31" name="フローチャート: 判断 430"/>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32" name="フローチャート: 判断 431"/>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33" name="フローチャート: 判断 432"/>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90714</xdr:rowOff>
    </xdr:from>
    <xdr:to>
      <xdr:col>116</xdr:col>
      <xdr:colOff>114300</xdr:colOff>
      <xdr:row>35</xdr:row>
      <xdr:rowOff>20864</xdr:rowOff>
    </xdr:to>
    <xdr:sp macro="" textlink="">
      <xdr:nvSpPr>
        <xdr:cNvPr id="439" name="楕円 438"/>
        <xdr:cNvSpPr/>
      </xdr:nvSpPr>
      <xdr:spPr>
        <a:xfrm>
          <a:off x="221107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113591</xdr:rowOff>
    </xdr:from>
    <xdr:ext cx="469744" cy="259045"/>
    <xdr:sp macro="" textlink="">
      <xdr:nvSpPr>
        <xdr:cNvPr id="440" name="【認定こども園・幼稚園・保育所】&#10;一人当たり面積該当値テキスト"/>
        <xdr:cNvSpPr txBox="1"/>
      </xdr:nvSpPr>
      <xdr:spPr>
        <a:xfrm>
          <a:off x="22199600" y="57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120106</xdr:rowOff>
    </xdr:from>
    <xdr:to>
      <xdr:col>112</xdr:col>
      <xdr:colOff>38100</xdr:colOff>
      <xdr:row>35</xdr:row>
      <xdr:rowOff>50256</xdr:rowOff>
    </xdr:to>
    <xdr:sp macro="" textlink="">
      <xdr:nvSpPr>
        <xdr:cNvPr id="441" name="楕円 440"/>
        <xdr:cNvSpPr/>
      </xdr:nvSpPr>
      <xdr:spPr>
        <a:xfrm>
          <a:off x="21272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141514</xdr:rowOff>
    </xdr:from>
    <xdr:to>
      <xdr:col>116</xdr:col>
      <xdr:colOff>63500</xdr:colOff>
      <xdr:row>34</xdr:row>
      <xdr:rowOff>170906</xdr:rowOff>
    </xdr:to>
    <xdr:cxnSp macro="">
      <xdr:nvCxnSpPr>
        <xdr:cNvPr id="442" name="直線コネクタ 441"/>
        <xdr:cNvCxnSpPr/>
      </xdr:nvCxnSpPr>
      <xdr:spPr>
        <a:xfrm flipV="1">
          <a:off x="21323300" y="597081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149497</xdr:rowOff>
    </xdr:from>
    <xdr:to>
      <xdr:col>107</xdr:col>
      <xdr:colOff>101600</xdr:colOff>
      <xdr:row>35</xdr:row>
      <xdr:rowOff>79647</xdr:rowOff>
    </xdr:to>
    <xdr:sp macro="" textlink="">
      <xdr:nvSpPr>
        <xdr:cNvPr id="443" name="楕円 442"/>
        <xdr:cNvSpPr/>
      </xdr:nvSpPr>
      <xdr:spPr>
        <a:xfrm>
          <a:off x="20383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170906</xdr:rowOff>
    </xdr:from>
    <xdr:to>
      <xdr:col>111</xdr:col>
      <xdr:colOff>177800</xdr:colOff>
      <xdr:row>35</xdr:row>
      <xdr:rowOff>28847</xdr:rowOff>
    </xdr:to>
    <xdr:cxnSp macro="">
      <xdr:nvCxnSpPr>
        <xdr:cNvPr id="444" name="直線コネクタ 443"/>
        <xdr:cNvCxnSpPr/>
      </xdr:nvCxnSpPr>
      <xdr:spPr>
        <a:xfrm flipV="1">
          <a:off x="20434300" y="60002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45" name="n_1aveValue【認定こども園・幼稚園・保育所】&#10;一人当たり面積"/>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46" name="n_2aveValue【認定こども園・幼稚園・保育所】&#10;一人当たり面積"/>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47"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66783</xdr:rowOff>
    </xdr:from>
    <xdr:ext cx="469744" cy="259045"/>
    <xdr:sp macro="" textlink="">
      <xdr:nvSpPr>
        <xdr:cNvPr id="448" name="n_1mainValue【認定こども園・幼稚園・保育所】&#10;一人当たり面積"/>
        <xdr:cNvSpPr txBox="1"/>
      </xdr:nvSpPr>
      <xdr:spPr>
        <a:xfrm>
          <a:off x="21075727" y="57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96174</xdr:rowOff>
    </xdr:from>
    <xdr:ext cx="469744" cy="259045"/>
    <xdr:sp macro="" textlink="">
      <xdr:nvSpPr>
        <xdr:cNvPr id="449" name="n_2mainValue【認定こども園・幼稚園・保育所】&#10;一人当たり面積"/>
        <xdr:cNvSpPr txBox="1"/>
      </xdr:nvSpPr>
      <xdr:spPr>
        <a:xfrm>
          <a:off x="20199427" y="575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60" name="テキスト ボックス 4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70" name="テキスト ボックス 4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74" name="直線コネクタ 473"/>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75"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76" name="直線コネクタ 475"/>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77"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78" name="直線コネクタ 477"/>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479"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80" name="フローチャート: 判断 479"/>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81" name="フローチャート: 判断 480"/>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82" name="フローチャート: 判断 481"/>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483" name="フローチャート: 判断 482"/>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135890</xdr:rowOff>
    </xdr:from>
    <xdr:to>
      <xdr:col>85</xdr:col>
      <xdr:colOff>177800</xdr:colOff>
      <xdr:row>60</xdr:row>
      <xdr:rowOff>66040</xdr:rowOff>
    </xdr:to>
    <xdr:sp macro="" textlink="">
      <xdr:nvSpPr>
        <xdr:cNvPr id="489" name="楕円 488"/>
        <xdr:cNvSpPr/>
      </xdr:nvSpPr>
      <xdr:spPr>
        <a:xfrm>
          <a:off x="16268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114317</xdr:rowOff>
    </xdr:from>
    <xdr:ext cx="405111" cy="259045"/>
    <xdr:sp macro="" textlink="">
      <xdr:nvSpPr>
        <xdr:cNvPr id="490" name="【学校施設】&#10;有形固定資産減価償却率該当値テキスト"/>
        <xdr:cNvSpPr txBox="1"/>
      </xdr:nvSpPr>
      <xdr:spPr>
        <a:xfrm>
          <a:off x="1635760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491" name="楕円 490"/>
        <xdr:cNvSpPr/>
      </xdr:nvSpPr>
      <xdr:spPr>
        <a:xfrm>
          <a:off x="15430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xdr:rowOff>
    </xdr:from>
    <xdr:to>
      <xdr:col>85</xdr:col>
      <xdr:colOff>127000</xdr:colOff>
      <xdr:row>60</xdr:row>
      <xdr:rowOff>49530</xdr:rowOff>
    </xdr:to>
    <xdr:cxnSp macro="">
      <xdr:nvCxnSpPr>
        <xdr:cNvPr id="492" name="直線コネクタ 491"/>
        <xdr:cNvCxnSpPr/>
      </xdr:nvCxnSpPr>
      <xdr:spPr>
        <a:xfrm flipV="1">
          <a:off x="15481300" y="103022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33020</xdr:rowOff>
    </xdr:from>
    <xdr:to>
      <xdr:col>76</xdr:col>
      <xdr:colOff>165100</xdr:colOff>
      <xdr:row>60</xdr:row>
      <xdr:rowOff>134620</xdr:rowOff>
    </xdr:to>
    <xdr:sp macro="" textlink="">
      <xdr:nvSpPr>
        <xdr:cNvPr id="493" name="楕円 492"/>
        <xdr:cNvSpPr/>
      </xdr:nvSpPr>
      <xdr:spPr>
        <a:xfrm>
          <a:off x="14541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49530</xdr:rowOff>
    </xdr:from>
    <xdr:to>
      <xdr:col>81</xdr:col>
      <xdr:colOff>50800</xdr:colOff>
      <xdr:row>60</xdr:row>
      <xdr:rowOff>83820</xdr:rowOff>
    </xdr:to>
    <xdr:cxnSp macro="">
      <xdr:nvCxnSpPr>
        <xdr:cNvPr id="494" name="直線コネクタ 493"/>
        <xdr:cNvCxnSpPr/>
      </xdr:nvCxnSpPr>
      <xdr:spPr>
        <a:xfrm flipV="1">
          <a:off x="14592300" y="10336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495"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96" name="n_2aveValue【学校施設】&#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497" name="n_3aveValue【学校施設】&#10;有形固定資産減価償却率"/>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91457</xdr:rowOff>
    </xdr:from>
    <xdr:ext cx="405111" cy="259045"/>
    <xdr:sp macro="" textlink="">
      <xdr:nvSpPr>
        <xdr:cNvPr id="498" name="n_1mainValue【学校施設】&#10;有形固定資産減価償却率"/>
        <xdr:cNvSpPr txBox="1"/>
      </xdr:nvSpPr>
      <xdr:spPr>
        <a:xfrm>
          <a:off x="15266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125747</xdr:rowOff>
    </xdr:from>
    <xdr:ext cx="405111" cy="259045"/>
    <xdr:sp macro="" textlink="">
      <xdr:nvSpPr>
        <xdr:cNvPr id="499" name="n_2mainValue【学校施設】&#10;有形固定資産減価償却率"/>
        <xdr:cNvSpPr txBox="1"/>
      </xdr:nvSpPr>
      <xdr:spPr>
        <a:xfrm>
          <a:off x="14389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1" name="直線コネクタ 5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2" name="テキスト ボックス 5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3" name="直線コネクタ 5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4" name="テキスト ボックス 5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5" name="直線コネクタ 5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6" name="テキスト ボックス 5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7" name="直線コネクタ 5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8" name="テキスト ボックス 5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22" name="直線コネクタ 521"/>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23"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24" name="直線コネクタ 523"/>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25"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26" name="直線コネクタ 525"/>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27"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28" name="フローチャート: 判断 527"/>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29" name="フローチャート: 判断 528"/>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30" name="フローチャート: 判断 529"/>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31" name="フローチャート: 判断 530"/>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30582</xdr:rowOff>
    </xdr:from>
    <xdr:to>
      <xdr:col>116</xdr:col>
      <xdr:colOff>114300</xdr:colOff>
      <xdr:row>57</xdr:row>
      <xdr:rowOff>132182</xdr:rowOff>
    </xdr:to>
    <xdr:sp macro="" textlink="">
      <xdr:nvSpPr>
        <xdr:cNvPr id="537" name="楕円 536"/>
        <xdr:cNvSpPr/>
      </xdr:nvSpPr>
      <xdr:spPr>
        <a:xfrm>
          <a:off x="22110700" y="98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155059</xdr:rowOff>
    </xdr:from>
    <xdr:ext cx="469744" cy="259045"/>
    <xdr:sp macro="" textlink="">
      <xdr:nvSpPr>
        <xdr:cNvPr id="538" name="【学校施設】&#10;一人当たり面積該当値テキスト"/>
        <xdr:cNvSpPr txBox="1"/>
      </xdr:nvSpPr>
      <xdr:spPr>
        <a:xfrm>
          <a:off x="22199600" y="975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64871</xdr:rowOff>
    </xdr:from>
    <xdr:to>
      <xdr:col>112</xdr:col>
      <xdr:colOff>38100</xdr:colOff>
      <xdr:row>57</xdr:row>
      <xdr:rowOff>166471</xdr:rowOff>
    </xdr:to>
    <xdr:sp macro="" textlink="">
      <xdr:nvSpPr>
        <xdr:cNvPr id="539" name="楕円 538"/>
        <xdr:cNvSpPr/>
      </xdr:nvSpPr>
      <xdr:spPr>
        <a:xfrm>
          <a:off x="21272500" y="98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81382</xdr:rowOff>
    </xdr:from>
    <xdr:to>
      <xdr:col>116</xdr:col>
      <xdr:colOff>63500</xdr:colOff>
      <xdr:row>57</xdr:row>
      <xdr:rowOff>115671</xdr:rowOff>
    </xdr:to>
    <xdr:cxnSp macro="">
      <xdr:nvCxnSpPr>
        <xdr:cNvPr id="540" name="直線コネクタ 539"/>
        <xdr:cNvCxnSpPr/>
      </xdr:nvCxnSpPr>
      <xdr:spPr>
        <a:xfrm flipV="1">
          <a:off x="21323300" y="985403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98247</xdr:rowOff>
    </xdr:from>
    <xdr:to>
      <xdr:col>107</xdr:col>
      <xdr:colOff>101600</xdr:colOff>
      <xdr:row>58</xdr:row>
      <xdr:rowOff>28397</xdr:rowOff>
    </xdr:to>
    <xdr:sp macro="" textlink="">
      <xdr:nvSpPr>
        <xdr:cNvPr id="541" name="楕円 540"/>
        <xdr:cNvSpPr/>
      </xdr:nvSpPr>
      <xdr:spPr>
        <a:xfrm>
          <a:off x="20383500" y="98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115671</xdr:rowOff>
    </xdr:from>
    <xdr:to>
      <xdr:col>111</xdr:col>
      <xdr:colOff>177800</xdr:colOff>
      <xdr:row>57</xdr:row>
      <xdr:rowOff>149047</xdr:rowOff>
    </xdr:to>
    <xdr:cxnSp macro="">
      <xdr:nvCxnSpPr>
        <xdr:cNvPr id="542" name="直線コネクタ 541"/>
        <xdr:cNvCxnSpPr/>
      </xdr:nvCxnSpPr>
      <xdr:spPr>
        <a:xfrm flipV="1">
          <a:off x="20434300" y="988832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43"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44"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45"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11548</xdr:rowOff>
    </xdr:from>
    <xdr:ext cx="469744" cy="259045"/>
    <xdr:sp macro="" textlink="">
      <xdr:nvSpPr>
        <xdr:cNvPr id="546" name="n_1mainValue【学校施設】&#10;一人当たり面積"/>
        <xdr:cNvSpPr txBox="1"/>
      </xdr:nvSpPr>
      <xdr:spPr>
        <a:xfrm>
          <a:off x="21075727" y="961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44924</xdr:rowOff>
    </xdr:from>
    <xdr:ext cx="469744" cy="259045"/>
    <xdr:sp macro="" textlink="">
      <xdr:nvSpPr>
        <xdr:cNvPr id="547" name="n_2mainValue【学校施設】&#10;一人当たり面積"/>
        <xdr:cNvSpPr txBox="1"/>
      </xdr:nvSpPr>
      <xdr:spPr>
        <a:xfrm>
          <a:off x="20199427" y="964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8" name="正方形/長方形 5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9" name="正方形/長方形 5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0" name="正方形/長方形 5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1" name="正方形/長方形 5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2" name="正方形/長方形 5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3" name="正方形/長方形 5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4" name="正方形/長方形 5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正方形/長方形 5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74" name="テキスト ボックス 5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5" name="直線コネクタ 57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76" name="テキスト ボックス 57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77" name="直線コネクタ 57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8" name="テキスト ボックス 57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9" name="直線コネクタ 57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0" name="テキスト ボックス 57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81" name="直線コネクタ 58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82" name="テキスト ボックス 58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586" name="直線コネクタ 585"/>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587"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588" name="直線コネクタ 587"/>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589"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590" name="直線コネクタ 589"/>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591"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592" name="フローチャート: 判断 591"/>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593" name="フローチャート: 判断 592"/>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594" name="フローチャート: 判断 593"/>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595" name="フローチャート: 判断 594"/>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141987</xdr:rowOff>
    </xdr:from>
    <xdr:to>
      <xdr:col>85</xdr:col>
      <xdr:colOff>177800</xdr:colOff>
      <xdr:row>102</xdr:row>
      <xdr:rowOff>72137</xdr:rowOff>
    </xdr:to>
    <xdr:sp macro="" textlink="">
      <xdr:nvSpPr>
        <xdr:cNvPr id="601" name="楕円 600"/>
        <xdr:cNvSpPr/>
      </xdr:nvSpPr>
      <xdr:spPr>
        <a:xfrm>
          <a:off x="162687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164864</xdr:rowOff>
    </xdr:from>
    <xdr:ext cx="405111" cy="259045"/>
    <xdr:sp macro="" textlink="">
      <xdr:nvSpPr>
        <xdr:cNvPr id="602" name="【公民館】&#10;有形固定資産減価償却率該当値テキスト"/>
        <xdr:cNvSpPr txBox="1"/>
      </xdr:nvSpPr>
      <xdr:spPr>
        <a:xfrm>
          <a:off x="16357600" y="1730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18542</xdr:rowOff>
    </xdr:from>
    <xdr:to>
      <xdr:col>81</xdr:col>
      <xdr:colOff>101600</xdr:colOff>
      <xdr:row>102</xdr:row>
      <xdr:rowOff>120142</xdr:rowOff>
    </xdr:to>
    <xdr:sp macro="" textlink="">
      <xdr:nvSpPr>
        <xdr:cNvPr id="603" name="楕円 602"/>
        <xdr:cNvSpPr/>
      </xdr:nvSpPr>
      <xdr:spPr>
        <a:xfrm>
          <a:off x="15430500" y="175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21337</xdr:rowOff>
    </xdr:from>
    <xdr:to>
      <xdr:col>85</xdr:col>
      <xdr:colOff>127000</xdr:colOff>
      <xdr:row>102</xdr:row>
      <xdr:rowOff>69342</xdr:rowOff>
    </xdr:to>
    <xdr:cxnSp macro="">
      <xdr:nvCxnSpPr>
        <xdr:cNvPr id="604" name="直線コネクタ 603"/>
        <xdr:cNvCxnSpPr/>
      </xdr:nvCxnSpPr>
      <xdr:spPr>
        <a:xfrm flipV="1">
          <a:off x="15481300" y="17509237"/>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68835</xdr:rowOff>
    </xdr:from>
    <xdr:to>
      <xdr:col>76</xdr:col>
      <xdr:colOff>165100</xdr:colOff>
      <xdr:row>102</xdr:row>
      <xdr:rowOff>170435</xdr:rowOff>
    </xdr:to>
    <xdr:sp macro="" textlink="">
      <xdr:nvSpPr>
        <xdr:cNvPr id="605" name="楕円 604"/>
        <xdr:cNvSpPr/>
      </xdr:nvSpPr>
      <xdr:spPr>
        <a:xfrm>
          <a:off x="145415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69342</xdr:rowOff>
    </xdr:from>
    <xdr:to>
      <xdr:col>81</xdr:col>
      <xdr:colOff>50800</xdr:colOff>
      <xdr:row>102</xdr:row>
      <xdr:rowOff>119635</xdr:rowOff>
    </xdr:to>
    <xdr:cxnSp macro="">
      <xdr:nvCxnSpPr>
        <xdr:cNvPr id="606" name="直線コネクタ 605"/>
        <xdr:cNvCxnSpPr/>
      </xdr:nvCxnSpPr>
      <xdr:spPr>
        <a:xfrm flipV="1">
          <a:off x="14592300" y="1755724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07"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08"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609" name="n_3aveValue【公民館】&#10;有形固定資産減価償却率"/>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136669</xdr:rowOff>
    </xdr:from>
    <xdr:ext cx="405111" cy="259045"/>
    <xdr:sp macro="" textlink="">
      <xdr:nvSpPr>
        <xdr:cNvPr id="610" name="n_1mainValue【公民館】&#10;有形固定資産減価償却率"/>
        <xdr:cNvSpPr txBox="1"/>
      </xdr:nvSpPr>
      <xdr:spPr>
        <a:xfrm>
          <a:off x="15266044" y="1728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15512</xdr:rowOff>
    </xdr:from>
    <xdr:ext cx="405111" cy="259045"/>
    <xdr:sp macro="" textlink="">
      <xdr:nvSpPr>
        <xdr:cNvPr id="611" name="n_2mainValue【公民館】&#10;有形固定資産減価償却率"/>
        <xdr:cNvSpPr txBox="1"/>
      </xdr:nvSpPr>
      <xdr:spPr>
        <a:xfrm>
          <a:off x="14389744" y="1733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2" name="直線コネクタ 6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3" name="テキスト ボックス 6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4" name="直線コネクタ 6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5" name="テキスト ボックス 62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6" name="直線コネクタ 6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7" name="テキスト ボックス 62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8" name="直線コネクタ 6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9" name="テキスト ボックス 62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0" name="直線コネクタ 6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1" name="テキスト ボックス 6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33" name="直線コネクタ 632"/>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34"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35" name="直線コネクタ 634"/>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36"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37" name="直線コネクタ 636"/>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638" name="【公民館】&#10;一人当たり面積平均値テキスト"/>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39" name="フローチャート: 判断 638"/>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40" name="フローチャート: 判断 639"/>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41" name="フローチャート: 判断 640"/>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42" name="フローチャート: 判断 641"/>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61976</xdr:rowOff>
    </xdr:from>
    <xdr:to>
      <xdr:col>116</xdr:col>
      <xdr:colOff>114300</xdr:colOff>
      <xdr:row>104</xdr:row>
      <xdr:rowOff>163576</xdr:rowOff>
    </xdr:to>
    <xdr:sp macro="" textlink="">
      <xdr:nvSpPr>
        <xdr:cNvPr id="648" name="楕円 647"/>
        <xdr:cNvSpPr/>
      </xdr:nvSpPr>
      <xdr:spPr>
        <a:xfrm>
          <a:off x="221107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84853</xdr:rowOff>
    </xdr:from>
    <xdr:ext cx="469744" cy="259045"/>
    <xdr:sp macro="" textlink="">
      <xdr:nvSpPr>
        <xdr:cNvPr id="649" name="【公民館】&#10;一人当たり面積該当値テキスト"/>
        <xdr:cNvSpPr txBox="1"/>
      </xdr:nvSpPr>
      <xdr:spPr>
        <a:xfrm>
          <a:off x="22199600" y="1774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75692</xdr:rowOff>
    </xdr:from>
    <xdr:to>
      <xdr:col>112</xdr:col>
      <xdr:colOff>38100</xdr:colOff>
      <xdr:row>105</xdr:row>
      <xdr:rowOff>5842</xdr:rowOff>
    </xdr:to>
    <xdr:sp macro="" textlink="">
      <xdr:nvSpPr>
        <xdr:cNvPr id="650" name="楕円 649"/>
        <xdr:cNvSpPr/>
      </xdr:nvSpPr>
      <xdr:spPr>
        <a:xfrm>
          <a:off x="21272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112776</xdr:rowOff>
    </xdr:from>
    <xdr:to>
      <xdr:col>116</xdr:col>
      <xdr:colOff>63500</xdr:colOff>
      <xdr:row>104</xdr:row>
      <xdr:rowOff>126492</xdr:rowOff>
    </xdr:to>
    <xdr:cxnSp macro="">
      <xdr:nvCxnSpPr>
        <xdr:cNvPr id="651" name="直線コネクタ 650"/>
        <xdr:cNvCxnSpPr/>
      </xdr:nvCxnSpPr>
      <xdr:spPr>
        <a:xfrm flipV="1">
          <a:off x="21323300" y="179435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89408</xdr:rowOff>
    </xdr:from>
    <xdr:to>
      <xdr:col>107</xdr:col>
      <xdr:colOff>101600</xdr:colOff>
      <xdr:row>105</xdr:row>
      <xdr:rowOff>19558</xdr:rowOff>
    </xdr:to>
    <xdr:sp macro="" textlink="">
      <xdr:nvSpPr>
        <xdr:cNvPr id="652" name="楕円 651"/>
        <xdr:cNvSpPr/>
      </xdr:nvSpPr>
      <xdr:spPr>
        <a:xfrm>
          <a:off x="20383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126492</xdr:rowOff>
    </xdr:from>
    <xdr:to>
      <xdr:col>111</xdr:col>
      <xdr:colOff>177800</xdr:colOff>
      <xdr:row>104</xdr:row>
      <xdr:rowOff>140208</xdr:rowOff>
    </xdr:to>
    <xdr:cxnSp macro="">
      <xdr:nvCxnSpPr>
        <xdr:cNvPr id="653" name="直線コネクタ 652"/>
        <xdr:cNvCxnSpPr/>
      </xdr:nvCxnSpPr>
      <xdr:spPr>
        <a:xfrm flipV="1">
          <a:off x="20434300" y="17957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654" name="n_1aveValue【公民館】&#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655" name="n_2aveValue【公民館】&#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56"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22369</xdr:rowOff>
    </xdr:from>
    <xdr:ext cx="469744" cy="259045"/>
    <xdr:sp macro="" textlink="">
      <xdr:nvSpPr>
        <xdr:cNvPr id="657" name="n_1mainValue【公民館】&#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36085</xdr:rowOff>
    </xdr:from>
    <xdr:ext cx="469744" cy="259045"/>
    <xdr:sp macro="" textlink="">
      <xdr:nvSpPr>
        <xdr:cNvPr id="658" name="n_2mainValue【公民館】&#10;一人当たり面積"/>
        <xdr:cNvSpPr txBox="1"/>
      </xdr:nvSpPr>
      <xdr:spPr>
        <a:xfrm>
          <a:off x="20199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りょうにおいては、社会資本整備総合交付金や、過疎債・辺地債といった有利な起債を活用して整備・更新を進めているため、有形固定資産減価償却率は類似団体を下回っている。しかし、ほとんどの類型において償却率は類似団体平均を上回っており、施設の更新や除却が低調なことから差が年々広がっている。また、合併団体であり、市域が広大で類似施設が複数あることから、一人当たり面積についても類似団体と比べて高い水準にあ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公共施設等総合管理計画における個別施設計画を現在策定中であり、当該計画に基づいて施設の維持管理を適正に進めていく必要がある。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23,723
23,609
422.91
18,855,666
18,077,742
700,838
11,677,231
16,250,092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70" name="直線コネクタ 69"/>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71"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72" name="直線コネクタ 71"/>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73"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74" name="直線コネクタ 73"/>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75"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76" name="フローチャート: 判断 75"/>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77" name="フローチャート: 判断 76"/>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92219</xdr:rowOff>
    </xdr:from>
    <xdr:ext cx="405111" cy="259045"/>
    <xdr:sp macro="" textlink="">
      <xdr:nvSpPr>
        <xdr:cNvPr id="78"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22352</xdr:rowOff>
    </xdr:from>
    <xdr:to>
      <xdr:col>15</xdr:col>
      <xdr:colOff>101600</xdr:colOff>
      <xdr:row>61</xdr:row>
      <xdr:rowOff>123952</xdr:rowOff>
    </xdr:to>
    <xdr:sp macro="" textlink="">
      <xdr:nvSpPr>
        <xdr:cNvPr id="79" name="フローチャート: 判断 78"/>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115079</xdr:rowOff>
    </xdr:from>
    <xdr:ext cx="405111" cy="259045"/>
    <xdr:sp macro="" textlink="">
      <xdr:nvSpPr>
        <xdr:cNvPr id="80"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4064</xdr:rowOff>
    </xdr:from>
    <xdr:to>
      <xdr:col>10</xdr:col>
      <xdr:colOff>165100</xdr:colOff>
      <xdr:row>61</xdr:row>
      <xdr:rowOff>105664</xdr:rowOff>
    </xdr:to>
    <xdr:sp macro="" textlink="">
      <xdr:nvSpPr>
        <xdr:cNvPr id="81" name="フローチャート: 判断 8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122191</xdr:rowOff>
    </xdr:from>
    <xdr:ext cx="405111" cy="259045"/>
    <xdr:sp macro="" textlink="">
      <xdr:nvSpPr>
        <xdr:cNvPr id="82" name="n_3aveValue【体育館・プール】&#10;有形固定資産減価償却率"/>
        <xdr:cNvSpPr txBox="1"/>
      </xdr:nvSpPr>
      <xdr:spPr>
        <a:xfrm>
          <a:off x="1816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88" name="楕円 87"/>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89" name="【体育館・プール】&#10;有形固定資産減価償却率該当値テキスト"/>
        <xdr:cNvSpPr txBox="1"/>
      </xdr:nvSpPr>
      <xdr:spPr>
        <a:xfrm>
          <a:off x="4673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93218</xdr:rowOff>
    </xdr:from>
    <xdr:to>
      <xdr:col>20</xdr:col>
      <xdr:colOff>38100</xdr:colOff>
      <xdr:row>59</xdr:row>
      <xdr:rowOff>23368</xdr:rowOff>
    </xdr:to>
    <xdr:sp macro="" textlink="">
      <xdr:nvSpPr>
        <xdr:cNvPr id="90" name="楕円 89"/>
        <xdr:cNvSpPr/>
      </xdr:nvSpPr>
      <xdr:spPr>
        <a:xfrm>
          <a:off x="3746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58</xdr:row>
      <xdr:rowOff>144018</xdr:rowOff>
    </xdr:to>
    <xdr:cxnSp macro="">
      <xdr:nvCxnSpPr>
        <xdr:cNvPr id="91" name="直線コネクタ 90"/>
        <xdr:cNvCxnSpPr/>
      </xdr:nvCxnSpPr>
      <xdr:spPr>
        <a:xfrm flipV="1">
          <a:off x="3797300" y="1005840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111506</xdr:rowOff>
    </xdr:from>
    <xdr:to>
      <xdr:col>15</xdr:col>
      <xdr:colOff>101600</xdr:colOff>
      <xdr:row>59</xdr:row>
      <xdr:rowOff>41656</xdr:rowOff>
    </xdr:to>
    <xdr:sp macro="" textlink="">
      <xdr:nvSpPr>
        <xdr:cNvPr id="92" name="楕円 91"/>
        <xdr:cNvSpPr/>
      </xdr:nvSpPr>
      <xdr:spPr>
        <a:xfrm>
          <a:off x="2857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144018</xdr:rowOff>
    </xdr:from>
    <xdr:to>
      <xdr:col>19</xdr:col>
      <xdr:colOff>177800</xdr:colOff>
      <xdr:row>58</xdr:row>
      <xdr:rowOff>162306</xdr:rowOff>
    </xdr:to>
    <xdr:cxnSp macro="">
      <xdr:nvCxnSpPr>
        <xdr:cNvPr id="93" name="直線コネクタ 92"/>
        <xdr:cNvCxnSpPr/>
      </xdr:nvCxnSpPr>
      <xdr:spPr>
        <a:xfrm flipV="1">
          <a:off x="2908300" y="1008811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39895</xdr:rowOff>
    </xdr:from>
    <xdr:ext cx="405111" cy="259045"/>
    <xdr:sp macro="" textlink="">
      <xdr:nvSpPr>
        <xdr:cNvPr id="94" name="n_1mainValue【体育館・プール】&#10;有形固定資産減価償却率"/>
        <xdr:cNvSpPr txBox="1"/>
      </xdr:nvSpPr>
      <xdr:spPr>
        <a:xfrm>
          <a:off x="358204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58183</xdr:rowOff>
    </xdr:from>
    <xdr:ext cx="405111" cy="259045"/>
    <xdr:sp macro="" textlink="">
      <xdr:nvSpPr>
        <xdr:cNvPr id="95" name="n_2mainValue【体育館・プール】&#10;有形固定資産減価償却率"/>
        <xdr:cNvSpPr txBox="1"/>
      </xdr:nvSpPr>
      <xdr:spPr>
        <a:xfrm>
          <a:off x="2705744"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119" name="直線コネクタ 118"/>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120"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121" name="直線コネクタ 120"/>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122"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123" name="直線コネクタ 122"/>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124" name="【体育館・プール】&#10;一人当たり面積平均値テキスト"/>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125" name="フローチャート: 判断 124"/>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126" name="フローチャート: 判断 125"/>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102887</xdr:rowOff>
    </xdr:from>
    <xdr:ext cx="469744" cy="259045"/>
    <xdr:sp macro="" textlink="">
      <xdr:nvSpPr>
        <xdr:cNvPr id="127" name="n_1aveValue【体育館・プール】&#10;一人当たり面積"/>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157480</xdr:rowOff>
    </xdr:from>
    <xdr:to>
      <xdr:col>46</xdr:col>
      <xdr:colOff>38100</xdr:colOff>
      <xdr:row>62</xdr:row>
      <xdr:rowOff>87630</xdr:rowOff>
    </xdr:to>
    <xdr:sp macro="" textlink="">
      <xdr:nvSpPr>
        <xdr:cNvPr id="128" name="フローチャート: 判断 127"/>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78757</xdr:rowOff>
    </xdr:from>
    <xdr:ext cx="469744" cy="259045"/>
    <xdr:sp macro="" textlink="">
      <xdr:nvSpPr>
        <xdr:cNvPr id="129" name="n_2aveValue【体育館・プール】&#10;一人当たり面積"/>
        <xdr:cNvSpPr txBox="1"/>
      </xdr:nvSpPr>
      <xdr:spPr>
        <a:xfrm>
          <a:off x="85154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149860</xdr:rowOff>
    </xdr:from>
    <xdr:to>
      <xdr:col>41</xdr:col>
      <xdr:colOff>101600</xdr:colOff>
      <xdr:row>62</xdr:row>
      <xdr:rowOff>80010</xdr:rowOff>
    </xdr:to>
    <xdr:sp macro="" textlink="">
      <xdr:nvSpPr>
        <xdr:cNvPr id="130" name="フローチャート: 判断 129"/>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96537</xdr:rowOff>
    </xdr:from>
    <xdr:ext cx="469744" cy="259045"/>
    <xdr:sp macro="" textlink="">
      <xdr:nvSpPr>
        <xdr:cNvPr id="131"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154940</xdr:rowOff>
    </xdr:from>
    <xdr:to>
      <xdr:col>55</xdr:col>
      <xdr:colOff>50800</xdr:colOff>
      <xdr:row>56</xdr:row>
      <xdr:rowOff>85090</xdr:rowOff>
    </xdr:to>
    <xdr:sp macro="" textlink="">
      <xdr:nvSpPr>
        <xdr:cNvPr id="137" name="楕円 136"/>
        <xdr:cNvSpPr/>
      </xdr:nvSpPr>
      <xdr:spPr>
        <a:xfrm>
          <a:off x="104267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107967</xdr:rowOff>
    </xdr:from>
    <xdr:ext cx="469744" cy="259045"/>
    <xdr:sp macro="" textlink="">
      <xdr:nvSpPr>
        <xdr:cNvPr id="138" name="【体育館・プール】&#10;一人当たり面積該当値テキスト"/>
        <xdr:cNvSpPr txBox="1"/>
      </xdr:nvSpPr>
      <xdr:spPr>
        <a:xfrm>
          <a:off x="10515600" y="953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13970</xdr:rowOff>
    </xdr:from>
    <xdr:to>
      <xdr:col>50</xdr:col>
      <xdr:colOff>165100</xdr:colOff>
      <xdr:row>56</xdr:row>
      <xdr:rowOff>115570</xdr:rowOff>
    </xdr:to>
    <xdr:sp macro="" textlink="">
      <xdr:nvSpPr>
        <xdr:cNvPr id="139" name="楕円 138"/>
        <xdr:cNvSpPr/>
      </xdr:nvSpPr>
      <xdr:spPr>
        <a:xfrm>
          <a:off x="9588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34290</xdr:rowOff>
    </xdr:from>
    <xdr:to>
      <xdr:col>55</xdr:col>
      <xdr:colOff>0</xdr:colOff>
      <xdr:row>56</xdr:row>
      <xdr:rowOff>64770</xdr:rowOff>
    </xdr:to>
    <xdr:cxnSp macro="">
      <xdr:nvCxnSpPr>
        <xdr:cNvPr id="140" name="直線コネクタ 139"/>
        <xdr:cNvCxnSpPr/>
      </xdr:nvCxnSpPr>
      <xdr:spPr>
        <a:xfrm flipV="1">
          <a:off x="9639300" y="96354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43180</xdr:rowOff>
    </xdr:from>
    <xdr:to>
      <xdr:col>46</xdr:col>
      <xdr:colOff>38100</xdr:colOff>
      <xdr:row>56</xdr:row>
      <xdr:rowOff>144780</xdr:rowOff>
    </xdr:to>
    <xdr:sp macro="" textlink="">
      <xdr:nvSpPr>
        <xdr:cNvPr id="141" name="楕円 140"/>
        <xdr:cNvSpPr/>
      </xdr:nvSpPr>
      <xdr:spPr>
        <a:xfrm>
          <a:off x="8699500" y="96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64770</xdr:rowOff>
    </xdr:from>
    <xdr:to>
      <xdr:col>50</xdr:col>
      <xdr:colOff>114300</xdr:colOff>
      <xdr:row>56</xdr:row>
      <xdr:rowOff>93980</xdr:rowOff>
    </xdr:to>
    <xdr:cxnSp macro="">
      <xdr:nvCxnSpPr>
        <xdr:cNvPr id="142" name="直線コネクタ 141"/>
        <xdr:cNvCxnSpPr/>
      </xdr:nvCxnSpPr>
      <xdr:spPr>
        <a:xfrm flipV="1">
          <a:off x="8750300" y="96659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132097</xdr:rowOff>
    </xdr:from>
    <xdr:ext cx="469744" cy="259045"/>
    <xdr:sp macro="" textlink="">
      <xdr:nvSpPr>
        <xdr:cNvPr id="143" name="n_1mainValue【体育館・プール】&#10;一人当たり面積"/>
        <xdr:cNvSpPr txBox="1"/>
      </xdr:nvSpPr>
      <xdr:spPr>
        <a:xfrm>
          <a:off x="9391727" y="939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161307</xdr:rowOff>
    </xdr:from>
    <xdr:ext cx="469744" cy="259045"/>
    <xdr:sp macro="" textlink="">
      <xdr:nvSpPr>
        <xdr:cNvPr id="144" name="n_2mainValue【体育館・プール】&#10;一人当たり面積"/>
        <xdr:cNvSpPr txBox="1"/>
      </xdr:nvSpPr>
      <xdr:spPr>
        <a:xfrm>
          <a:off x="8515427" y="941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5" name="テキスト ボックス 1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6" name="直線コネクタ 1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7" name="テキスト ボックス 1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8" name="直線コネクタ 1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9" name="テキスト ボックス 1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0" name="直線コネクタ 1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1" name="テキスト ボックス 1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2" name="直線コネクタ 1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3" name="テキスト ボックス 1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4" name="直線コネクタ 1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5" name="テキスト ボックス 1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7" name="テキスト ボックス 1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169" name="直線コネクタ 168"/>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170"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171" name="直線コネクタ 170"/>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172"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173" name="直線コネクタ 172"/>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174"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175" name="フローチャート: 判断 174"/>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176" name="フローチャート: 判断 175"/>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47641</xdr:rowOff>
    </xdr:from>
    <xdr:ext cx="405111" cy="259045"/>
    <xdr:sp macro="" textlink="">
      <xdr:nvSpPr>
        <xdr:cNvPr id="177"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145414</xdr:rowOff>
    </xdr:from>
    <xdr:to>
      <xdr:col>15</xdr:col>
      <xdr:colOff>101600</xdr:colOff>
      <xdr:row>83</xdr:row>
      <xdr:rowOff>75564</xdr:rowOff>
    </xdr:to>
    <xdr:sp macro="" textlink="">
      <xdr:nvSpPr>
        <xdr:cNvPr id="178" name="フローチャート: 判断 177"/>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66691</xdr:rowOff>
    </xdr:from>
    <xdr:ext cx="405111" cy="259045"/>
    <xdr:sp macro="" textlink="">
      <xdr:nvSpPr>
        <xdr:cNvPr id="179"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147320</xdr:rowOff>
    </xdr:from>
    <xdr:to>
      <xdr:col>10</xdr:col>
      <xdr:colOff>165100</xdr:colOff>
      <xdr:row>83</xdr:row>
      <xdr:rowOff>77470</xdr:rowOff>
    </xdr:to>
    <xdr:sp macro="" textlink="">
      <xdr:nvSpPr>
        <xdr:cNvPr id="180" name="フローチャート: 判断 179"/>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93997</xdr:rowOff>
    </xdr:from>
    <xdr:ext cx="405111" cy="259045"/>
    <xdr:sp macro="" textlink="">
      <xdr:nvSpPr>
        <xdr:cNvPr id="181"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2" name="テキスト ボックス 1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87" name="楕円 186"/>
        <xdr:cNvSpPr/>
      </xdr:nvSpPr>
      <xdr:spPr>
        <a:xfrm>
          <a:off x="45847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137813</xdr:rowOff>
    </xdr:from>
    <xdr:ext cx="405111" cy="259045"/>
    <xdr:sp macro="" textlink="">
      <xdr:nvSpPr>
        <xdr:cNvPr id="188" name="【福祉施設】&#10;有形固定資産減価償却率該当値テキスト"/>
        <xdr:cNvSpPr txBox="1"/>
      </xdr:nvSpPr>
      <xdr:spPr>
        <a:xfrm>
          <a:off x="4673600"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153036</xdr:rowOff>
    </xdr:from>
    <xdr:to>
      <xdr:col>20</xdr:col>
      <xdr:colOff>38100</xdr:colOff>
      <xdr:row>82</xdr:row>
      <xdr:rowOff>83186</xdr:rowOff>
    </xdr:to>
    <xdr:sp macro="" textlink="">
      <xdr:nvSpPr>
        <xdr:cNvPr id="189" name="楕円 188"/>
        <xdr:cNvSpPr/>
      </xdr:nvSpPr>
      <xdr:spPr>
        <a:xfrm>
          <a:off x="3746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165736</xdr:rowOff>
    </xdr:from>
    <xdr:to>
      <xdr:col>24</xdr:col>
      <xdr:colOff>63500</xdr:colOff>
      <xdr:row>82</xdr:row>
      <xdr:rowOff>32386</xdr:rowOff>
    </xdr:to>
    <xdr:cxnSp macro="">
      <xdr:nvCxnSpPr>
        <xdr:cNvPr id="190" name="直線コネクタ 189"/>
        <xdr:cNvCxnSpPr/>
      </xdr:nvCxnSpPr>
      <xdr:spPr>
        <a:xfrm flipV="1">
          <a:off x="3797300" y="140531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19686</xdr:rowOff>
    </xdr:from>
    <xdr:to>
      <xdr:col>15</xdr:col>
      <xdr:colOff>101600</xdr:colOff>
      <xdr:row>82</xdr:row>
      <xdr:rowOff>121286</xdr:rowOff>
    </xdr:to>
    <xdr:sp macro="" textlink="">
      <xdr:nvSpPr>
        <xdr:cNvPr id="191" name="楕円 190"/>
        <xdr:cNvSpPr/>
      </xdr:nvSpPr>
      <xdr:spPr>
        <a:xfrm>
          <a:off x="2857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32386</xdr:rowOff>
    </xdr:from>
    <xdr:to>
      <xdr:col>19</xdr:col>
      <xdr:colOff>177800</xdr:colOff>
      <xdr:row>82</xdr:row>
      <xdr:rowOff>70486</xdr:rowOff>
    </xdr:to>
    <xdr:cxnSp macro="">
      <xdr:nvCxnSpPr>
        <xdr:cNvPr id="192" name="直線コネクタ 191"/>
        <xdr:cNvCxnSpPr/>
      </xdr:nvCxnSpPr>
      <xdr:spPr>
        <a:xfrm flipV="1">
          <a:off x="2908300" y="140912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99713</xdr:rowOff>
    </xdr:from>
    <xdr:ext cx="405111" cy="259045"/>
    <xdr:sp macro="" textlink="">
      <xdr:nvSpPr>
        <xdr:cNvPr id="193" name="n_1mainValue【福祉施設】&#10;有形固定資産減価償却率"/>
        <xdr:cNvSpPr txBox="1"/>
      </xdr:nvSpPr>
      <xdr:spPr>
        <a:xfrm>
          <a:off x="3582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194" name="n_2mainValue【福祉施設】&#10;有形固定資産減価償却率"/>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05" name="直線コネクタ 20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06" name="テキスト ボックス 20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7" name="直線コネクタ 20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8" name="テキスト ボックス 20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09" name="直線コネクタ 20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10" name="テキスト ボックス 20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214" name="直線コネクタ 213"/>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15"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16" name="直線コネクタ 215"/>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17"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18" name="直線コネクタ 217"/>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219"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220" name="フローチャート: 判断 219"/>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221" name="フローチャート: 判断 220"/>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59453</xdr:rowOff>
    </xdr:from>
    <xdr:ext cx="469744" cy="259045"/>
    <xdr:sp macro="" textlink="">
      <xdr:nvSpPr>
        <xdr:cNvPr id="222"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122174</xdr:rowOff>
    </xdr:from>
    <xdr:to>
      <xdr:col>46</xdr:col>
      <xdr:colOff>38100</xdr:colOff>
      <xdr:row>85</xdr:row>
      <xdr:rowOff>52324</xdr:rowOff>
    </xdr:to>
    <xdr:sp macro="" textlink="">
      <xdr:nvSpPr>
        <xdr:cNvPr id="223" name="フローチャート: 判断 2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43451</xdr:rowOff>
    </xdr:from>
    <xdr:ext cx="469744" cy="259045"/>
    <xdr:sp macro="" textlink="">
      <xdr:nvSpPr>
        <xdr:cNvPr id="224" name="n_2aveValue【福祉施設】&#10;一人当たり面積"/>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126175</xdr:rowOff>
    </xdr:from>
    <xdr:to>
      <xdr:col>41</xdr:col>
      <xdr:colOff>101600</xdr:colOff>
      <xdr:row>85</xdr:row>
      <xdr:rowOff>56325</xdr:rowOff>
    </xdr:to>
    <xdr:sp macro="" textlink="">
      <xdr:nvSpPr>
        <xdr:cNvPr id="225" name="フローチャート: 判断 224"/>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72852</xdr:rowOff>
    </xdr:from>
    <xdr:ext cx="469744" cy="259045"/>
    <xdr:sp macro="" textlink="">
      <xdr:nvSpPr>
        <xdr:cNvPr id="226"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7" name="テキスト ボックス 2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8" name="テキスト ボックス 2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9" name="テキスト ボックス 2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0" name="テキスト ボックス 2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1" name="テキスト ボックス 2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131890</xdr:rowOff>
    </xdr:from>
    <xdr:to>
      <xdr:col>55</xdr:col>
      <xdr:colOff>50800</xdr:colOff>
      <xdr:row>78</xdr:row>
      <xdr:rowOff>62040</xdr:rowOff>
    </xdr:to>
    <xdr:sp macro="" textlink="">
      <xdr:nvSpPr>
        <xdr:cNvPr id="232" name="楕円 231"/>
        <xdr:cNvSpPr/>
      </xdr:nvSpPr>
      <xdr:spPr>
        <a:xfrm>
          <a:off x="10426700" y="13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84917</xdr:rowOff>
    </xdr:from>
    <xdr:ext cx="469744" cy="259045"/>
    <xdr:sp macro="" textlink="">
      <xdr:nvSpPr>
        <xdr:cNvPr id="233" name="【福祉施設】&#10;一人当たり面積該当値テキスト"/>
        <xdr:cNvSpPr txBox="1"/>
      </xdr:nvSpPr>
      <xdr:spPr>
        <a:xfrm>
          <a:off x="10515600" y="132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159893</xdr:rowOff>
    </xdr:from>
    <xdr:to>
      <xdr:col>50</xdr:col>
      <xdr:colOff>165100</xdr:colOff>
      <xdr:row>78</xdr:row>
      <xdr:rowOff>90043</xdr:rowOff>
    </xdr:to>
    <xdr:sp macro="" textlink="">
      <xdr:nvSpPr>
        <xdr:cNvPr id="234" name="楕円 233"/>
        <xdr:cNvSpPr/>
      </xdr:nvSpPr>
      <xdr:spPr>
        <a:xfrm>
          <a:off x="9588500" y="133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11240</xdr:rowOff>
    </xdr:from>
    <xdr:to>
      <xdr:col>55</xdr:col>
      <xdr:colOff>0</xdr:colOff>
      <xdr:row>78</xdr:row>
      <xdr:rowOff>39243</xdr:rowOff>
    </xdr:to>
    <xdr:cxnSp macro="">
      <xdr:nvCxnSpPr>
        <xdr:cNvPr id="235" name="直線コネクタ 234"/>
        <xdr:cNvCxnSpPr/>
      </xdr:nvCxnSpPr>
      <xdr:spPr>
        <a:xfrm flipV="1">
          <a:off x="9639300" y="13384340"/>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15303</xdr:rowOff>
    </xdr:from>
    <xdr:to>
      <xdr:col>46</xdr:col>
      <xdr:colOff>38100</xdr:colOff>
      <xdr:row>78</xdr:row>
      <xdr:rowOff>116903</xdr:rowOff>
    </xdr:to>
    <xdr:sp macro="" textlink="">
      <xdr:nvSpPr>
        <xdr:cNvPr id="236" name="楕円 235"/>
        <xdr:cNvSpPr/>
      </xdr:nvSpPr>
      <xdr:spPr>
        <a:xfrm>
          <a:off x="8699500" y="133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39243</xdr:rowOff>
    </xdr:from>
    <xdr:to>
      <xdr:col>50</xdr:col>
      <xdr:colOff>114300</xdr:colOff>
      <xdr:row>78</xdr:row>
      <xdr:rowOff>66103</xdr:rowOff>
    </xdr:to>
    <xdr:cxnSp macro="">
      <xdr:nvCxnSpPr>
        <xdr:cNvPr id="237" name="直線コネクタ 236"/>
        <xdr:cNvCxnSpPr/>
      </xdr:nvCxnSpPr>
      <xdr:spPr>
        <a:xfrm flipV="1">
          <a:off x="8750300" y="13412343"/>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106570</xdr:rowOff>
    </xdr:from>
    <xdr:ext cx="469744" cy="259045"/>
    <xdr:sp macro="" textlink="">
      <xdr:nvSpPr>
        <xdr:cNvPr id="238" name="n_1mainValue【福祉施設】&#10;一人当たり面積"/>
        <xdr:cNvSpPr txBox="1"/>
      </xdr:nvSpPr>
      <xdr:spPr>
        <a:xfrm>
          <a:off x="9391727" y="1313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133430</xdr:rowOff>
    </xdr:from>
    <xdr:ext cx="469744" cy="259045"/>
    <xdr:sp macro="" textlink="">
      <xdr:nvSpPr>
        <xdr:cNvPr id="239" name="n_2mainValue【福祉施設】&#10;一人当たり面積"/>
        <xdr:cNvSpPr txBox="1"/>
      </xdr:nvSpPr>
      <xdr:spPr>
        <a:xfrm>
          <a:off x="8515427" y="131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0" name="直線コネクタ 24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1" name="テキスト ボックス 25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2" name="直線コネクタ 25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3" name="テキスト ボックス 25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4" name="直線コネクタ 25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5" name="テキスト ボックス 25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6" name="直線コネクタ 25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7" name="テキスト ボックス 25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8" name="直線コネクタ 25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9" name="テキスト ボックス 25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0" name="直線コネクタ 25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1" name="テキスト ボックス 26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2" name="直線コネクタ 26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3" name="テキスト ボックス 26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265" name="直線コネクタ 264"/>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266"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267" name="直線コネクタ 266"/>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268"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269" name="直線コネクタ 268"/>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270" name="【市民会館】&#10;有形固定資産減価償却率平均値テキスト"/>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271" name="フローチャート: 判断 270"/>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272" name="フローチャート: 判断 27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273"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156029</xdr:rowOff>
    </xdr:from>
    <xdr:to>
      <xdr:col>15</xdr:col>
      <xdr:colOff>101600</xdr:colOff>
      <xdr:row>104</xdr:row>
      <xdr:rowOff>86179</xdr:rowOff>
    </xdr:to>
    <xdr:sp macro="" textlink="">
      <xdr:nvSpPr>
        <xdr:cNvPr id="274" name="フローチャート: 判断 273"/>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77306</xdr:rowOff>
    </xdr:from>
    <xdr:ext cx="405111" cy="259045"/>
    <xdr:sp macro="" textlink="">
      <xdr:nvSpPr>
        <xdr:cNvPr id="275" name="n_2aveValue【市民会館】&#10;有形固定資産減価償却率"/>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25400</xdr:rowOff>
    </xdr:from>
    <xdr:to>
      <xdr:col>10</xdr:col>
      <xdr:colOff>165100</xdr:colOff>
      <xdr:row>104</xdr:row>
      <xdr:rowOff>127000</xdr:rowOff>
    </xdr:to>
    <xdr:sp macro="" textlink="">
      <xdr:nvSpPr>
        <xdr:cNvPr id="276" name="フローチャート: 判断 275"/>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143527</xdr:rowOff>
    </xdr:from>
    <xdr:ext cx="405111" cy="259045"/>
    <xdr:sp macro="" textlink="">
      <xdr:nvSpPr>
        <xdr:cNvPr id="277"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8" name="テキスト ボックス 27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9" name="テキスト ボックス 27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0" name="テキスト ボックス 27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1" name="テキスト ボックス 28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2" name="テキスト ボックス 28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107043</xdr:rowOff>
    </xdr:from>
    <xdr:to>
      <xdr:col>24</xdr:col>
      <xdr:colOff>114300</xdr:colOff>
      <xdr:row>101</xdr:row>
      <xdr:rowOff>37193</xdr:rowOff>
    </xdr:to>
    <xdr:sp macro="" textlink="">
      <xdr:nvSpPr>
        <xdr:cNvPr id="283" name="楕円 282"/>
        <xdr:cNvSpPr/>
      </xdr:nvSpPr>
      <xdr:spPr>
        <a:xfrm>
          <a:off x="45847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21970</xdr:rowOff>
    </xdr:from>
    <xdr:ext cx="405111" cy="259045"/>
    <xdr:sp macro="" textlink="">
      <xdr:nvSpPr>
        <xdr:cNvPr id="284" name="【市民会館】&#10;有形固定資産減価償却率該当値テキスト"/>
        <xdr:cNvSpPr txBox="1"/>
      </xdr:nvSpPr>
      <xdr:spPr>
        <a:xfrm>
          <a:off x="4673600" y="17166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141332</xdr:rowOff>
    </xdr:from>
    <xdr:to>
      <xdr:col>20</xdr:col>
      <xdr:colOff>38100</xdr:colOff>
      <xdr:row>101</xdr:row>
      <xdr:rowOff>71482</xdr:rowOff>
    </xdr:to>
    <xdr:sp macro="" textlink="">
      <xdr:nvSpPr>
        <xdr:cNvPr id="285" name="楕円 284"/>
        <xdr:cNvSpPr/>
      </xdr:nvSpPr>
      <xdr:spPr>
        <a:xfrm>
          <a:off x="37465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157843</xdr:rowOff>
    </xdr:from>
    <xdr:to>
      <xdr:col>24</xdr:col>
      <xdr:colOff>63500</xdr:colOff>
      <xdr:row>101</xdr:row>
      <xdr:rowOff>20682</xdr:rowOff>
    </xdr:to>
    <xdr:cxnSp macro="">
      <xdr:nvCxnSpPr>
        <xdr:cNvPr id="286" name="直線コネクタ 285"/>
        <xdr:cNvCxnSpPr/>
      </xdr:nvCxnSpPr>
      <xdr:spPr>
        <a:xfrm flipV="1">
          <a:off x="3797300" y="1730284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2539</xdr:rowOff>
    </xdr:from>
    <xdr:to>
      <xdr:col>15</xdr:col>
      <xdr:colOff>101600</xdr:colOff>
      <xdr:row>101</xdr:row>
      <xdr:rowOff>104139</xdr:rowOff>
    </xdr:to>
    <xdr:sp macro="" textlink="">
      <xdr:nvSpPr>
        <xdr:cNvPr id="287" name="楕円 286"/>
        <xdr:cNvSpPr/>
      </xdr:nvSpPr>
      <xdr:spPr>
        <a:xfrm>
          <a:off x="2857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20682</xdr:rowOff>
    </xdr:from>
    <xdr:to>
      <xdr:col>19</xdr:col>
      <xdr:colOff>177800</xdr:colOff>
      <xdr:row>101</xdr:row>
      <xdr:rowOff>53339</xdr:rowOff>
    </xdr:to>
    <xdr:cxnSp macro="">
      <xdr:nvCxnSpPr>
        <xdr:cNvPr id="288" name="直線コネクタ 287"/>
        <xdr:cNvCxnSpPr/>
      </xdr:nvCxnSpPr>
      <xdr:spPr>
        <a:xfrm flipV="1">
          <a:off x="2908300" y="173371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88009</xdr:rowOff>
    </xdr:from>
    <xdr:ext cx="405111" cy="259045"/>
    <xdr:sp macro="" textlink="">
      <xdr:nvSpPr>
        <xdr:cNvPr id="289" name="n_1mainValue【市民会館】&#10;有形固定資産減価償却率"/>
        <xdr:cNvSpPr txBox="1"/>
      </xdr:nvSpPr>
      <xdr:spPr>
        <a:xfrm>
          <a:off x="3582044" y="1706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120666</xdr:rowOff>
    </xdr:from>
    <xdr:ext cx="405111" cy="259045"/>
    <xdr:sp macro="" textlink="">
      <xdr:nvSpPr>
        <xdr:cNvPr id="290" name="n_2mainValue【市民会館】&#10;有形固定資産減価償却率"/>
        <xdr:cNvSpPr txBox="1"/>
      </xdr:nvSpPr>
      <xdr:spPr>
        <a:xfrm>
          <a:off x="27057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9" name="テキスト ボックス 29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0" name="直線コネクタ 29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1" name="直線コネクタ 30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2" name="テキスト ボックス 30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3" name="直線コネクタ 30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4" name="テキスト ボックス 30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5" name="直線コネクタ 30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6" name="テキスト ボックス 30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7" name="直線コネクタ 30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8" name="テキスト ボックス 30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9" name="直線コネクタ 30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0" name="テキスト ボックス 30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1" name="直線コネクタ 3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2" name="テキスト ボックス 31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314" name="直線コネクタ 313"/>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15"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16" name="直線コネクタ 315"/>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317"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318" name="直線コネクタ 317"/>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319"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320" name="フローチャート: 判断 319"/>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321" name="フローチャート: 判断 320"/>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3827</xdr:rowOff>
    </xdr:from>
    <xdr:ext cx="469744" cy="259045"/>
    <xdr:sp macro="" textlink="">
      <xdr:nvSpPr>
        <xdr:cNvPr id="322"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109220</xdr:rowOff>
    </xdr:from>
    <xdr:to>
      <xdr:col>46</xdr:col>
      <xdr:colOff>38100</xdr:colOff>
      <xdr:row>105</xdr:row>
      <xdr:rowOff>39370</xdr:rowOff>
    </xdr:to>
    <xdr:sp macro="" textlink="">
      <xdr:nvSpPr>
        <xdr:cNvPr id="323" name="フローチャート: 判断 322"/>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30497</xdr:rowOff>
    </xdr:from>
    <xdr:ext cx="469744" cy="259045"/>
    <xdr:sp macro="" textlink="">
      <xdr:nvSpPr>
        <xdr:cNvPr id="324"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93980</xdr:rowOff>
    </xdr:from>
    <xdr:to>
      <xdr:col>41</xdr:col>
      <xdr:colOff>101600</xdr:colOff>
      <xdr:row>106</xdr:row>
      <xdr:rowOff>24130</xdr:rowOff>
    </xdr:to>
    <xdr:sp macro="" textlink="">
      <xdr:nvSpPr>
        <xdr:cNvPr id="325" name="フローチャート: 判断 324"/>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40657</xdr:rowOff>
    </xdr:from>
    <xdr:ext cx="469744" cy="259045"/>
    <xdr:sp macro="" textlink="">
      <xdr:nvSpPr>
        <xdr:cNvPr id="326"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7" name="テキスト ボックス 3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8" name="テキスト ボックス 3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9" name="テキスト ボックス 3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0" name="テキスト ボックス 3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1" name="テキスト ボックス 3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109220</xdr:rowOff>
    </xdr:from>
    <xdr:to>
      <xdr:col>55</xdr:col>
      <xdr:colOff>50800</xdr:colOff>
      <xdr:row>103</xdr:row>
      <xdr:rowOff>39370</xdr:rowOff>
    </xdr:to>
    <xdr:sp macro="" textlink="">
      <xdr:nvSpPr>
        <xdr:cNvPr id="332" name="楕円 331"/>
        <xdr:cNvSpPr/>
      </xdr:nvSpPr>
      <xdr:spPr>
        <a:xfrm>
          <a:off x="10426700" y="175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132097</xdr:rowOff>
    </xdr:from>
    <xdr:ext cx="469744" cy="259045"/>
    <xdr:sp macro="" textlink="">
      <xdr:nvSpPr>
        <xdr:cNvPr id="333" name="【市民会館】&#10;一人当たり面積該当値テキスト"/>
        <xdr:cNvSpPr txBox="1"/>
      </xdr:nvSpPr>
      <xdr:spPr>
        <a:xfrm>
          <a:off x="10515600"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132080</xdr:rowOff>
    </xdr:from>
    <xdr:to>
      <xdr:col>50</xdr:col>
      <xdr:colOff>165100</xdr:colOff>
      <xdr:row>103</xdr:row>
      <xdr:rowOff>62230</xdr:rowOff>
    </xdr:to>
    <xdr:sp macro="" textlink="">
      <xdr:nvSpPr>
        <xdr:cNvPr id="334" name="楕円 333"/>
        <xdr:cNvSpPr/>
      </xdr:nvSpPr>
      <xdr:spPr>
        <a:xfrm>
          <a:off x="9588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160020</xdr:rowOff>
    </xdr:from>
    <xdr:to>
      <xdr:col>55</xdr:col>
      <xdr:colOff>0</xdr:colOff>
      <xdr:row>103</xdr:row>
      <xdr:rowOff>11430</xdr:rowOff>
    </xdr:to>
    <xdr:cxnSp macro="">
      <xdr:nvCxnSpPr>
        <xdr:cNvPr id="335" name="直線コネクタ 334"/>
        <xdr:cNvCxnSpPr/>
      </xdr:nvCxnSpPr>
      <xdr:spPr>
        <a:xfrm flipV="1">
          <a:off x="9639300" y="17647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151130</xdr:rowOff>
    </xdr:from>
    <xdr:to>
      <xdr:col>46</xdr:col>
      <xdr:colOff>38100</xdr:colOff>
      <xdr:row>103</xdr:row>
      <xdr:rowOff>81280</xdr:rowOff>
    </xdr:to>
    <xdr:sp macro="" textlink="">
      <xdr:nvSpPr>
        <xdr:cNvPr id="336" name="楕円 335"/>
        <xdr:cNvSpPr/>
      </xdr:nvSpPr>
      <xdr:spPr>
        <a:xfrm>
          <a:off x="8699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11430</xdr:rowOff>
    </xdr:from>
    <xdr:to>
      <xdr:col>50</xdr:col>
      <xdr:colOff>114300</xdr:colOff>
      <xdr:row>103</xdr:row>
      <xdr:rowOff>30480</xdr:rowOff>
    </xdr:to>
    <xdr:cxnSp macro="">
      <xdr:nvCxnSpPr>
        <xdr:cNvPr id="337" name="直線コネクタ 336"/>
        <xdr:cNvCxnSpPr/>
      </xdr:nvCxnSpPr>
      <xdr:spPr>
        <a:xfrm flipV="1">
          <a:off x="8750300" y="17670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78757</xdr:rowOff>
    </xdr:from>
    <xdr:ext cx="469744" cy="259045"/>
    <xdr:sp macro="" textlink="">
      <xdr:nvSpPr>
        <xdr:cNvPr id="338" name="n_1mainValue【市民会館】&#10;一人当たり面積"/>
        <xdr:cNvSpPr txBox="1"/>
      </xdr:nvSpPr>
      <xdr:spPr>
        <a:xfrm>
          <a:off x="9391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97807</xdr:rowOff>
    </xdr:from>
    <xdr:ext cx="469744" cy="259045"/>
    <xdr:sp macro="" textlink="">
      <xdr:nvSpPr>
        <xdr:cNvPr id="339" name="n_2mainValue【市民会館】&#10;一人当たり面積"/>
        <xdr:cNvSpPr txBox="1"/>
      </xdr:nvSpPr>
      <xdr:spPr>
        <a:xfrm>
          <a:off x="85154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0" name="直線コネクタ 34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1" name="テキスト ボックス 35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2" name="直線コネクタ 35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3" name="テキスト ボックス 35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4" name="直線コネクタ 35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5" name="テキスト ボックス 35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6" name="直線コネクタ 35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7" name="テキスト ボックス 35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8" name="直線コネクタ 35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9" name="テキスト ボックス 35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0" name="直線コネクタ 35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1" name="テキスト ボックス 36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2" name="直線コネクタ 3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3" name="テキスト ボックス 3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365" name="直線コネクタ 36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36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367" name="直線コネクタ 36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36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369" name="直線コネクタ 36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370" name="【一般廃棄物処理施設】&#10;有形固定資産減価償却率平均値テキスト"/>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371" name="フローチャート: 判断 37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372" name="フローチャート: 判断 37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145160</xdr:rowOff>
    </xdr:from>
    <xdr:ext cx="405111" cy="259045"/>
    <xdr:sp macro="" textlink="">
      <xdr:nvSpPr>
        <xdr:cNvPr id="373" name="n_1aveValue【一般廃棄物処理施設】&#10;有形固定資産減価償却率"/>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87449</xdr:rowOff>
    </xdr:from>
    <xdr:to>
      <xdr:col>76</xdr:col>
      <xdr:colOff>165100</xdr:colOff>
      <xdr:row>38</xdr:row>
      <xdr:rowOff>17599</xdr:rowOff>
    </xdr:to>
    <xdr:sp macro="" textlink="">
      <xdr:nvSpPr>
        <xdr:cNvPr id="374" name="フローチャート: 判断 373"/>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34126</xdr:rowOff>
    </xdr:from>
    <xdr:ext cx="405111" cy="259045"/>
    <xdr:sp macro="" textlink="">
      <xdr:nvSpPr>
        <xdr:cNvPr id="375" name="n_2aveValue【一般廃棄物処理施設】&#10;有形固定資産減価償却率"/>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22134</xdr:rowOff>
    </xdr:from>
    <xdr:to>
      <xdr:col>72</xdr:col>
      <xdr:colOff>38100</xdr:colOff>
      <xdr:row>37</xdr:row>
      <xdr:rowOff>123734</xdr:rowOff>
    </xdr:to>
    <xdr:sp macro="" textlink="">
      <xdr:nvSpPr>
        <xdr:cNvPr id="376" name="フローチャート: 判断 375"/>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140261</xdr:rowOff>
    </xdr:from>
    <xdr:ext cx="405111" cy="259045"/>
    <xdr:sp macro="" textlink="">
      <xdr:nvSpPr>
        <xdr:cNvPr id="377"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7438</xdr:rowOff>
    </xdr:from>
    <xdr:to>
      <xdr:col>85</xdr:col>
      <xdr:colOff>177800</xdr:colOff>
      <xdr:row>39</xdr:row>
      <xdr:rowOff>109038</xdr:rowOff>
    </xdr:to>
    <xdr:sp macro="" textlink="">
      <xdr:nvSpPr>
        <xdr:cNvPr id="383" name="楕円 382"/>
        <xdr:cNvSpPr/>
      </xdr:nvSpPr>
      <xdr:spPr>
        <a:xfrm>
          <a:off x="16268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157315</xdr:rowOff>
    </xdr:from>
    <xdr:ext cx="405111" cy="259045"/>
    <xdr:sp macro="" textlink="">
      <xdr:nvSpPr>
        <xdr:cNvPr id="384" name="【一般廃棄物処理施設】&#10;有形固定資産減価償却率該当値テキスト"/>
        <xdr:cNvSpPr txBox="1"/>
      </xdr:nvSpPr>
      <xdr:spPr>
        <a:xfrm>
          <a:off x="16357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92347</xdr:rowOff>
    </xdr:from>
    <xdr:to>
      <xdr:col>81</xdr:col>
      <xdr:colOff>101600</xdr:colOff>
      <xdr:row>40</xdr:row>
      <xdr:rowOff>22497</xdr:rowOff>
    </xdr:to>
    <xdr:sp macro="" textlink="">
      <xdr:nvSpPr>
        <xdr:cNvPr id="385" name="楕円 384"/>
        <xdr:cNvSpPr/>
      </xdr:nvSpPr>
      <xdr:spPr>
        <a:xfrm>
          <a:off x="15430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58238</xdr:rowOff>
    </xdr:from>
    <xdr:to>
      <xdr:col>85</xdr:col>
      <xdr:colOff>127000</xdr:colOff>
      <xdr:row>39</xdr:row>
      <xdr:rowOff>143147</xdr:rowOff>
    </xdr:to>
    <xdr:cxnSp macro="">
      <xdr:nvCxnSpPr>
        <xdr:cNvPr id="386" name="直線コネクタ 385"/>
        <xdr:cNvCxnSpPr/>
      </xdr:nvCxnSpPr>
      <xdr:spPr>
        <a:xfrm flipV="1">
          <a:off x="15481300" y="6744788"/>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5806</xdr:rowOff>
    </xdr:from>
    <xdr:to>
      <xdr:col>76</xdr:col>
      <xdr:colOff>165100</xdr:colOff>
      <xdr:row>40</xdr:row>
      <xdr:rowOff>107406</xdr:rowOff>
    </xdr:to>
    <xdr:sp macro="" textlink="">
      <xdr:nvSpPr>
        <xdr:cNvPr id="387" name="楕円 386"/>
        <xdr:cNvSpPr/>
      </xdr:nvSpPr>
      <xdr:spPr>
        <a:xfrm>
          <a:off x="14541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143147</xdr:rowOff>
    </xdr:from>
    <xdr:to>
      <xdr:col>81</xdr:col>
      <xdr:colOff>50800</xdr:colOff>
      <xdr:row>40</xdr:row>
      <xdr:rowOff>56606</xdr:rowOff>
    </xdr:to>
    <xdr:cxnSp macro="">
      <xdr:nvCxnSpPr>
        <xdr:cNvPr id="388" name="直線コネクタ 387"/>
        <xdr:cNvCxnSpPr/>
      </xdr:nvCxnSpPr>
      <xdr:spPr>
        <a:xfrm flipV="1">
          <a:off x="14592300" y="682969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13624</xdr:rowOff>
    </xdr:from>
    <xdr:ext cx="405111" cy="259045"/>
    <xdr:sp macro="" textlink="">
      <xdr:nvSpPr>
        <xdr:cNvPr id="389" name="n_1mainValue【一般廃棄物処理施設】&#10;有形固定資産減価償却率"/>
        <xdr:cNvSpPr txBox="1"/>
      </xdr:nvSpPr>
      <xdr:spPr>
        <a:xfrm>
          <a:off x="152660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98533</xdr:rowOff>
    </xdr:from>
    <xdr:ext cx="405111" cy="259045"/>
    <xdr:sp macro="" textlink="">
      <xdr:nvSpPr>
        <xdr:cNvPr id="390" name="n_2mainValue【一般廃棄物処理施設】&#10;有形固定資産減価償却率"/>
        <xdr:cNvSpPr txBox="1"/>
      </xdr:nvSpPr>
      <xdr:spPr>
        <a:xfrm>
          <a:off x="14389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2" name="テキスト ボックス 40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4" name="テキスト ボックス 40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6" name="テキスト ボックス 40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08" name="テキスト ボックス 40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10" name="テキスト ボックス 40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12" name="テキスト ボックス 41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416" name="直線コネクタ 415"/>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417"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418" name="直線コネクタ 417"/>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419"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420" name="直線コネクタ 419"/>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421" name="【一般廃棄物処理施設】&#10;一人当たり有形固定資産（償却資産）額平均値テキスト"/>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422" name="フローチャート: 判断 421"/>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423" name="フローチャート: 判断 422"/>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60882</xdr:rowOff>
    </xdr:from>
    <xdr:ext cx="534377" cy="259045"/>
    <xdr:sp macro="" textlink="">
      <xdr:nvSpPr>
        <xdr:cNvPr id="424" name="n_1aveValue【一般廃棄物処理施設】&#10;一人当たり有形固定資産（償却資産）額"/>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114119</xdr:rowOff>
    </xdr:from>
    <xdr:to>
      <xdr:col>107</xdr:col>
      <xdr:colOff>101600</xdr:colOff>
      <xdr:row>41</xdr:row>
      <xdr:rowOff>44269</xdr:rowOff>
    </xdr:to>
    <xdr:sp macro="" textlink="">
      <xdr:nvSpPr>
        <xdr:cNvPr id="425" name="フローチャート: 判断 424"/>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35396</xdr:rowOff>
    </xdr:from>
    <xdr:ext cx="534377" cy="259045"/>
    <xdr:sp macro="" textlink="">
      <xdr:nvSpPr>
        <xdr:cNvPr id="426" name="n_2aveValue【一般廃棄物処理施設】&#10;一人当たり有形固定資産（償却資産）額"/>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167534</xdr:rowOff>
    </xdr:from>
    <xdr:to>
      <xdr:col>102</xdr:col>
      <xdr:colOff>165100</xdr:colOff>
      <xdr:row>41</xdr:row>
      <xdr:rowOff>97684</xdr:rowOff>
    </xdr:to>
    <xdr:sp macro="" textlink="">
      <xdr:nvSpPr>
        <xdr:cNvPr id="427" name="フローチャート: 判断 426"/>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114211</xdr:rowOff>
    </xdr:from>
    <xdr:ext cx="534377" cy="259045"/>
    <xdr:sp macro="" textlink="">
      <xdr:nvSpPr>
        <xdr:cNvPr id="428"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57400</xdr:rowOff>
    </xdr:from>
    <xdr:to>
      <xdr:col>116</xdr:col>
      <xdr:colOff>114300</xdr:colOff>
      <xdr:row>40</xdr:row>
      <xdr:rowOff>159000</xdr:rowOff>
    </xdr:to>
    <xdr:sp macro="" textlink="">
      <xdr:nvSpPr>
        <xdr:cNvPr id="434" name="楕円 433"/>
        <xdr:cNvSpPr/>
      </xdr:nvSpPr>
      <xdr:spPr>
        <a:xfrm>
          <a:off x="22110700" y="6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80277</xdr:rowOff>
    </xdr:from>
    <xdr:ext cx="599010" cy="259045"/>
    <xdr:sp macro="" textlink="">
      <xdr:nvSpPr>
        <xdr:cNvPr id="435" name="【一般廃棄物処理施設】&#10;一人当たり有形固定資産（償却資産）額該当値テキスト"/>
        <xdr:cNvSpPr txBox="1"/>
      </xdr:nvSpPr>
      <xdr:spPr>
        <a:xfrm>
          <a:off x="22199600" y="676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64588</xdr:rowOff>
    </xdr:from>
    <xdr:to>
      <xdr:col>112</xdr:col>
      <xdr:colOff>38100</xdr:colOff>
      <xdr:row>40</xdr:row>
      <xdr:rowOff>166188</xdr:rowOff>
    </xdr:to>
    <xdr:sp macro="" textlink="">
      <xdr:nvSpPr>
        <xdr:cNvPr id="436" name="楕円 435"/>
        <xdr:cNvSpPr/>
      </xdr:nvSpPr>
      <xdr:spPr>
        <a:xfrm>
          <a:off x="21272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108200</xdr:rowOff>
    </xdr:from>
    <xdr:to>
      <xdr:col>116</xdr:col>
      <xdr:colOff>63500</xdr:colOff>
      <xdr:row>40</xdr:row>
      <xdr:rowOff>115388</xdr:rowOff>
    </xdr:to>
    <xdr:cxnSp macro="">
      <xdr:nvCxnSpPr>
        <xdr:cNvPr id="437" name="直線コネクタ 436"/>
        <xdr:cNvCxnSpPr/>
      </xdr:nvCxnSpPr>
      <xdr:spPr>
        <a:xfrm flipV="1">
          <a:off x="21323300" y="6966200"/>
          <a:ext cx="8382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71434</xdr:rowOff>
    </xdr:from>
    <xdr:to>
      <xdr:col>107</xdr:col>
      <xdr:colOff>101600</xdr:colOff>
      <xdr:row>41</xdr:row>
      <xdr:rowOff>1584</xdr:rowOff>
    </xdr:to>
    <xdr:sp macro="" textlink="">
      <xdr:nvSpPr>
        <xdr:cNvPr id="438" name="楕円 437"/>
        <xdr:cNvSpPr/>
      </xdr:nvSpPr>
      <xdr:spPr>
        <a:xfrm>
          <a:off x="20383500" y="69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115388</xdr:rowOff>
    </xdr:from>
    <xdr:to>
      <xdr:col>111</xdr:col>
      <xdr:colOff>177800</xdr:colOff>
      <xdr:row>40</xdr:row>
      <xdr:rowOff>122234</xdr:rowOff>
    </xdr:to>
    <xdr:cxnSp macro="">
      <xdr:nvCxnSpPr>
        <xdr:cNvPr id="439" name="直線コネクタ 438"/>
        <xdr:cNvCxnSpPr/>
      </xdr:nvCxnSpPr>
      <xdr:spPr>
        <a:xfrm flipV="1">
          <a:off x="20434300" y="6973388"/>
          <a:ext cx="8890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11265</xdr:rowOff>
    </xdr:from>
    <xdr:ext cx="534377" cy="259045"/>
    <xdr:sp macro="" textlink="">
      <xdr:nvSpPr>
        <xdr:cNvPr id="440" name="n_1mainValue【一般廃棄物処理施設】&#10;一人当たり有形固定資産（償却資産）額"/>
        <xdr:cNvSpPr txBox="1"/>
      </xdr:nvSpPr>
      <xdr:spPr>
        <a:xfrm>
          <a:off x="21043411" y="66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18111</xdr:rowOff>
    </xdr:from>
    <xdr:ext cx="534377" cy="259045"/>
    <xdr:sp macro="" textlink="">
      <xdr:nvSpPr>
        <xdr:cNvPr id="441" name="n_2mainValue【一般廃棄物処理施設】&#10;一人当たり有形固定資産（償却資産）額"/>
        <xdr:cNvSpPr txBox="1"/>
      </xdr:nvSpPr>
      <xdr:spPr>
        <a:xfrm>
          <a:off x="20167111" y="670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67" name="直線コネクタ 466"/>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68"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69" name="直線コネクタ 468"/>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7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71" name="直線コネクタ 47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472"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73" name="フローチャート: 判断 47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474" name="フローチャート: 判断 473"/>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89280</xdr:rowOff>
    </xdr:from>
    <xdr:ext cx="405111" cy="259045"/>
    <xdr:sp macro="" textlink="">
      <xdr:nvSpPr>
        <xdr:cNvPr id="475"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476" name="フローチャート: 判断 475"/>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100710</xdr:rowOff>
    </xdr:from>
    <xdr:ext cx="405111" cy="259045"/>
    <xdr:sp macro="" textlink="">
      <xdr:nvSpPr>
        <xdr:cNvPr id="477"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163104</xdr:rowOff>
    </xdr:from>
    <xdr:to>
      <xdr:col>72</xdr:col>
      <xdr:colOff>38100</xdr:colOff>
      <xdr:row>60</xdr:row>
      <xdr:rowOff>93254</xdr:rowOff>
    </xdr:to>
    <xdr:sp macro="" textlink="">
      <xdr:nvSpPr>
        <xdr:cNvPr id="478" name="フローチャート: 判断 477"/>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109781</xdr:rowOff>
    </xdr:from>
    <xdr:ext cx="405111" cy="259045"/>
    <xdr:sp macro="" textlink="">
      <xdr:nvSpPr>
        <xdr:cNvPr id="479" name="n_3aveValue【保健センター・保健所】&#10;有形固定資産減価償却率"/>
        <xdr:cNvSpPr txBox="1"/>
      </xdr:nvSpPr>
      <xdr:spPr>
        <a:xfrm>
          <a:off x="13500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48804</xdr:rowOff>
    </xdr:from>
    <xdr:to>
      <xdr:col>85</xdr:col>
      <xdr:colOff>177800</xdr:colOff>
      <xdr:row>58</xdr:row>
      <xdr:rowOff>150404</xdr:rowOff>
    </xdr:to>
    <xdr:sp macro="" textlink="">
      <xdr:nvSpPr>
        <xdr:cNvPr id="485" name="楕円 484"/>
        <xdr:cNvSpPr/>
      </xdr:nvSpPr>
      <xdr:spPr>
        <a:xfrm>
          <a:off x="162687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71681</xdr:rowOff>
    </xdr:from>
    <xdr:ext cx="405111" cy="259045"/>
    <xdr:sp macro="" textlink="">
      <xdr:nvSpPr>
        <xdr:cNvPr id="486" name="【保健センター・保健所】&#10;有形固定資産減価償却率該当値テキスト"/>
        <xdr:cNvSpPr txBox="1"/>
      </xdr:nvSpPr>
      <xdr:spPr>
        <a:xfrm>
          <a:off x="16357600" y="984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81462</xdr:rowOff>
    </xdr:from>
    <xdr:to>
      <xdr:col>81</xdr:col>
      <xdr:colOff>101600</xdr:colOff>
      <xdr:row>59</xdr:row>
      <xdr:rowOff>11612</xdr:rowOff>
    </xdr:to>
    <xdr:sp macro="" textlink="">
      <xdr:nvSpPr>
        <xdr:cNvPr id="487" name="楕円 486"/>
        <xdr:cNvSpPr/>
      </xdr:nvSpPr>
      <xdr:spPr>
        <a:xfrm>
          <a:off x="15430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99604</xdr:rowOff>
    </xdr:from>
    <xdr:to>
      <xdr:col>85</xdr:col>
      <xdr:colOff>127000</xdr:colOff>
      <xdr:row>58</xdr:row>
      <xdr:rowOff>132262</xdr:rowOff>
    </xdr:to>
    <xdr:cxnSp macro="">
      <xdr:nvCxnSpPr>
        <xdr:cNvPr id="488" name="直線コネクタ 487"/>
        <xdr:cNvCxnSpPr/>
      </xdr:nvCxnSpPr>
      <xdr:spPr>
        <a:xfrm flipV="1">
          <a:off x="15481300" y="1004370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89" name="楕円 488"/>
        <xdr:cNvSpPr/>
      </xdr:nvSpPr>
      <xdr:spPr>
        <a:xfrm>
          <a:off x="14541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132262</xdr:rowOff>
    </xdr:from>
    <xdr:to>
      <xdr:col>81</xdr:col>
      <xdr:colOff>50800</xdr:colOff>
      <xdr:row>58</xdr:row>
      <xdr:rowOff>166551</xdr:rowOff>
    </xdr:to>
    <xdr:cxnSp macro="">
      <xdr:nvCxnSpPr>
        <xdr:cNvPr id="490" name="直線コネクタ 489"/>
        <xdr:cNvCxnSpPr/>
      </xdr:nvCxnSpPr>
      <xdr:spPr>
        <a:xfrm flipV="1">
          <a:off x="14592300" y="100763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28139</xdr:rowOff>
    </xdr:from>
    <xdr:ext cx="405111" cy="259045"/>
    <xdr:sp macro="" textlink="">
      <xdr:nvSpPr>
        <xdr:cNvPr id="491" name="n_1mainValue【保健センター・保健所】&#10;有形固定資産減価償却率"/>
        <xdr:cNvSpPr txBox="1"/>
      </xdr:nvSpPr>
      <xdr:spPr>
        <a:xfrm>
          <a:off x="152660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92" name="n_2mainValue【保健センター・保健所】&#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3" name="直線コネクタ 5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4" name="テキスト ボックス 5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5" name="直線コネクタ 5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6" name="テキスト ボックス 5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7" name="直線コネクタ 5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8" name="テキスト ボックス 5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9" name="直線コネクタ 5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0" name="テキスト ボックス 5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1" name="直線コネクタ 5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2" name="テキスト ボックス 5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4" name="テキスト ボックス 51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516" name="直線コネクタ 515"/>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17"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18" name="直線コネクタ 517"/>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519"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520" name="直線コネクタ 519"/>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21" name="【保健センター・保健所】&#10;一人当たり面積平均値テキスト"/>
        <xdr:cNvSpPr txBox="1"/>
      </xdr:nvSpPr>
      <xdr:spPr>
        <a:xfrm>
          <a:off x="22199600" y="1079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522" name="フローチャート: 判断 521"/>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523" name="フローチャート: 判断 522"/>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110507</xdr:rowOff>
    </xdr:from>
    <xdr:ext cx="469744" cy="259045"/>
    <xdr:sp macro="" textlink="">
      <xdr:nvSpPr>
        <xdr:cNvPr id="524" name="n_1ave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6350</xdr:rowOff>
    </xdr:from>
    <xdr:to>
      <xdr:col>107</xdr:col>
      <xdr:colOff>101600</xdr:colOff>
      <xdr:row>63</xdr:row>
      <xdr:rowOff>107950</xdr:rowOff>
    </xdr:to>
    <xdr:sp macro="" textlink="">
      <xdr:nvSpPr>
        <xdr:cNvPr id="525" name="フローチャート: 判断 524"/>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99077</xdr:rowOff>
    </xdr:from>
    <xdr:ext cx="469744" cy="259045"/>
    <xdr:sp macro="" textlink="">
      <xdr:nvSpPr>
        <xdr:cNvPr id="526" name="n_2ave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162560</xdr:rowOff>
    </xdr:from>
    <xdr:to>
      <xdr:col>102</xdr:col>
      <xdr:colOff>165100</xdr:colOff>
      <xdr:row>63</xdr:row>
      <xdr:rowOff>92710</xdr:rowOff>
    </xdr:to>
    <xdr:sp macro="" textlink="">
      <xdr:nvSpPr>
        <xdr:cNvPr id="527" name="フローチャート: 判断 526"/>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109237</xdr:rowOff>
    </xdr:from>
    <xdr:ext cx="469744" cy="259045"/>
    <xdr:sp macro="" textlink="">
      <xdr:nvSpPr>
        <xdr:cNvPr id="528"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9" name="テキスト ボックス 5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534" name="楕円 533"/>
        <xdr:cNvSpPr/>
      </xdr:nvSpPr>
      <xdr:spPr>
        <a:xfrm>
          <a:off x="22110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151147</xdr:rowOff>
    </xdr:from>
    <xdr:ext cx="469744" cy="259045"/>
    <xdr:sp macro="" textlink="">
      <xdr:nvSpPr>
        <xdr:cNvPr id="535" name="【保健センター・保健所】&#10;一人当たり面積該当値テキスト"/>
        <xdr:cNvSpPr txBox="1"/>
      </xdr:nvSpPr>
      <xdr:spPr>
        <a:xfrm>
          <a:off x="22199600" y="1060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536" name="楕円 535"/>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xdr:rowOff>
    </xdr:from>
    <xdr:to>
      <xdr:col>116</xdr:col>
      <xdr:colOff>63500</xdr:colOff>
      <xdr:row>63</xdr:row>
      <xdr:rowOff>11430</xdr:rowOff>
    </xdr:to>
    <xdr:cxnSp macro="">
      <xdr:nvCxnSpPr>
        <xdr:cNvPr id="537" name="直線コネクタ 536"/>
        <xdr:cNvCxnSpPr/>
      </xdr:nvCxnSpPr>
      <xdr:spPr>
        <a:xfrm flipV="1">
          <a:off x="21323300" y="1080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538" name="楕円 537"/>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15240</xdr:rowOff>
    </xdr:to>
    <xdr:cxnSp macro="">
      <xdr:nvCxnSpPr>
        <xdr:cNvPr id="539" name="直線コネクタ 538"/>
        <xdr:cNvCxnSpPr/>
      </xdr:nvCxnSpPr>
      <xdr:spPr>
        <a:xfrm flipV="1">
          <a:off x="20434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540" name="n_1main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82567</xdr:rowOff>
    </xdr:from>
    <xdr:ext cx="469744" cy="259045"/>
    <xdr:sp macro="" textlink="">
      <xdr:nvSpPr>
        <xdr:cNvPr id="541" name="n_2mainValue【保健センター・保健所】&#10;一人当たり面積"/>
        <xdr:cNvSpPr txBox="1"/>
      </xdr:nvSpPr>
      <xdr:spPr>
        <a:xfrm>
          <a:off x="201994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2" name="テキスト ボックス 55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3" name="直線コネクタ 5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4" name="テキスト ボックス 55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5" name="直線コネクタ 5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6" name="テキスト ボックス 5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7" name="直線コネクタ 5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8" name="テキスト ボックス 5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9" name="直線コネクタ 5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0" name="テキスト ボックス 5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1" name="直線コネクタ 5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2" name="テキスト ボックス 56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4" name="テキスト ボックス 5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66" name="直線コネクタ 565"/>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67"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68" name="直線コネクタ 567"/>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69"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70" name="直線コネクタ 569"/>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71"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72" name="フローチャート: 判断 57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73" name="フローチャート: 判断 57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3827</xdr:rowOff>
    </xdr:from>
    <xdr:ext cx="405111" cy="259045"/>
    <xdr:sp macro="" textlink="">
      <xdr:nvSpPr>
        <xdr:cNvPr id="574"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59689</xdr:rowOff>
    </xdr:from>
    <xdr:to>
      <xdr:col>76</xdr:col>
      <xdr:colOff>165100</xdr:colOff>
      <xdr:row>82</xdr:row>
      <xdr:rowOff>161289</xdr:rowOff>
    </xdr:to>
    <xdr:sp macro="" textlink="">
      <xdr:nvSpPr>
        <xdr:cNvPr id="575" name="フローチャート: 判断 574"/>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152416</xdr:rowOff>
    </xdr:from>
    <xdr:ext cx="405111" cy="259045"/>
    <xdr:sp macro="" textlink="">
      <xdr:nvSpPr>
        <xdr:cNvPr id="576"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86361</xdr:rowOff>
    </xdr:from>
    <xdr:to>
      <xdr:col>72</xdr:col>
      <xdr:colOff>38100</xdr:colOff>
      <xdr:row>83</xdr:row>
      <xdr:rowOff>16511</xdr:rowOff>
    </xdr:to>
    <xdr:sp macro="" textlink="">
      <xdr:nvSpPr>
        <xdr:cNvPr id="577" name="フローチャート: 判断 576"/>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33038</xdr:rowOff>
    </xdr:from>
    <xdr:ext cx="405111" cy="259045"/>
    <xdr:sp macro="" textlink="">
      <xdr:nvSpPr>
        <xdr:cNvPr id="578"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9" name="テキスト ボックス 5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584" name="楕円 583"/>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158766</xdr:rowOff>
    </xdr:from>
    <xdr:ext cx="405111" cy="259045"/>
    <xdr:sp macro="" textlink="">
      <xdr:nvSpPr>
        <xdr:cNvPr id="585" name="【消防施設】&#10;有形固定資産減価償却率該当値テキスト"/>
        <xdr:cNvSpPr txBox="1"/>
      </xdr:nvSpPr>
      <xdr:spPr>
        <a:xfrm>
          <a:off x="16357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586" name="楕円 585"/>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82</xdr:row>
      <xdr:rowOff>15239</xdr:rowOff>
    </xdr:to>
    <xdr:cxnSp macro="">
      <xdr:nvCxnSpPr>
        <xdr:cNvPr id="587" name="直線コネクタ 586"/>
        <xdr:cNvCxnSpPr/>
      </xdr:nvCxnSpPr>
      <xdr:spPr>
        <a:xfrm>
          <a:off x="15481300" y="139369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36830</xdr:rowOff>
    </xdr:from>
    <xdr:to>
      <xdr:col>76</xdr:col>
      <xdr:colOff>165100</xdr:colOff>
      <xdr:row>81</xdr:row>
      <xdr:rowOff>138430</xdr:rowOff>
    </xdr:to>
    <xdr:sp macro="" textlink="">
      <xdr:nvSpPr>
        <xdr:cNvPr id="588" name="楕円 587"/>
        <xdr:cNvSpPr/>
      </xdr:nvSpPr>
      <xdr:spPr>
        <a:xfrm>
          <a:off x="14541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87630</xdr:rowOff>
    </xdr:to>
    <xdr:cxnSp macro="">
      <xdr:nvCxnSpPr>
        <xdr:cNvPr id="589" name="直線コネクタ 588"/>
        <xdr:cNvCxnSpPr/>
      </xdr:nvCxnSpPr>
      <xdr:spPr>
        <a:xfrm flipV="1">
          <a:off x="14592300" y="13936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116857</xdr:rowOff>
    </xdr:from>
    <xdr:ext cx="405111" cy="259045"/>
    <xdr:sp macro="" textlink="">
      <xdr:nvSpPr>
        <xdr:cNvPr id="590" name="n_1mainValue【消防施設】&#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154957</xdr:rowOff>
    </xdr:from>
    <xdr:ext cx="405111" cy="259045"/>
    <xdr:sp macro="" textlink="">
      <xdr:nvSpPr>
        <xdr:cNvPr id="591" name="n_2mainValue【消防施設】&#10;有形固定資産減価償却率"/>
        <xdr:cNvSpPr txBox="1"/>
      </xdr:nvSpPr>
      <xdr:spPr>
        <a:xfrm>
          <a:off x="14389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2" name="直線コネクタ 6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3" name="テキスト ボックス 6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4" name="直線コネクタ 6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5" name="テキスト ボックス 6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6" name="直線コネクタ 6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7" name="テキスト ボックス 6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8" name="直線コネクタ 6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9" name="テキスト ボックス 6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0" name="直線コネクタ 6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1" name="テキスト ボックス 6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3" name="テキスト ボックス 6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15" name="直線コネクタ 614"/>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6"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7" name="直線コネクタ 616"/>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18"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19" name="直線コネクタ 618"/>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620"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21" name="フローチャート: 判断 620"/>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22" name="フローチャート: 判断 621"/>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6366</xdr:rowOff>
    </xdr:from>
    <xdr:ext cx="469744" cy="259045"/>
    <xdr:sp macro="" textlink="">
      <xdr:nvSpPr>
        <xdr:cNvPr id="623" name="n_1aveValue【消防施設】&#10;一人当たり面積"/>
        <xdr:cNvSpPr txBox="1"/>
      </xdr:nvSpPr>
      <xdr:spPr>
        <a:xfrm>
          <a:off x="210757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101600</xdr:rowOff>
    </xdr:from>
    <xdr:to>
      <xdr:col>107</xdr:col>
      <xdr:colOff>101600</xdr:colOff>
      <xdr:row>86</xdr:row>
      <xdr:rowOff>31750</xdr:rowOff>
    </xdr:to>
    <xdr:sp macro="" textlink="">
      <xdr:nvSpPr>
        <xdr:cNvPr id="624" name="フローチャート: 判断 623"/>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22877</xdr:rowOff>
    </xdr:from>
    <xdr:ext cx="469744" cy="259045"/>
    <xdr:sp macro="" textlink="">
      <xdr:nvSpPr>
        <xdr:cNvPr id="625" name="n_2aveValue【消防施設】&#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138430</xdr:rowOff>
    </xdr:from>
    <xdr:to>
      <xdr:col>102</xdr:col>
      <xdr:colOff>165100</xdr:colOff>
      <xdr:row>86</xdr:row>
      <xdr:rowOff>68580</xdr:rowOff>
    </xdr:to>
    <xdr:sp macro="" textlink="">
      <xdr:nvSpPr>
        <xdr:cNvPr id="626" name="フローチャート: 判断 625"/>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85107</xdr:rowOff>
    </xdr:from>
    <xdr:ext cx="469744" cy="259045"/>
    <xdr:sp macro="" textlink="">
      <xdr:nvSpPr>
        <xdr:cNvPr id="627"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8" name="テキスト ボックス 6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33" name="楕円 632"/>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634" name="【消防施設】&#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73661</xdr:rowOff>
    </xdr:from>
    <xdr:to>
      <xdr:col>112</xdr:col>
      <xdr:colOff>38100</xdr:colOff>
      <xdr:row>86</xdr:row>
      <xdr:rowOff>3811</xdr:rowOff>
    </xdr:to>
    <xdr:sp macro="" textlink="">
      <xdr:nvSpPr>
        <xdr:cNvPr id="635" name="楕円 634"/>
        <xdr:cNvSpPr/>
      </xdr:nvSpPr>
      <xdr:spPr>
        <a:xfrm>
          <a:off x="212725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120650</xdr:rowOff>
    </xdr:from>
    <xdr:to>
      <xdr:col>116</xdr:col>
      <xdr:colOff>63500</xdr:colOff>
      <xdr:row>85</xdr:row>
      <xdr:rowOff>124461</xdr:rowOff>
    </xdr:to>
    <xdr:cxnSp macro="">
      <xdr:nvCxnSpPr>
        <xdr:cNvPr id="636" name="直線コネクタ 635"/>
        <xdr:cNvCxnSpPr/>
      </xdr:nvCxnSpPr>
      <xdr:spPr>
        <a:xfrm flipV="1">
          <a:off x="21323300" y="14693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76200</xdr:rowOff>
    </xdr:from>
    <xdr:to>
      <xdr:col>107</xdr:col>
      <xdr:colOff>101600</xdr:colOff>
      <xdr:row>86</xdr:row>
      <xdr:rowOff>6350</xdr:rowOff>
    </xdr:to>
    <xdr:sp macro="" textlink="">
      <xdr:nvSpPr>
        <xdr:cNvPr id="637" name="楕円 636"/>
        <xdr:cNvSpPr/>
      </xdr:nvSpPr>
      <xdr:spPr>
        <a:xfrm>
          <a:off x="20383500" y="146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124461</xdr:rowOff>
    </xdr:from>
    <xdr:to>
      <xdr:col>111</xdr:col>
      <xdr:colOff>177800</xdr:colOff>
      <xdr:row>85</xdr:row>
      <xdr:rowOff>127000</xdr:rowOff>
    </xdr:to>
    <xdr:cxnSp macro="">
      <xdr:nvCxnSpPr>
        <xdr:cNvPr id="638" name="直線コネクタ 637"/>
        <xdr:cNvCxnSpPr/>
      </xdr:nvCxnSpPr>
      <xdr:spPr>
        <a:xfrm flipV="1">
          <a:off x="20434300" y="146977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20338</xdr:rowOff>
    </xdr:from>
    <xdr:ext cx="469744" cy="259045"/>
    <xdr:sp macro="" textlink="">
      <xdr:nvSpPr>
        <xdr:cNvPr id="639" name="n_1mainValue【消防施設】&#10;一人当たり面積"/>
        <xdr:cNvSpPr txBox="1"/>
      </xdr:nvSpPr>
      <xdr:spPr>
        <a:xfrm>
          <a:off x="21075727" y="1442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40" name="n_2mainValue【消防施設】&#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2" name="テキスト ボックス 65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2" name="テキスト ボックス 66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66" name="直線コネクタ 665"/>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67"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68" name="直線コネクタ 667"/>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69"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70" name="直線コネクタ 669"/>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71"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2" name="フローチャート: 判断 671"/>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73" name="フローチャート: 判断 672"/>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137721</xdr:rowOff>
    </xdr:from>
    <xdr:ext cx="405111" cy="259045"/>
    <xdr:sp macro="" textlink="">
      <xdr:nvSpPr>
        <xdr:cNvPr id="674"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675" name="フローチャート: 判断 674"/>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103432</xdr:rowOff>
    </xdr:from>
    <xdr:ext cx="405111" cy="259045"/>
    <xdr:sp macro="" textlink="">
      <xdr:nvSpPr>
        <xdr:cNvPr id="676"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67855</xdr:rowOff>
    </xdr:from>
    <xdr:to>
      <xdr:col>72</xdr:col>
      <xdr:colOff>38100</xdr:colOff>
      <xdr:row>103</xdr:row>
      <xdr:rowOff>169455</xdr:rowOff>
    </xdr:to>
    <xdr:sp macro="" textlink="">
      <xdr:nvSpPr>
        <xdr:cNvPr id="677" name="フローチャート: 判断 676"/>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14532</xdr:rowOff>
    </xdr:from>
    <xdr:ext cx="405111" cy="259045"/>
    <xdr:sp macro="" textlink="">
      <xdr:nvSpPr>
        <xdr:cNvPr id="678"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684" name="楕円 683"/>
        <xdr:cNvSpPr/>
      </xdr:nvSpPr>
      <xdr:spPr>
        <a:xfrm>
          <a:off x="16268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139716</xdr:rowOff>
    </xdr:from>
    <xdr:ext cx="405111" cy="259045"/>
    <xdr:sp macro="" textlink="">
      <xdr:nvSpPr>
        <xdr:cNvPr id="685" name="【庁舎】&#10;有形固定資産減価償却率該当値テキスト"/>
        <xdr:cNvSpPr txBox="1"/>
      </xdr:nvSpPr>
      <xdr:spPr>
        <a:xfrm>
          <a:off x="16357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149498</xdr:rowOff>
    </xdr:from>
    <xdr:to>
      <xdr:col>81</xdr:col>
      <xdr:colOff>101600</xdr:colOff>
      <xdr:row>103</xdr:row>
      <xdr:rowOff>79648</xdr:rowOff>
    </xdr:to>
    <xdr:sp macro="" textlink="">
      <xdr:nvSpPr>
        <xdr:cNvPr id="686" name="楕円 685"/>
        <xdr:cNvSpPr/>
      </xdr:nvSpPr>
      <xdr:spPr>
        <a:xfrm>
          <a:off x="154305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167639</xdr:rowOff>
    </xdr:from>
    <xdr:to>
      <xdr:col>85</xdr:col>
      <xdr:colOff>127000</xdr:colOff>
      <xdr:row>103</xdr:row>
      <xdr:rowOff>28848</xdr:rowOff>
    </xdr:to>
    <xdr:cxnSp macro="">
      <xdr:nvCxnSpPr>
        <xdr:cNvPr id="687" name="直線コネクタ 686"/>
        <xdr:cNvCxnSpPr/>
      </xdr:nvCxnSpPr>
      <xdr:spPr>
        <a:xfrm flipV="1">
          <a:off x="15481300" y="1765553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88" name="楕円 687"/>
        <xdr:cNvSpPr/>
      </xdr:nvSpPr>
      <xdr:spPr>
        <a:xfrm>
          <a:off x="145415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28848</xdr:rowOff>
    </xdr:from>
    <xdr:to>
      <xdr:col>81</xdr:col>
      <xdr:colOff>50800</xdr:colOff>
      <xdr:row>103</xdr:row>
      <xdr:rowOff>61505</xdr:rowOff>
    </xdr:to>
    <xdr:cxnSp macro="">
      <xdr:nvCxnSpPr>
        <xdr:cNvPr id="689" name="直線コネクタ 688"/>
        <xdr:cNvCxnSpPr/>
      </xdr:nvCxnSpPr>
      <xdr:spPr>
        <a:xfrm flipV="1">
          <a:off x="14592300" y="176881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96175</xdr:rowOff>
    </xdr:from>
    <xdr:ext cx="405111" cy="259045"/>
    <xdr:sp macro="" textlink="">
      <xdr:nvSpPr>
        <xdr:cNvPr id="690" name="n_1mainValue【庁舎】&#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691" name="n_2main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13" name="直線コネクタ 712"/>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14"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15" name="直線コネクタ 714"/>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16"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17" name="直線コネクタ 716"/>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18"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19" name="フローチャート: 判断 718"/>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20" name="フローチャート: 判断 719"/>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74692</xdr:rowOff>
    </xdr:from>
    <xdr:ext cx="469744" cy="259045"/>
    <xdr:sp macro="" textlink="">
      <xdr:nvSpPr>
        <xdr:cNvPr id="721"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41402</xdr:rowOff>
    </xdr:from>
    <xdr:to>
      <xdr:col>107</xdr:col>
      <xdr:colOff>101600</xdr:colOff>
      <xdr:row>104</xdr:row>
      <xdr:rowOff>143002</xdr:rowOff>
    </xdr:to>
    <xdr:sp macro="" textlink="">
      <xdr:nvSpPr>
        <xdr:cNvPr id="722" name="フローチャート: 判断 721"/>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134129</xdr:rowOff>
    </xdr:from>
    <xdr:ext cx="469744" cy="259045"/>
    <xdr:sp macro="" textlink="">
      <xdr:nvSpPr>
        <xdr:cNvPr id="723" name="n_2aveValue【庁舎】&#10;一人当たり面積"/>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87122</xdr:rowOff>
    </xdr:from>
    <xdr:to>
      <xdr:col>102</xdr:col>
      <xdr:colOff>165100</xdr:colOff>
      <xdr:row>105</xdr:row>
      <xdr:rowOff>17272</xdr:rowOff>
    </xdr:to>
    <xdr:sp macro="" textlink="">
      <xdr:nvSpPr>
        <xdr:cNvPr id="724" name="フローチャート: 判断 723"/>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33799</xdr:rowOff>
    </xdr:from>
    <xdr:ext cx="469744" cy="259045"/>
    <xdr:sp macro="" textlink="">
      <xdr:nvSpPr>
        <xdr:cNvPr id="725"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130556</xdr:rowOff>
    </xdr:from>
    <xdr:to>
      <xdr:col>116</xdr:col>
      <xdr:colOff>114300</xdr:colOff>
      <xdr:row>101</xdr:row>
      <xdr:rowOff>60706</xdr:rowOff>
    </xdr:to>
    <xdr:sp macro="" textlink="">
      <xdr:nvSpPr>
        <xdr:cNvPr id="731" name="楕円 730"/>
        <xdr:cNvSpPr/>
      </xdr:nvSpPr>
      <xdr:spPr>
        <a:xfrm>
          <a:off x="221107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153433</xdr:rowOff>
    </xdr:from>
    <xdr:ext cx="469744" cy="259045"/>
    <xdr:sp macro="" textlink="">
      <xdr:nvSpPr>
        <xdr:cNvPr id="732" name="【庁舎】&#10;一人当たり面積該当値テキスト"/>
        <xdr:cNvSpPr txBox="1"/>
      </xdr:nvSpPr>
      <xdr:spPr>
        <a:xfrm>
          <a:off x="22199600" y="1712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157987</xdr:rowOff>
    </xdr:from>
    <xdr:to>
      <xdr:col>112</xdr:col>
      <xdr:colOff>38100</xdr:colOff>
      <xdr:row>101</xdr:row>
      <xdr:rowOff>88137</xdr:rowOff>
    </xdr:to>
    <xdr:sp macro="" textlink="">
      <xdr:nvSpPr>
        <xdr:cNvPr id="733" name="楕円 732"/>
        <xdr:cNvSpPr/>
      </xdr:nvSpPr>
      <xdr:spPr>
        <a:xfrm>
          <a:off x="21272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9906</xdr:rowOff>
    </xdr:from>
    <xdr:to>
      <xdr:col>116</xdr:col>
      <xdr:colOff>63500</xdr:colOff>
      <xdr:row>101</xdr:row>
      <xdr:rowOff>37337</xdr:rowOff>
    </xdr:to>
    <xdr:cxnSp macro="">
      <xdr:nvCxnSpPr>
        <xdr:cNvPr id="734" name="直線コネクタ 733"/>
        <xdr:cNvCxnSpPr/>
      </xdr:nvCxnSpPr>
      <xdr:spPr>
        <a:xfrm flipV="1">
          <a:off x="21323300" y="173263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13970</xdr:rowOff>
    </xdr:from>
    <xdr:to>
      <xdr:col>107</xdr:col>
      <xdr:colOff>101600</xdr:colOff>
      <xdr:row>101</xdr:row>
      <xdr:rowOff>115570</xdr:rowOff>
    </xdr:to>
    <xdr:sp macro="" textlink="">
      <xdr:nvSpPr>
        <xdr:cNvPr id="735" name="楕円 734"/>
        <xdr:cNvSpPr/>
      </xdr:nvSpPr>
      <xdr:spPr>
        <a:xfrm>
          <a:off x="20383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37337</xdr:rowOff>
    </xdr:from>
    <xdr:to>
      <xdr:col>111</xdr:col>
      <xdr:colOff>177800</xdr:colOff>
      <xdr:row>101</xdr:row>
      <xdr:rowOff>64770</xdr:rowOff>
    </xdr:to>
    <xdr:cxnSp macro="">
      <xdr:nvCxnSpPr>
        <xdr:cNvPr id="736" name="直線コネクタ 735"/>
        <xdr:cNvCxnSpPr/>
      </xdr:nvCxnSpPr>
      <xdr:spPr>
        <a:xfrm flipV="1">
          <a:off x="20434300" y="17353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104664</xdr:rowOff>
    </xdr:from>
    <xdr:ext cx="469744" cy="259045"/>
    <xdr:sp macro="" textlink="">
      <xdr:nvSpPr>
        <xdr:cNvPr id="737" name="n_1mainValue【庁舎】&#10;一人当たり面積"/>
        <xdr:cNvSpPr txBox="1"/>
      </xdr:nvSpPr>
      <xdr:spPr>
        <a:xfrm>
          <a:off x="21075727" y="1707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132097</xdr:rowOff>
    </xdr:from>
    <xdr:ext cx="469744" cy="259045"/>
    <xdr:sp macro="" textlink="">
      <xdr:nvSpPr>
        <xdr:cNvPr id="738" name="n_2mainValue【庁舎】&#10;一人当たり面積"/>
        <xdr:cNvSpPr txBox="1"/>
      </xdr:nvSpPr>
      <xdr:spPr>
        <a:xfrm>
          <a:off x="20199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ものの、一般廃棄物処理施設については、類似団体平均を下回っている。これは、隣接市と広域化を図るため施設を統廃合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年度に新しく建設したためである。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償却率の増加幅は類似団体より大きいが、消防施設においては、隣接市と広域化した消防本部において消防無線デジタル化工事等を実施したため平成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年度に償却率が低下している。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人当たり面積については、合併団体であり、市域が広大で類似施設が複数あることから、類似団体と比べて高い水準にある。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公共施設等総合管理計画における個別施設計画を現在策定中であり、当該計画に基づいて施設の維持管理を適正に進めていく必要がある。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23,723
23,609
422.91
18,855,666
18,077,742
700,838
11,677,231
16,250,092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過疎化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や少子化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による人口の減少や全国平均を大きく上回る高齢化率（平成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年国勢調査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％）に加え、市内に基幹産業がないため財政基盤が弱く、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類似団体平均と比べ半分以下で、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県下市町の中で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は最下位となっている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第４次行政改革大綱に基づき、事業の統廃合及び効率化等により更なる歳出の抑制（一般財源ベースの圧縮等）を図ると共に、平成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月に指定を受けた国家戦略特区を推進し、地場産業の振興等を促進する施策を強力に進め、自主財源の確保を図る。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45</xdr:row>
      <xdr:rowOff>13758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887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地方交付税が普通交付税の合併算定替えの段階的縮減（</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割減）などにより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億円減になり経常一般財源が減額となったことなどから前年度と比べ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類似団体平均と比べれば</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ポイント低くなっているが、経常一般財源の減少は今後も続く見込みであるため、引き続き、第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次行政改革大綱に基づき、事業の統廃合・効率化等により経常経費の削減を図り、また財源確保に取り組み、更なる財源基盤の安定強化に努める。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3556</xdr:rowOff>
    </xdr:from>
    <xdr:to>
      <xdr:col>23</xdr:col>
      <xdr:colOff>133350</xdr:colOff>
      <xdr:row>61</xdr:row>
      <xdr:rowOff>37338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6200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107442</xdr:rowOff>
    </xdr:from>
    <xdr:to>
      <xdr:col>19</xdr:col>
      <xdr:colOff>133350</xdr:colOff>
      <xdr:row>61</xdr:row>
      <xdr:rowOff>3556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944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76200</xdr:rowOff>
    </xdr:from>
    <xdr:to>
      <xdr:col>15</xdr:col>
      <xdr:colOff>82550</xdr:colOff>
      <xdr:row>60</xdr:row>
      <xdr:rowOff>107442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19175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59</xdr:row>
      <xdr:rowOff>143764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19175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157988</xdr:rowOff>
    </xdr:from>
    <xdr:to>
      <xdr:col>23</xdr:col>
      <xdr:colOff>184150</xdr:colOff>
      <xdr:row>61</xdr:row>
      <xdr:rowOff>88138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124206</xdr:rowOff>
    </xdr:from>
    <xdr:to>
      <xdr:col>19</xdr:col>
      <xdr:colOff>184150</xdr:colOff>
      <xdr:row>61</xdr:row>
      <xdr:rowOff>54356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64533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80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56642</xdr:rowOff>
    </xdr:from>
    <xdr:to>
      <xdr:col>15</xdr:col>
      <xdr:colOff>133350</xdr:colOff>
      <xdr:row>60</xdr:row>
      <xdr:rowOff>158242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168419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92964</xdr:rowOff>
    </xdr:from>
    <xdr:to>
      <xdr:col>7</xdr:col>
      <xdr:colOff>31750</xdr:colOff>
      <xdr:row>60</xdr:row>
      <xdr:rowOff>23114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33291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1,888</a:t>
          </a:r>
          <a:r>
            <a:rPr kumimoji="1" lang="ja-JP" altLang="en-US" sz="1300">
              <a:latin typeface="ＭＳ Ｐゴシック" panose="020B0600070205080204" pitchFamily="50" charset="-128"/>
              <a:ea typeface="ＭＳ Ｐゴシック" panose="020B0600070205080204" pitchFamily="50" charset="-128"/>
            </a:rPr>
            <a:t>円増額し３年連続で増額となり、人口１人あたりでは類似団体平均より</a:t>
          </a:r>
          <a:r>
            <a:rPr kumimoji="1" lang="en-US" altLang="ja-JP" sz="1300">
              <a:latin typeface="ＭＳ Ｐゴシック" panose="020B0600070205080204" pitchFamily="50" charset="-128"/>
              <a:ea typeface="ＭＳ Ｐゴシック" panose="020B0600070205080204" pitchFamily="50" charset="-128"/>
            </a:rPr>
            <a:t>55,132</a:t>
          </a:r>
          <a:r>
            <a:rPr kumimoji="1" lang="ja-JP" altLang="en-US" sz="1300">
              <a:latin typeface="ＭＳ Ｐゴシック" panose="020B0600070205080204" pitchFamily="50" charset="-128"/>
              <a:ea typeface="ＭＳ Ｐゴシック" panose="020B0600070205080204" pitchFamily="50" charset="-128"/>
            </a:rPr>
            <a:t>円も高くなっている。これは市域面積が広大であり、谷筋を多く持つ地形的特徴から３つの支所を有していることなどにより類似団体と比べ人口１人あたりの職員数が多いことが主な要因である。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また、合併団体であることから用途が類似する施設を複数有しており、これらの運営、維持管理に費用がかかっているのも要因の一つである。今後も引き続き定員管理計画</a:t>
          </a:r>
          <a:r>
            <a:rPr kumimoji="1" lang="ja-JP" altLang="ja-JP" sz="1100">
              <a:solidFill>
                <a:schemeClr val="dk1"/>
              </a:solidFill>
              <a:effectLst/>
              <a:latin typeface="+mn-lt"/>
              <a:ea typeface="+mn-ea"/>
              <a:cs typeface="+mn-cs"/>
            </a:rPr>
            <a:t>に</a:t>
          </a:r>
          <a:r>
            <a:rPr kumimoji="1" lang="ja-JP" altLang="en-US" sz="1300">
              <a:latin typeface="ＭＳ Ｐゴシック" panose="020B0600070205080204" pitchFamily="50" charset="-128"/>
              <a:ea typeface="ＭＳ Ｐゴシック" panose="020B0600070205080204" pitchFamily="50" charset="-128"/>
            </a:rPr>
            <a:t>基づき職員数を適正に管理し、公共施設等総合管理計画により施設の統廃合を含め、施設の適正化を図っていく。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142923</xdr:rowOff>
    </xdr:from>
    <xdr:to>
      <xdr:col>23</xdr:col>
      <xdr:colOff>133350</xdr:colOff>
      <xdr:row>84</xdr:row>
      <xdr:rowOff>158110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44723"/>
          <a:ext cx="8382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121053</xdr:rowOff>
    </xdr:from>
    <xdr:to>
      <xdr:col>19</xdr:col>
      <xdr:colOff>133350</xdr:colOff>
      <xdr:row>84</xdr:row>
      <xdr:rowOff>142923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22853"/>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35545</xdr:rowOff>
    </xdr:from>
    <xdr:to>
      <xdr:col>15</xdr:col>
      <xdr:colOff>82550</xdr:colOff>
      <xdr:row>84</xdr:row>
      <xdr:rowOff>121053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37345"/>
          <a:ext cx="889000" cy="8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35545</xdr:rowOff>
    </xdr:from>
    <xdr:to>
      <xdr:col>11</xdr:col>
      <xdr:colOff>31750</xdr:colOff>
      <xdr:row>84</xdr:row>
      <xdr:rowOff>89788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437345"/>
          <a:ext cx="889000" cy="5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139147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50826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107310</xdr:rowOff>
    </xdr:from>
    <xdr:to>
      <xdr:col>23</xdr:col>
      <xdr:colOff>184150</xdr:colOff>
      <xdr:row>85</xdr:row>
      <xdr:rowOff>37460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79387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8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92123</xdr:rowOff>
    </xdr:from>
    <xdr:to>
      <xdr:col>19</xdr:col>
      <xdr:colOff>184150</xdr:colOff>
      <xdr:row>85</xdr:row>
      <xdr:rowOff>22273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9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7050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80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70253</xdr:rowOff>
    </xdr:from>
    <xdr:to>
      <xdr:col>15</xdr:col>
      <xdr:colOff>133350</xdr:colOff>
      <xdr:row>85</xdr:row>
      <xdr:rowOff>403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156630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5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156195</xdr:rowOff>
    </xdr:from>
    <xdr:to>
      <xdr:col>11</xdr:col>
      <xdr:colOff>82550</xdr:colOff>
      <xdr:row>84</xdr:row>
      <xdr:rowOff>86345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8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71122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7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38988</xdr:rowOff>
    </xdr:from>
    <xdr:to>
      <xdr:col>7</xdr:col>
      <xdr:colOff>31750</xdr:colOff>
      <xdr:row>84</xdr:row>
      <xdr:rowOff>140588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4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125365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2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以前より給与の適正化を図っており、類似団体平均や全国市平均を下回り、全国町村平均と同数値となっている。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今後も地方公務員の給与決定に関する諸原則を遵守し、現在程度の水準を維持していく。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82550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154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13607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809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150586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292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167821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人増え、類似団体平均をかなり上回っている。これは本市が合併団体で、市域面積が広大かつ谷筋の多い中山間地域で集落が点在しており、公共サービスを維持するためには多くの職員を必要とするためであり、容易に職員を削減できな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今後も市民サービスの低下を来さぬよう十分配慮しつつ、引き続き定員管理計画に基づき職員数の適正化に努めていく。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84183</xdr:rowOff>
    </xdr:from>
    <xdr:to>
      <xdr:col>81</xdr:col>
      <xdr:colOff>44450</xdr:colOff>
      <xdr:row>64</xdr:row>
      <xdr:rowOff>116931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056983"/>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44541</xdr:rowOff>
    </xdr:from>
    <xdr:to>
      <xdr:col>77</xdr:col>
      <xdr:colOff>44450</xdr:colOff>
      <xdr:row>64</xdr:row>
      <xdr:rowOff>84183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017341"/>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32476</xdr:rowOff>
    </xdr:from>
    <xdr:to>
      <xdr:col>72</xdr:col>
      <xdr:colOff>203200</xdr:colOff>
      <xdr:row>64</xdr:row>
      <xdr:rowOff>44541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00527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167731</xdr:rowOff>
    </xdr:from>
    <xdr:to>
      <xdr:col>68</xdr:col>
      <xdr:colOff>152400</xdr:colOff>
      <xdr:row>64</xdr:row>
      <xdr:rowOff>32476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96908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121846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66131</xdr:rowOff>
    </xdr:from>
    <xdr:to>
      <xdr:col>81</xdr:col>
      <xdr:colOff>95250</xdr:colOff>
      <xdr:row>64</xdr:row>
      <xdr:rowOff>167731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38208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01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33383</xdr:rowOff>
    </xdr:from>
    <xdr:to>
      <xdr:col>77</xdr:col>
      <xdr:colOff>95250</xdr:colOff>
      <xdr:row>64</xdr:row>
      <xdr:rowOff>134983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119760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9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165191</xdr:rowOff>
    </xdr:from>
    <xdr:to>
      <xdr:col>73</xdr:col>
      <xdr:colOff>44450</xdr:colOff>
      <xdr:row>64</xdr:row>
      <xdr:rowOff>95341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80118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153126</xdr:rowOff>
    </xdr:from>
    <xdr:to>
      <xdr:col>68</xdr:col>
      <xdr:colOff>203200</xdr:colOff>
      <xdr:row>64</xdr:row>
      <xdr:rowOff>83276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68053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116931</xdr:rowOff>
    </xdr:from>
    <xdr:to>
      <xdr:col>64</xdr:col>
      <xdr:colOff>152400</xdr:colOff>
      <xdr:row>64</xdr:row>
      <xdr:rowOff>47081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1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31858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0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償還終了による元利償還金の減や公営企業債の繰上償還による公営企業債の元利償還金に対する繰入額の減などにより前年度から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年度以降は類似団体平均を下回り、平成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年度は兵庫県平均や全国平均も下回っている。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数年間は数値は改善していく見込みだが、令和３年度以降は、文化会館等建設事業の大規模事業に係る地方債の償還が始まるため、数値は悪化する見込みである。引き続き計画的な繰上償還の実施や新規地方債の発行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39</xdr:row>
      <xdr:rowOff>73237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65522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40</xdr:row>
      <xdr:rowOff>38523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7597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41</xdr:row>
      <xdr:rowOff>19896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8965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42</xdr:row>
      <xdr:rowOff>33444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4934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105850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繰上償還の実施や新規地方債の発行抑制により地方債残高が減少したこと、計画的に行っている基金への積み立てにより充当可能基金が増加したことなどにより平成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年度から３年連続で将来負担比率は生じていない。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今後は文化会館等建設事業の大規模事業に係る地方債の発行が控えていることから、引き続き計画的な繰上償還の実施や新規地方債の発行抑制に努め、地方債残高を適正に管理していく。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88604</xdr:rowOff>
    </xdr:from>
    <xdr:to>
      <xdr:col>68</xdr:col>
      <xdr:colOff>152400</xdr:colOff>
      <xdr:row>16</xdr:row>
      <xdr:rowOff>9525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2488904"/>
          <a:ext cx="889000" cy="26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37804</xdr:rowOff>
    </xdr:from>
    <xdr:to>
      <xdr:col>68</xdr:col>
      <xdr:colOff>203200</xdr:colOff>
      <xdr:row>14</xdr:row>
      <xdr:rowOff>139404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43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149581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20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130175</xdr:rowOff>
    </xdr:from>
    <xdr:to>
      <xdr:col>64</xdr:col>
      <xdr:colOff>152400</xdr:colOff>
      <xdr:row>16</xdr:row>
      <xdr:rowOff>60325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70502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23,723
23,609
422.91
18,855,666
18,077,742
700,838
11,677,231
16,250,092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ポイント増加したが、前年度と同水準であり、類似団体平均、全国平均及び兵庫県平均をかなり下回っている。これは平成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年度に常備消防を広域化したことが大きな要因となっている。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今後も引き続き、定員管理計画により職員数の適正化を行い、この水準を維持するよう努めていく。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115570</xdr:rowOff>
    </xdr:from>
    <xdr:to>
      <xdr:col>24</xdr:col>
      <xdr:colOff>25400</xdr:colOff>
      <xdr:row>33</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734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24130</xdr:rowOff>
    </xdr:from>
    <xdr:to>
      <xdr:col>19</xdr:col>
      <xdr:colOff>187325</xdr:colOff>
      <xdr:row>33</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681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122428</xdr:rowOff>
    </xdr:from>
    <xdr:to>
      <xdr:col>15</xdr:col>
      <xdr:colOff>98425</xdr:colOff>
      <xdr:row>33</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6088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122428</xdr:rowOff>
    </xdr:from>
    <xdr:to>
      <xdr:col>11</xdr:col>
      <xdr:colOff>9525</xdr:colOff>
      <xdr:row>33</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608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83058</xdr:rowOff>
    </xdr:from>
    <xdr:to>
      <xdr:col>24</xdr:col>
      <xdr:colOff>76200</xdr:colOff>
      <xdr:row>34</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163085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64770</xdr:rowOff>
    </xdr:from>
    <xdr:to>
      <xdr:col>20</xdr:col>
      <xdr:colOff>38100</xdr:colOff>
      <xdr:row>33</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144780</xdr:rowOff>
    </xdr:from>
    <xdr:to>
      <xdr:col>15</xdr:col>
      <xdr:colOff>149225</xdr:colOff>
      <xdr:row>33</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85107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71628</xdr:rowOff>
    </xdr:from>
    <xdr:to>
      <xdr:col>11</xdr:col>
      <xdr:colOff>60325</xdr:colOff>
      <xdr:row>33</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126492</xdr:rowOff>
    </xdr:from>
    <xdr:to>
      <xdr:col>6</xdr:col>
      <xdr:colOff>171450</xdr:colOff>
      <xdr:row>33</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66819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3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小中学校の児童生徒の英語力向上と国際理解教育の推進により外国語指導助手（ＡＬＴ）を増員したことによる賃金の増額等により前年度と比べ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今後も引き続き、公共施設等の指定管理者制度へ移行の推進など一層の行政コストの削減に努めていく。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1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57150</xdr:rowOff>
    </xdr:from>
    <xdr:to>
      <xdr:col>78</xdr:col>
      <xdr:colOff>69850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286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127000</xdr:rowOff>
    </xdr:from>
    <xdr:to>
      <xdr:col>73</xdr:col>
      <xdr:colOff>180975</xdr:colOff>
      <xdr:row>13</xdr:row>
      <xdr:rowOff>57150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18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127000</xdr:rowOff>
    </xdr:from>
    <xdr:to>
      <xdr:col>69</xdr:col>
      <xdr:colOff>92075</xdr:colOff>
      <xdr:row>12</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18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133350</xdr:rowOff>
    </xdr:from>
    <xdr:to>
      <xdr:col>78</xdr:col>
      <xdr:colOff>120650</xdr:colOff>
      <xdr:row>14</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73677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6350</xdr:rowOff>
    </xdr:from>
    <xdr:to>
      <xdr:col>74</xdr:col>
      <xdr:colOff>31750</xdr:colOff>
      <xdr:row>13</xdr:row>
      <xdr:rowOff>107950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118127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76200</xdr:rowOff>
    </xdr:from>
    <xdr:to>
      <xdr:col>65</xdr:col>
      <xdr:colOff>53975</xdr:colOff>
      <xdr:row>13</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障害児入所施設において、放課後等デイサービスを開始した事業所があったことなどから扶助費が増額し、前年度と比べて</a:t>
          </a:r>
          <a:r>
            <a:rPr kumimoji="1" lang="en-US" altLang="ja-JP" sz="1300" baseline="0">
              <a:latin typeface="ＭＳ Ｐゴシック" panose="020B0600070205080204" pitchFamily="50" charset="-128"/>
              <a:ea typeface="ＭＳ Ｐゴシック" panose="020B0600070205080204" pitchFamily="50" charset="-128"/>
            </a:rPr>
            <a:t>0.6</a:t>
          </a:r>
          <a:r>
            <a:rPr kumimoji="1" lang="ja-JP" altLang="en-US" sz="1300" baseline="0">
              <a:latin typeface="ＭＳ Ｐゴシック" panose="020B0600070205080204" pitchFamily="50" charset="-128"/>
              <a:ea typeface="ＭＳ Ｐゴシック" panose="020B0600070205080204" pitchFamily="50" charset="-128"/>
            </a:rPr>
            <a:t>ポイント増加したものの、類似団体平均は下回っている。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今後も消費税増税などに伴う報酬単価の増額改定等により扶助費の増額が見込まれることから、引き続き、一層の行政コストの削減に努めていく。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29028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322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102507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32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55</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036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ポイントの減少となり、前年度とほぼ同水準で推移している。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「その他」の大半を占める繰出金について、介護保険特別会計や国民健康保険特別会計への繰出金が増額している。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今後もこれらへの繰出金の増額が見込まれるため、健康づくりの推進による健康寿命の延伸を図り、医療費の抑制、介護給付費の削減に努めていく。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5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59</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8248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115570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93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8890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09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129540</xdr:rowOff>
    </xdr:from>
    <xdr:to>
      <xdr:col>65</xdr:col>
      <xdr:colOff>53975</xdr:colOff>
      <xdr:row>59</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44467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前年度と比べて</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ポイント増加した要因は、南但クリーンセンターにおいて、高効率原燃料回収施設の計画的な点検及び補修を行ったことにより南但広域行政事務組合負担金が大きく増額となったためである。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また、公立八鹿病院組合負担金も多額になっていることなどから類似団体平均を大きく上回っている。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今後も補助金の適正化を図り、引き続き行政コストの削減に努めていく。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133858</xdr:rowOff>
    </xdr:from>
    <xdr:to>
      <xdr:col>82</xdr:col>
      <xdr:colOff>107950</xdr:colOff>
      <xdr:row>40</xdr:row>
      <xdr:rowOff>40132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82040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39</xdr:row>
      <xdr:rowOff>133858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9579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272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83566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160782</xdr:rowOff>
    </xdr:from>
    <xdr:to>
      <xdr:col>82</xdr:col>
      <xdr:colOff>158750</xdr:colOff>
      <xdr:row>40</xdr:row>
      <xdr:rowOff>90932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132859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83058</xdr:rowOff>
    </xdr:from>
    <xdr:to>
      <xdr:col>78</xdr:col>
      <xdr:colOff>120650</xdr:colOff>
      <xdr:row>40</xdr:row>
      <xdr:rowOff>13208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169435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32766</xdr:rowOff>
    </xdr:from>
    <xdr:to>
      <xdr:col>69</xdr:col>
      <xdr:colOff>142875</xdr:colOff>
      <xdr:row>37</xdr:row>
      <xdr:rowOff>134366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119143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以前から新規地方債の発行抑制と繰上償還の実施により公債費の削減に努めており、公債費に係る経常収支比率は減少傾向にあり、前年度と比べて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今後も計画的に繰上償還を実施し、公債費負担の削減に努め、将来の行政コストを確保していく。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169455</xdr:rowOff>
    </xdr:from>
    <xdr:to>
      <xdr:col>24</xdr:col>
      <xdr:colOff>25400</xdr:colOff>
      <xdr:row>77</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99655"/>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148227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172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148227</xdr:rowOff>
    </xdr:from>
    <xdr:to>
      <xdr:col>15</xdr:col>
      <xdr:colOff>98425</xdr:colOff>
      <xdr:row>78</xdr:row>
      <xdr:rowOff>55155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49877"/>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55155</xdr:rowOff>
    </xdr:from>
    <xdr:to>
      <xdr:col>11</xdr:col>
      <xdr:colOff>9525</xdr:colOff>
      <xdr:row>79</xdr:row>
      <xdr:rowOff>20864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2825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118655</xdr:rowOff>
    </xdr:from>
    <xdr:to>
      <xdr:col>24</xdr:col>
      <xdr:colOff>76200</xdr:colOff>
      <xdr:row>77</xdr:row>
      <xdr:rowOff>48805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135182</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9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97427</xdr:rowOff>
    </xdr:from>
    <xdr:to>
      <xdr:col>15</xdr:col>
      <xdr:colOff>149225</xdr:colOff>
      <xdr:row>78</xdr:row>
      <xdr:rowOff>27577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12354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4355</xdr:rowOff>
    </xdr:from>
    <xdr:to>
      <xdr:col>11</xdr:col>
      <xdr:colOff>60325</xdr:colOff>
      <xdr:row>78</xdr:row>
      <xdr:rowOff>105955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90732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補助費等や扶助費、繰出金等が増額となったため前年度と比べて</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ポイント増加したが、類似団体平均や全国平均を下回っている。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今後も同上の経費について増額見込みであるため、引き続き一層の行政コストの削減を図り、財政基盤の強化に努めていく。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76</xdr:row>
      <xdr:rowOff>122428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0383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92710</xdr:rowOff>
    </xdr:from>
    <xdr:to>
      <xdr:col>78</xdr:col>
      <xdr:colOff>69850</xdr:colOff>
      <xdr:row>76</xdr:row>
      <xdr:rowOff>8128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29514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17272</xdr:rowOff>
    </xdr:from>
    <xdr:to>
      <xdr:col>73</xdr:col>
      <xdr:colOff>180975</xdr:colOff>
      <xdr:row>75</xdr:row>
      <xdr:rowOff>92710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70457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156718</xdr:rowOff>
    </xdr:from>
    <xdr:to>
      <xdr:col>69</xdr:col>
      <xdr:colOff>92075</xdr:colOff>
      <xdr:row>74</xdr:row>
      <xdr:rowOff>17272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6725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71628</xdr:rowOff>
    </xdr:from>
    <xdr:to>
      <xdr:col>82</xdr:col>
      <xdr:colOff>158750</xdr:colOff>
      <xdr:row>77</xdr:row>
      <xdr:rowOff>1778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88155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128778</xdr:rowOff>
    </xdr:from>
    <xdr:to>
      <xdr:col>78</xdr:col>
      <xdr:colOff>120650</xdr:colOff>
      <xdr:row>76</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69105</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137922</xdr:rowOff>
    </xdr:from>
    <xdr:to>
      <xdr:col>69</xdr:col>
      <xdr:colOff>142875</xdr:colOff>
      <xdr:row>74</xdr:row>
      <xdr:rowOff>68072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78249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105918</xdr:rowOff>
    </xdr:from>
    <xdr:to>
      <xdr:col>65</xdr:col>
      <xdr:colOff>53975</xdr:colOff>
      <xdr:row>74</xdr:row>
      <xdr:rowOff>36068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46245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39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154214</xdr:rowOff>
    </xdr:from>
    <xdr:to>
      <xdr:col>29</xdr:col>
      <xdr:colOff>127000</xdr:colOff>
      <xdr:row>13</xdr:row>
      <xdr:rowOff>22084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259239"/>
          <a:ext cx="647700" cy="39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22084</xdr:rowOff>
    </xdr:from>
    <xdr:to>
      <xdr:col>26</xdr:col>
      <xdr:colOff>50800</xdr:colOff>
      <xdr:row>13</xdr:row>
      <xdr:rowOff>90778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298559"/>
          <a:ext cx="698500" cy="68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90778</xdr:rowOff>
    </xdr:from>
    <xdr:to>
      <xdr:col>22</xdr:col>
      <xdr:colOff>114300</xdr:colOff>
      <xdr:row>13</xdr:row>
      <xdr:rowOff>97048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367253"/>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80801</xdr:rowOff>
    </xdr:from>
    <xdr:to>
      <xdr:col>18</xdr:col>
      <xdr:colOff>177800</xdr:colOff>
      <xdr:row>13</xdr:row>
      <xdr:rowOff>97048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357276"/>
          <a:ext cx="698500" cy="16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79525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9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103414</xdr:rowOff>
    </xdr:from>
    <xdr:to>
      <xdr:col>29</xdr:col>
      <xdr:colOff>177800</xdr:colOff>
      <xdr:row>13</xdr:row>
      <xdr:rowOff>33564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0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11991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142734</xdr:rowOff>
    </xdr:from>
    <xdr:to>
      <xdr:col>26</xdr:col>
      <xdr:colOff>101600</xdr:colOff>
      <xdr:row>13</xdr:row>
      <xdr:rowOff>72884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4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83061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16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39978</xdr:rowOff>
    </xdr:from>
    <xdr:to>
      <xdr:col>22</xdr:col>
      <xdr:colOff>165100</xdr:colOff>
      <xdr:row>13</xdr:row>
      <xdr:rowOff>141578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16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151755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08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46248</xdr:rowOff>
    </xdr:from>
    <xdr:to>
      <xdr:col>19</xdr:col>
      <xdr:colOff>38100</xdr:colOff>
      <xdr:row>13</xdr:row>
      <xdr:rowOff>147848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2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158025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9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30001</xdr:rowOff>
    </xdr:from>
    <xdr:to>
      <xdr:col>15</xdr:col>
      <xdr:colOff>101600</xdr:colOff>
      <xdr:row>13</xdr:row>
      <xdr:rowOff>131601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06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141778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07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243521</xdr:rowOff>
    </xdr:from>
    <xdr:to>
      <xdr:col>29</xdr:col>
      <xdr:colOff>127000</xdr:colOff>
      <xdr:row>36</xdr:row>
      <xdr:rowOff>134152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6853871"/>
          <a:ext cx="647700" cy="233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189898</xdr:rowOff>
    </xdr:from>
    <xdr:to>
      <xdr:col>26</xdr:col>
      <xdr:colOff>50800</xdr:colOff>
      <xdr:row>35</xdr:row>
      <xdr:rowOff>243521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6800248"/>
          <a:ext cx="698500" cy="53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318632</xdr:rowOff>
    </xdr:from>
    <xdr:to>
      <xdr:col>22</xdr:col>
      <xdr:colOff>114300</xdr:colOff>
      <xdr:row>35</xdr:row>
      <xdr:rowOff>189898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6586082"/>
          <a:ext cx="698500" cy="21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267360</xdr:rowOff>
    </xdr:from>
    <xdr:to>
      <xdr:col>18</xdr:col>
      <xdr:colOff>177800</xdr:colOff>
      <xdr:row>34</xdr:row>
      <xdr:rowOff>318632</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191910"/>
          <a:ext cx="698500" cy="39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83352</xdr:rowOff>
    </xdr:from>
    <xdr:to>
      <xdr:col>29</xdr:col>
      <xdr:colOff>177800</xdr:colOff>
      <xdr:row>37</xdr:row>
      <xdr:rowOff>13502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703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55429</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700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192721</xdr:rowOff>
    </xdr:from>
    <xdr:to>
      <xdr:col>26</xdr:col>
      <xdr:colOff>101600</xdr:colOff>
      <xdr:row>35</xdr:row>
      <xdr:rowOff>294321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803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304498</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6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139098</xdr:rowOff>
    </xdr:from>
    <xdr:to>
      <xdr:col>22</xdr:col>
      <xdr:colOff>165100</xdr:colOff>
      <xdr:row>35</xdr:row>
      <xdr:rowOff>240698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74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250875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5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267832</xdr:rowOff>
    </xdr:from>
    <xdr:to>
      <xdr:col>19</xdr:col>
      <xdr:colOff>38100</xdr:colOff>
      <xdr:row>35</xdr:row>
      <xdr:rowOff>26532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53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36709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30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216560</xdr:rowOff>
    </xdr:from>
    <xdr:to>
      <xdr:col>15</xdr:col>
      <xdr:colOff>101600</xdr:colOff>
      <xdr:row>33</xdr:row>
      <xdr:rowOff>318160</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141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156887</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590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23,723
23,609
422.91
18,855,666
18,077,742
700,838
11,677,231
16,250,092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128899</xdr:rowOff>
    </xdr:from>
    <xdr:to>
      <xdr:col>24</xdr:col>
      <xdr:colOff>63500</xdr:colOff>
      <xdr:row>32</xdr:row>
      <xdr:rowOff>144539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615299"/>
          <a:ext cx="8382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128899</xdr:rowOff>
    </xdr:from>
    <xdr:to>
      <xdr:col>19</xdr:col>
      <xdr:colOff>177800</xdr:colOff>
      <xdr:row>33</xdr:row>
      <xdr:rowOff>9189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15299"/>
          <a:ext cx="889000" cy="5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9189</xdr:rowOff>
    </xdr:from>
    <xdr:to>
      <xdr:col>15</xdr:col>
      <xdr:colOff>50800</xdr:colOff>
      <xdr:row>33</xdr:row>
      <xdr:rowOff>51041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67039"/>
          <a:ext cx="889000" cy="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29363</xdr:rowOff>
    </xdr:from>
    <xdr:to>
      <xdr:col>10</xdr:col>
      <xdr:colOff>114300</xdr:colOff>
      <xdr:row>33</xdr:row>
      <xdr:rowOff>51041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687213"/>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164177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100702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93739</xdr:rowOff>
    </xdr:from>
    <xdr:to>
      <xdr:col>24</xdr:col>
      <xdr:colOff>114300</xdr:colOff>
      <xdr:row>33</xdr:row>
      <xdr:rowOff>23889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8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116616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3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78099</xdr:rowOff>
    </xdr:from>
    <xdr:to>
      <xdr:col>20</xdr:col>
      <xdr:colOff>38100</xdr:colOff>
      <xdr:row>33</xdr:row>
      <xdr:rowOff>8249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24776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3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129839</xdr:rowOff>
    </xdr:from>
    <xdr:to>
      <xdr:col>15</xdr:col>
      <xdr:colOff>101600</xdr:colOff>
      <xdr:row>33</xdr:row>
      <xdr:rowOff>59989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1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76516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3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241</xdr:rowOff>
    </xdr:from>
    <xdr:to>
      <xdr:col>10</xdr:col>
      <xdr:colOff>165100</xdr:colOff>
      <xdr:row>33</xdr:row>
      <xdr:rowOff>101841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5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118368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3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150013</xdr:rowOff>
    </xdr:from>
    <xdr:to>
      <xdr:col>6</xdr:col>
      <xdr:colOff>38100</xdr:colOff>
      <xdr:row>33</xdr:row>
      <xdr:rowOff>80163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3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96690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1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64015</xdr:rowOff>
    </xdr:from>
    <xdr:to>
      <xdr:col>24</xdr:col>
      <xdr:colOff>63500</xdr:colOff>
      <xdr:row>56</xdr:row>
      <xdr:rowOff>108317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65215"/>
          <a:ext cx="838200" cy="4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108317</xdr:rowOff>
    </xdr:from>
    <xdr:to>
      <xdr:col>19</xdr:col>
      <xdr:colOff>177800</xdr:colOff>
      <xdr:row>56</xdr:row>
      <xdr:rowOff>134561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09517"/>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166585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9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134561</xdr:rowOff>
    </xdr:from>
    <xdr:to>
      <xdr:col>15</xdr:col>
      <xdr:colOff>50800</xdr:colOff>
      <xdr:row>56</xdr:row>
      <xdr:rowOff>169080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3576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122619</xdr:rowOff>
    </xdr:from>
    <xdr:to>
      <xdr:col>10</xdr:col>
      <xdr:colOff>114300</xdr:colOff>
      <xdr:row>56</xdr:row>
      <xdr:rowOff>169080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23819"/>
          <a:ext cx="889000" cy="4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15005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5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13215</xdr:rowOff>
    </xdr:from>
    <xdr:to>
      <xdr:col>24</xdr:col>
      <xdr:colOff>114300</xdr:colOff>
      <xdr:row>56</xdr:row>
      <xdr:rowOff>114815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36092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6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57517</xdr:rowOff>
    </xdr:from>
    <xdr:to>
      <xdr:col>20</xdr:col>
      <xdr:colOff>38100</xdr:colOff>
      <xdr:row>56</xdr:row>
      <xdr:rowOff>159117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5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4194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83761</xdr:rowOff>
    </xdr:from>
    <xdr:to>
      <xdr:col>15</xdr:col>
      <xdr:colOff>101600</xdr:colOff>
      <xdr:row>57</xdr:row>
      <xdr:rowOff>13911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30438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118280</xdr:rowOff>
    </xdr:from>
    <xdr:to>
      <xdr:col>10</xdr:col>
      <xdr:colOff>165100</xdr:colOff>
      <xdr:row>57</xdr:row>
      <xdr:rowOff>48430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64957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9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71819</xdr:rowOff>
    </xdr:from>
    <xdr:to>
      <xdr:col>6</xdr:col>
      <xdr:colOff>38100</xdr:colOff>
      <xdr:row>57</xdr:row>
      <xdr:rowOff>1969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18496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44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482</xdr:rowOff>
    </xdr:from>
    <xdr:to>
      <xdr:col>24</xdr:col>
      <xdr:colOff>63500</xdr:colOff>
      <xdr:row>77</xdr:row>
      <xdr:rowOff>121478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02132"/>
          <a:ext cx="838200" cy="12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86762</xdr:rowOff>
    </xdr:from>
    <xdr:to>
      <xdr:col>19</xdr:col>
      <xdr:colOff>177800</xdr:colOff>
      <xdr:row>77</xdr:row>
      <xdr:rowOff>482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16962"/>
          <a:ext cx="889000" cy="8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86762</xdr:rowOff>
    </xdr:from>
    <xdr:to>
      <xdr:col>15</xdr:col>
      <xdr:colOff>50800</xdr:colOff>
      <xdr:row>77</xdr:row>
      <xdr:rowOff>112007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16962"/>
          <a:ext cx="889000" cy="19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74777</xdr:rowOff>
    </xdr:from>
    <xdr:to>
      <xdr:col>10</xdr:col>
      <xdr:colOff>114300</xdr:colOff>
      <xdr:row>77</xdr:row>
      <xdr:rowOff>112007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76427"/>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70678</xdr:rowOff>
    </xdr:from>
    <xdr:to>
      <xdr:col>24</xdr:col>
      <xdr:colOff>114300</xdr:colOff>
      <xdr:row>78</xdr:row>
      <xdr:rowOff>828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93555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121132</xdr:rowOff>
    </xdr:from>
    <xdr:to>
      <xdr:col>20</xdr:col>
      <xdr:colOff>38100</xdr:colOff>
      <xdr:row>77</xdr:row>
      <xdr:rowOff>51282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67810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92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35962</xdr:rowOff>
    </xdr:from>
    <xdr:to>
      <xdr:col>15</xdr:col>
      <xdr:colOff>101600</xdr:colOff>
      <xdr:row>76</xdr:row>
      <xdr:rowOff>137562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154090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84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61207</xdr:rowOff>
    </xdr:from>
    <xdr:to>
      <xdr:col>10</xdr:col>
      <xdr:colOff>165100</xdr:colOff>
      <xdr:row>77</xdr:row>
      <xdr:rowOff>162807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7884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0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23977</xdr:rowOff>
    </xdr:from>
    <xdr:to>
      <xdr:col>6</xdr:col>
      <xdr:colOff>38100</xdr:colOff>
      <xdr:row>77</xdr:row>
      <xdr:rowOff>125577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142104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30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60452</xdr:rowOff>
    </xdr:from>
    <xdr:to>
      <xdr:col>24</xdr:col>
      <xdr:colOff>63500</xdr:colOff>
      <xdr:row>93</xdr:row>
      <xdr:rowOff>90266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05302"/>
          <a:ext cx="838200" cy="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87522</xdr:rowOff>
    </xdr:from>
    <xdr:to>
      <xdr:col>19</xdr:col>
      <xdr:colOff>177800</xdr:colOff>
      <xdr:row>93</xdr:row>
      <xdr:rowOff>90266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03237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87522</xdr:rowOff>
    </xdr:from>
    <xdr:to>
      <xdr:col>15</xdr:col>
      <xdr:colOff>50800</xdr:colOff>
      <xdr:row>94</xdr:row>
      <xdr:rowOff>71729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032372"/>
          <a:ext cx="889000" cy="15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71729</xdr:rowOff>
    </xdr:from>
    <xdr:to>
      <xdr:col>10</xdr:col>
      <xdr:colOff>114300</xdr:colOff>
      <xdr:row>94</xdr:row>
      <xdr:rowOff>156863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188029"/>
          <a:ext cx="889000" cy="8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9652</xdr:rowOff>
    </xdr:from>
    <xdr:to>
      <xdr:col>24</xdr:col>
      <xdr:colOff>114300</xdr:colOff>
      <xdr:row>93</xdr:row>
      <xdr:rowOff>111252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32529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0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39466</xdr:rowOff>
    </xdr:from>
    <xdr:to>
      <xdr:col>20</xdr:col>
      <xdr:colOff>38100</xdr:colOff>
      <xdr:row>93</xdr:row>
      <xdr:rowOff>141066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157593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36722</xdr:rowOff>
    </xdr:from>
    <xdr:to>
      <xdr:col>15</xdr:col>
      <xdr:colOff>101600</xdr:colOff>
      <xdr:row>93</xdr:row>
      <xdr:rowOff>138322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9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154849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7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20929</xdr:rowOff>
    </xdr:from>
    <xdr:to>
      <xdr:col>10</xdr:col>
      <xdr:colOff>165100</xdr:colOff>
      <xdr:row>94</xdr:row>
      <xdr:rowOff>122529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1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139056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91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106063</xdr:rowOff>
    </xdr:from>
    <xdr:to>
      <xdr:col>6</xdr:col>
      <xdr:colOff>38100</xdr:colOff>
      <xdr:row>95</xdr:row>
      <xdr:rowOff>36213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22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3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86016</xdr:rowOff>
    </xdr:from>
    <xdr:to>
      <xdr:col>55</xdr:col>
      <xdr:colOff>0</xdr:colOff>
      <xdr:row>34</xdr:row>
      <xdr:rowOff>129559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1531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129559</xdr:rowOff>
    </xdr:from>
    <xdr:to>
      <xdr:col>50</xdr:col>
      <xdr:colOff>114300</xdr:colOff>
      <xdr:row>35</xdr:row>
      <xdr:rowOff>116438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958859"/>
          <a:ext cx="889000" cy="15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116438</xdr:rowOff>
    </xdr:from>
    <xdr:to>
      <xdr:col>45</xdr:col>
      <xdr:colOff>177800</xdr:colOff>
      <xdr:row>35</xdr:row>
      <xdr:rowOff>156164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117188"/>
          <a:ext cx="8890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156164</xdr:rowOff>
    </xdr:from>
    <xdr:to>
      <xdr:col>41</xdr:col>
      <xdr:colOff>50800</xdr:colOff>
      <xdr:row>35</xdr:row>
      <xdr:rowOff>168527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56914"/>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79740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35216</xdr:rowOff>
    </xdr:from>
    <xdr:to>
      <xdr:col>55</xdr:col>
      <xdr:colOff>50800</xdr:colOff>
      <xdr:row>34</xdr:row>
      <xdr:rowOff>136816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58093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1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78759</xdr:rowOff>
    </xdr:from>
    <xdr:to>
      <xdr:col>50</xdr:col>
      <xdr:colOff>165100</xdr:colOff>
      <xdr:row>35</xdr:row>
      <xdr:rowOff>8909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90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25436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68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65638</xdr:rowOff>
    </xdr:from>
    <xdr:to>
      <xdr:col>46</xdr:col>
      <xdr:colOff>38100</xdr:colOff>
      <xdr:row>35</xdr:row>
      <xdr:rowOff>167238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06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12315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84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105364</xdr:rowOff>
    </xdr:from>
    <xdr:to>
      <xdr:col>41</xdr:col>
      <xdr:colOff>101600</xdr:colOff>
      <xdr:row>36</xdr:row>
      <xdr:rowOff>35514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52041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88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117727</xdr:rowOff>
    </xdr:from>
    <xdr:to>
      <xdr:col>36</xdr:col>
      <xdr:colOff>165100</xdr:colOff>
      <xdr:row>36</xdr:row>
      <xdr:rowOff>47877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1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64404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89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169827</xdr:rowOff>
    </xdr:from>
    <xdr:to>
      <xdr:col>55</xdr:col>
      <xdr:colOff>0</xdr:colOff>
      <xdr:row>58</xdr:row>
      <xdr:rowOff>32967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942477"/>
          <a:ext cx="838200" cy="3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32967</xdr:rowOff>
    </xdr:from>
    <xdr:to>
      <xdr:col>50</xdr:col>
      <xdr:colOff>114300</xdr:colOff>
      <xdr:row>58</xdr:row>
      <xdr:rowOff>35255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977067"/>
          <a:ext cx="889000" cy="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102431</xdr:rowOff>
    </xdr:from>
    <xdr:to>
      <xdr:col>45</xdr:col>
      <xdr:colOff>177800</xdr:colOff>
      <xdr:row>58</xdr:row>
      <xdr:rowOff>35255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75081"/>
          <a:ext cx="889000" cy="1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90894</xdr:rowOff>
    </xdr:from>
    <xdr:to>
      <xdr:col>41</xdr:col>
      <xdr:colOff>50800</xdr:colOff>
      <xdr:row>57</xdr:row>
      <xdr:rowOff>102431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63544"/>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166155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119027</xdr:rowOff>
    </xdr:from>
    <xdr:to>
      <xdr:col>55</xdr:col>
      <xdr:colOff>50800</xdr:colOff>
      <xdr:row>58</xdr:row>
      <xdr:rowOff>49177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79376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153617</xdr:rowOff>
    </xdr:from>
    <xdr:to>
      <xdr:col>50</xdr:col>
      <xdr:colOff>165100</xdr:colOff>
      <xdr:row>58</xdr:row>
      <xdr:rowOff>83767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2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74894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1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155905</xdr:rowOff>
    </xdr:from>
    <xdr:to>
      <xdr:col>46</xdr:col>
      <xdr:colOff>38100</xdr:colOff>
      <xdr:row>58</xdr:row>
      <xdr:rowOff>86055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77182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51631</xdr:rowOff>
    </xdr:from>
    <xdr:to>
      <xdr:col>41</xdr:col>
      <xdr:colOff>101600</xdr:colOff>
      <xdr:row>57</xdr:row>
      <xdr:rowOff>153231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169758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59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40094</xdr:rowOff>
    </xdr:from>
    <xdr:to>
      <xdr:col>36</xdr:col>
      <xdr:colOff>165100</xdr:colOff>
      <xdr:row>57</xdr:row>
      <xdr:rowOff>141694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132821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0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122368</xdr:rowOff>
    </xdr:from>
    <xdr:to>
      <xdr:col>55</xdr:col>
      <xdr:colOff>0</xdr:colOff>
      <xdr:row>78</xdr:row>
      <xdr:rowOff>127349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95468"/>
          <a:ext cx="838200" cy="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102377</xdr:rowOff>
    </xdr:from>
    <xdr:to>
      <xdr:col>50</xdr:col>
      <xdr:colOff>114300</xdr:colOff>
      <xdr:row>78</xdr:row>
      <xdr:rowOff>122368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75477"/>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36494</xdr:rowOff>
    </xdr:from>
    <xdr:to>
      <xdr:col>45</xdr:col>
      <xdr:colOff>177800</xdr:colOff>
      <xdr:row>78</xdr:row>
      <xdr:rowOff>102377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09594"/>
          <a:ext cx="889000" cy="6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36494</xdr:rowOff>
    </xdr:from>
    <xdr:to>
      <xdr:col>41</xdr:col>
      <xdr:colOff>50800</xdr:colOff>
      <xdr:row>78</xdr:row>
      <xdr:rowOff>95980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409594"/>
          <a:ext cx="889000" cy="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76549</xdr:rowOff>
    </xdr:from>
    <xdr:to>
      <xdr:col>55</xdr:col>
      <xdr:colOff>50800</xdr:colOff>
      <xdr:row>79</xdr:row>
      <xdr:rowOff>6699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71568</xdr:rowOff>
    </xdr:from>
    <xdr:to>
      <xdr:col>50</xdr:col>
      <xdr:colOff>165100</xdr:colOff>
      <xdr:row>79</xdr:row>
      <xdr:rowOff>1718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164295</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51577</xdr:rowOff>
    </xdr:from>
    <xdr:to>
      <xdr:col>46</xdr:col>
      <xdr:colOff>38100</xdr:colOff>
      <xdr:row>78</xdr:row>
      <xdr:rowOff>153177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144304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1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157144</xdr:rowOff>
    </xdr:from>
    <xdr:to>
      <xdr:col>41</xdr:col>
      <xdr:colOff>101600</xdr:colOff>
      <xdr:row>78</xdr:row>
      <xdr:rowOff>87294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103821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45180</xdr:rowOff>
    </xdr:from>
    <xdr:to>
      <xdr:col>36</xdr:col>
      <xdr:colOff>165100</xdr:colOff>
      <xdr:row>78</xdr:row>
      <xdr:rowOff>146780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137907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5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3888</xdr:rowOff>
    </xdr:from>
    <xdr:to>
      <xdr:col>55</xdr:col>
      <xdr:colOff>0</xdr:colOff>
      <xdr:row>98</xdr:row>
      <xdr:rowOff>79800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805988"/>
          <a:ext cx="838200" cy="7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3888</xdr:rowOff>
    </xdr:from>
    <xdr:to>
      <xdr:col>50</xdr:col>
      <xdr:colOff>114300</xdr:colOff>
      <xdr:row>98</xdr:row>
      <xdr:rowOff>54508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05988"/>
          <a:ext cx="889000" cy="5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54341</xdr:rowOff>
    </xdr:from>
    <xdr:to>
      <xdr:col>45</xdr:col>
      <xdr:colOff>177800</xdr:colOff>
      <xdr:row>98</xdr:row>
      <xdr:rowOff>54508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856441"/>
          <a:ext cx="88900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93173</xdr:rowOff>
    </xdr:from>
    <xdr:to>
      <xdr:col>41</xdr:col>
      <xdr:colOff>50800</xdr:colOff>
      <xdr:row>98</xdr:row>
      <xdr:rowOff>54341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552373"/>
          <a:ext cx="889000" cy="30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29000</xdr:rowOff>
    </xdr:from>
    <xdr:to>
      <xdr:col>55</xdr:col>
      <xdr:colOff>50800</xdr:colOff>
      <xdr:row>98</xdr:row>
      <xdr:rowOff>130600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3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115377</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4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124538</xdr:rowOff>
    </xdr:from>
    <xdr:to>
      <xdr:col>50</xdr:col>
      <xdr:colOff>165100</xdr:colOff>
      <xdr:row>98</xdr:row>
      <xdr:rowOff>54688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45815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8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3708</xdr:rowOff>
    </xdr:from>
    <xdr:to>
      <xdr:col>46</xdr:col>
      <xdr:colOff>38100</xdr:colOff>
      <xdr:row>98</xdr:row>
      <xdr:rowOff>105308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0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96435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3541</xdr:rowOff>
    </xdr:from>
    <xdr:to>
      <xdr:col>41</xdr:col>
      <xdr:colOff>101600</xdr:colOff>
      <xdr:row>98</xdr:row>
      <xdr:rowOff>105141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0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9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42373</xdr:rowOff>
    </xdr:from>
    <xdr:to>
      <xdr:col>36</xdr:col>
      <xdr:colOff>165100</xdr:colOff>
      <xdr:row>96</xdr:row>
      <xdr:rowOff>143973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50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160500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27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141205</xdr:rowOff>
    </xdr:from>
    <xdr:to>
      <xdr:col>85</xdr:col>
      <xdr:colOff>127000</xdr:colOff>
      <xdr:row>38</xdr:row>
      <xdr:rowOff>111411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313405"/>
          <a:ext cx="838200" cy="3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111411</xdr:rowOff>
    </xdr:from>
    <xdr:to>
      <xdr:col>81</xdr:col>
      <xdr:colOff>50800</xdr:colOff>
      <xdr:row>39</xdr:row>
      <xdr:rowOff>32448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26511"/>
          <a:ext cx="889000" cy="9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170997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131146</xdr:rowOff>
    </xdr:from>
    <xdr:to>
      <xdr:col>76</xdr:col>
      <xdr:colOff>114300</xdr:colOff>
      <xdr:row>39</xdr:row>
      <xdr:rowOff>32448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646246"/>
          <a:ext cx="889000" cy="7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131146</xdr:rowOff>
    </xdr:from>
    <xdr:to>
      <xdr:col>71</xdr:col>
      <xdr:colOff>177800</xdr:colOff>
      <xdr:row>38</xdr:row>
      <xdr:rowOff>168637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46246"/>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30770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90405</xdr:rowOff>
    </xdr:from>
    <xdr:to>
      <xdr:col>85</xdr:col>
      <xdr:colOff>177800</xdr:colOff>
      <xdr:row>37</xdr:row>
      <xdr:rowOff>20555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2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113282</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1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60611</xdr:rowOff>
    </xdr:from>
    <xdr:to>
      <xdr:col>81</xdr:col>
      <xdr:colOff>101600</xdr:colOff>
      <xdr:row>38</xdr:row>
      <xdr:rowOff>162211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5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7288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35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153098</xdr:rowOff>
    </xdr:from>
    <xdr:to>
      <xdr:col>76</xdr:col>
      <xdr:colOff>165100</xdr:colOff>
      <xdr:row>39</xdr:row>
      <xdr:rowOff>83248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74375</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6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80346</xdr:rowOff>
    </xdr:from>
    <xdr:to>
      <xdr:col>72</xdr:col>
      <xdr:colOff>38100</xdr:colOff>
      <xdr:row>39</xdr:row>
      <xdr:rowOff>10496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5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27024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37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117837</xdr:rowOff>
    </xdr:from>
    <xdr:to>
      <xdr:col>67</xdr:col>
      <xdr:colOff>101600</xdr:colOff>
      <xdr:row>39</xdr:row>
      <xdr:rowOff>47987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39114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72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79777</xdr:rowOff>
    </xdr:from>
    <xdr:to>
      <xdr:col>85</xdr:col>
      <xdr:colOff>126364</xdr:colOff>
      <xdr:row>78</xdr:row>
      <xdr:rowOff>92929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595627"/>
          <a:ext cx="1269" cy="87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96756</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92929</xdr:rowOff>
    </xdr:from>
    <xdr:to>
      <xdr:col>86</xdr:col>
      <xdr:colOff>25400</xdr:colOff>
      <xdr:row>78</xdr:row>
      <xdr:rowOff>92929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66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26454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37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79777</xdr:rowOff>
    </xdr:from>
    <xdr:to>
      <xdr:col>86</xdr:col>
      <xdr:colOff>25400</xdr:colOff>
      <xdr:row>73</xdr:row>
      <xdr:rowOff>79777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595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83296</xdr:rowOff>
    </xdr:from>
    <xdr:to>
      <xdr:col>85</xdr:col>
      <xdr:colOff>127000</xdr:colOff>
      <xdr:row>75</xdr:row>
      <xdr:rowOff>92418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770596"/>
          <a:ext cx="838200" cy="18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102677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132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124250</xdr:rowOff>
    </xdr:from>
    <xdr:to>
      <xdr:col>85</xdr:col>
      <xdr:colOff>177800</xdr:colOff>
      <xdr:row>77</xdr:row>
      <xdr:rowOff>54400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148806</xdr:rowOff>
    </xdr:from>
    <xdr:to>
      <xdr:col>81</xdr:col>
      <xdr:colOff>50800</xdr:colOff>
      <xdr:row>74</xdr:row>
      <xdr:rowOff>83296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493206"/>
          <a:ext cx="889000" cy="27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119974</xdr:rowOff>
    </xdr:from>
    <xdr:to>
      <xdr:col>81</xdr:col>
      <xdr:colOff>101600</xdr:colOff>
      <xdr:row>77</xdr:row>
      <xdr:rowOff>50124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41251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130846</xdr:rowOff>
    </xdr:from>
    <xdr:to>
      <xdr:col>76</xdr:col>
      <xdr:colOff>114300</xdr:colOff>
      <xdr:row>72</xdr:row>
      <xdr:rowOff>148806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303796"/>
          <a:ext cx="8890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106975</xdr:rowOff>
    </xdr:from>
    <xdr:to>
      <xdr:col>76</xdr:col>
      <xdr:colOff>165100</xdr:colOff>
      <xdr:row>77</xdr:row>
      <xdr:rowOff>37125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28252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171438</xdr:rowOff>
    </xdr:from>
    <xdr:to>
      <xdr:col>71</xdr:col>
      <xdr:colOff>177800</xdr:colOff>
      <xdr:row>71</xdr:row>
      <xdr:rowOff>130846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172938"/>
          <a:ext cx="889000" cy="1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88054</xdr:rowOff>
    </xdr:from>
    <xdr:to>
      <xdr:col>72</xdr:col>
      <xdr:colOff>38100</xdr:colOff>
      <xdr:row>77</xdr:row>
      <xdr:rowOff>18204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1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9331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1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84228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41618</xdr:rowOff>
    </xdr:from>
    <xdr:to>
      <xdr:col>85</xdr:col>
      <xdr:colOff>177800</xdr:colOff>
      <xdr:row>75</xdr:row>
      <xdr:rowOff>143218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64495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32496</xdr:rowOff>
    </xdr:from>
    <xdr:to>
      <xdr:col>81</xdr:col>
      <xdr:colOff>101600</xdr:colOff>
      <xdr:row>74</xdr:row>
      <xdr:rowOff>134096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7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150623</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49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98006</xdr:rowOff>
    </xdr:from>
    <xdr:to>
      <xdr:col>76</xdr:col>
      <xdr:colOff>165100</xdr:colOff>
      <xdr:row>73</xdr:row>
      <xdr:rowOff>28156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44683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21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80046</xdr:rowOff>
    </xdr:from>
    <xdr:to>
      <xdr:col>72</xdr:col>
      <xdr:colOff>38100</xdr:colOff>
      <xdr:row>72</xdr:row>
      <xdr:rowOff>10196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2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26723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02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120638</xdr:rowOff>
    </xdr:from>
    <xdr:to>
      <xdr:col>67</xdr:col>
      <xdr:colOff>101600</xdr:colOff>
      <xdr:row>71</xdr:row>
      <xdr:rowOff>50788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1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67315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189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112023</xdr:rowOff>
    </xdr:from>
    <xdr:to>
      <xdr:col>85</xdr:col>
      <xdr:colOff>127000</xdr:colOff>
      <xdr:row>96</xdr:row>
      <xdr:rowOff>108896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5885423"/>
          <a:ext cx="838200" cy="68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112023</xdr:rowOff>
    </xdr:from>
    <xdr:to>
      <xdr:col>81</xdr:col>
      <xdr:colOff>50800</xdr:colOff>
      <xdr:row>97</xdr:row>
      <xdr:rowOff>11364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5885423"/>
          <a:ext cx="889000" cy="7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100220</xdr:rowOff>
    </xdr:from>
    <xdr:to>
      <xdr:col>76</xdr:col>
      <xdr:colOff>114300</xdr:colOff>
      <xdr:row>97</xdr:row>
      <xdr:rowOff>11364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559420"/>
          <a:ext cx="889000" cy="8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100220</xdr:rowOff>
    </xdr:from>
    <xdr:to>
      <xdr:col>71</xdr:col>
      <xdr:colOff>177800</xdr:colOff>
      <xdr:row>97</xdr:row>
      <xdr:rowOff>57930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559420"/>
          <a:ext cx="889000" cy="1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58096</xdr:rowOff>
    </xdr:from>
    <xdr:to>
      <xdr:col>85</xdr:col>
      <xdr:colOff>177800</xdr:colOff>
      <xdr:row>96</xdr:row>
      <xdr:rowOff>159696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80973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36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61223</xdr:rowOff>
    </xdr:from>
    <xdr:to>
      <xdr:col>81</xdr:col>
      <xdr:colOff>101600</xdr:colOff>
      <xdr:row>92</xdr:row>
      <xdr:rowOff>162823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58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7900</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181795" y="1560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132014</xdr:rowOff>
    </xdr:from>
    <xdr:to>
      <xdr:col>76</xdr:col>
      <xdr:colOff>165100</xdr:colOff>
      <xdr:row>97</xdr:row>
      <xdr:rowOff>62164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5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78691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36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49420</xdr:rowOff>
    </xdr:from>
    <xdr:to>
      <xdr:col>72</xdr:col>
      <xdr:colOff>38100</xdr:colOff>
      <xdr:row>96</xdr:row>
      <xdr:rowOff>151020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0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167547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28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7130</xdr:rowOff>
    </xdr:from>
    <xdr:to>
      <xdr:col>67</xdr:col>
      <xdr:colOff>101600</xdr:colOff>
      <xdr:row>97</xdr:row>
      <xdr:rowOff>108730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3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99857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7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91727</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749577"/>
          <a:ext cx="1269" cy="1035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38404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5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91727</xdr:rowOff>
    </xdr:from>
    <xdr:to>
      <xdr:col>116</xdr:col>
      <xdr:colOff>152400</xdr:colOff>
      <xdr:row>33</xdr:row>
      <xdr:rowOff>91727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7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49697</xdr:rowOff>
    </xdr:from>
    <xdr:to>
      <xdr:col>116</xdr:col>
      <xdr:colOff>63500</xdr:colOff>
      <xdr:row>33</xdr:row>
      <xdr:rowOff>91727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5193197"/>
          <a:ext cx="838200" cy="55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97307</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61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118880</xdr:rowOff>
    </xdr:from>
    <xdr:to>
      <xdr:col>116</xdr:col>
      <xdr:colOff>114300</xdr:colOff>
      <xdr:row>39</xdr:row>
      <xdr:rowOff>49030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49697</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5193197"/>
          <a:ext cx="889000" cy="159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139943</xdr:rowOff>
    </xdr:from>
    <xdr:to>
      <xdr:col>112</xdr:col>
      <xdr:colOff>38100</xdr:colOff>
      <xdr:row>39</xdr:row>
      <xdr:rowOff>70093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61220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80689</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67239"/>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133020</xdr:rowOff>
    </xdr:from>
    <xdr:to>
      <xdr:col>107</xdr:col>
      <xdr:colOff>101600</xdr:colOff>
      <xdr:row>39</xdr:row>
      <xdr:rowOff>63170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79697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80689</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767239"/>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149152</xdr:rowOff>
    </xdr:from>
    <xdr:to>
      <xdr:col>102</xdr:col>
      <xdr:colOff>165100</xdr:colOff>
      <xdr:row>39</xdr:row>
      <xdr:rowOff>79302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95830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162182</xdr:rowOff>
    </xdr:from>
    <xdr:to>
      <xdr:col>98</xdr:col>
      <xdr:colOff>38100</xdr:colOff>
      <xdr:row>39</xdr:row>
      <xdr:rowOff>92332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108860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40927</xdr:rowOff>
    </xdr:from>
    <xdr:to>
      <xdr:col>116</xdr:col>
      <xdr:colOff>114300</xdr:colOff>
      <xdr:row>33</xdr:row>
      <xdr:rowOff>142527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56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165404</xdr:rowOff>
    </xdr:from>
    <xdr:ext cx="534377"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56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170347</xdr:rowOff>
    </xdr:from>
    <xdr:to>
      <xdr:col>112</xdr:col>
      <xdr:colOff>38100</xdr:colOff>
      <xdr:row>30</xdr:row>
      <xdr:rowOff>100497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51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117024</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56111" y="49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29889</xdr:rowOff>
    </xdr:from>
    <xdr:to>
      <xdr:col>102</xdr:col>
      <xdr:colOff>165100</xdr:colOff>
      <xdr:row>39</xdr:row>
      <xdr:rowOff>131489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1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122616</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809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98049</xdr:rowOff>
    </xdr:from>
    <xdr:to>
      <xdr:col>116</xdr:col>
      <xdr:colOff>63500</xdr:colOff>
      <xdr:row>58</xdr:row>
      <xdr:rowOff>100381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42149"/>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100381</xdr:rowOff>
    </xdr:from>
    <xdr:to>
      <xdr:col>111</xdr:col>
      <xdr:colOff>177800</xdr:colOff>
      <xdr:row>58</xdr:row>
      <xdr:rowOff>110896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4448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110896</xdr:rowOff>
    </xdr:from>
    <xdr:to>
      <xdr:col>107</xdr:col>
      <xdr:colOff>50800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05499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47249</xdr:rowOff>
    </xdr:from>
    <xdr:to>
      <xdr:col>116</xdr:col>
      <xdr:colOff>114300</xdr:colOff>
      <xdr:row>58</xdr:row>
      <xdr:rowOff>148849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133626</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0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49581</xdr:rowOff>
    </xdr:from>
    <xdr:to>
      <xdr:col>112</xdr:col>
      <xdr:colOff>38100</xdr:colOff>
      <xdr:row>58</xdr:row>
      <xdr:rowOff>151181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142308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08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60096</xdr:rowOff>
    </xdr:from>
    <xdr:to>
      <xdr:col>107</xdr:col>
      <xdr:colOff>101600</xdr:colOff>
      <xdr:row>58</xdr:row>
      <xdr:rowOff>161696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152823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09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139586</xdr:rowOff>
    </xdr:from>
    <xdr:to>
      <xdr:col>116</xdr:col>
      <xdr:colOff>62864</xdr:colOff>
      <xdr:row>79</xdr:row>
      <xdr:rowOff>78125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483986"/>
          <a:ext cx="1269" cy="113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81952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78125</xdr:rowOff>
    </xdr:from>
    <xdr:to>
      <xdr:col>116</xdr:col>
      <xdr:colOff>152400</xdr:colOff>
      <xdr:row>79</xdr:row>
      <xdr:rowOff>78125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86263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25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139586</xdr:rowOff>
    </xdr:from>
    <xdr:to>
      <xdr:col>116</xdr:col>
      <xdr:colOff>152400</xdr:colOff>
      <xdr:row>72</xdr:row>
      <xdr:rowOff>139586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48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158722</xdr:rowOff>
    </xdr:from>
    <xdr:to>
      <xdr:col>116</xdr:col>
      <xdr:colOff>63500</xdr:colOff>
      <xdr:row>76</xdr:row>
      <xdr:rowOff>51346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17472"/>
          <a:ext cx="838200" cy="6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53464</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75037</xdr:rowOff>
    </xdr:from>
    <xdr:to>
      <xdr:col>116</xdr:col>
      <xdr:colOff>114300</xdr:colOff>
      <xdr:row>77</xdr:row>
      <xdr:rowOff>5187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114636</xdr:rowOff>
    </xdr:from>
    <xdr:to>
      <xdr:col>111</xdr:col>
      <xdr:colOff>177800</xdr:colOff>
      <xdr:row>76</xdr:row>
      <xdr:rowOff>51346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287586"/>
          <a:ext cx="889000" cy="79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36942</xdr:rowOff>
    </xdr:from>
    <xdr:to>
      <xdr:col>112</xdr:col>
      <xdr:colOff>38100</xdr:colOff>
      <xdr:row>76</xdr:row>
      <xdr:rowOff>138542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6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129669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5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114636</xdr:rowOff>
    </xdr:from>
    <xdr:to>
      <xdr:col>107</xdr:col>
      <xdr:colOff>50800</xdr:colOff>
      <xdr:row>71</xdr:row>
      <xdr:rowOff>131797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287586"/>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16678</xdr:rowOff>
    </xdr:from>
    <xdr:to>
      <xdr:col>107</xdr:col>
      <xdr:colOff>101600</xdr:colOff>
      <xdr:row>76</xdr:row>
      <xdr:rowOff>118278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4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109405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3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64719</xdr:rowOff>
    </xdr:from>
    <xdr:to>
      <xdr:col>102</xdr:col>
      <xdr:colOff>114300</xdr:colOff>
      <xdr:row>71</xdr:row>
      <xdr:rowOff>131797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237669"/>
          <a:ext cx="889000" cy="6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18703</xdr:rowOff>
    </xdr:from>
    <xdr:to>
      <xdr:col>102</xdr:col>
      <xdr:colOff>165100</xdr:colOff>
      <xdr:row>76</xdr:row>
      <xdr:rowOff>120303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4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111430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4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107923</xdr:rowOff>
    </xdr:from>
    <xdr:to>
      <xdr:col>116</xdr:col>
      <xdr:colOff>114300</xdr:colOff>
      <xdr:row>76</xdr:row>
      <xdr:rowOff>38072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666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130800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546</xdr:rowOff>
    </xdr:from>
    <xdr:to>
      <xdr:col>112</xdr:col>
      <xdr:colOff>38100</xdr:colOff>
      <xdr:row>76</xdr:row>
      <xdr:rowOff>102146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118673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8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63836</xdr:rowOff>
    </xdr:from>
    <xdr:to>
      <xdr:col>107</xdr:col>
      <xdr:colOff>101600</xdr:colOff>
      <xdr:row>71</xdr:row>
      <xdr:rowOff>165436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2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10513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01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80997</xdr:rowOff>
    </xdr:from>
    <xdr:to>
      <xdr:col>102</xdr:col>
      <xdr:colOff>165100</xdr:colOff>
      <xdr:row>72</xdr:row>
      <xdr:rowOff>11147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2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27674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02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13919</xdr:rowOff>
    </xdr:from>
    <xdr:to>
      <xdr:col>98</xdr:col>
      <xdr:colOff>38100</xdr:colOff>
      <xdr:row>71</xdr:row>
      <xdr:rowOff>115519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1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132046</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baseline="0">
              <a:latin typeface="ＭＳ Ｐゴシック" panose="020B0600070205080204" pitchFamily="50" charset="-128"/>
              <a:ea typeface="ＭＳ Ｐゴシック" panose="020B0600070205080204" pitchFamily="50" charset="-128"/>
            </a:rPr>
            <a:t>762,035</a:t>
          </a:r>
          <a:r>
            <a:rPr kumimoji="1" lang="ja-JP" altLang="en-US" sz="1300" baseline="0">
              <a:latin typeface="ＭＳ Ｐゴシック" panose="020B0600070205080204" pitchFamily="50" charset="-128"/>
              <a:ea typeface="ＭＳ Ｐゴシック" panose="020B0600070205080204" pitchFamily="50" charset="-128"/>
            </a:rPr>
            <a:t>円で類似団体平均の</a:t>
          </a:r>
          <a:r>
            <a:rPr kumimoji="1" lang="en-US" altLang="ja-JP" sz="1300" baseline="0">
              <a:latin typeface="ＭＳ Ｐゴシック" panose="020B0600070205080204" pitchFamily="50" charset="-128"/>
              <a:ea typeface="ＭＳ Ｐゴシック" panose="020B0600070205080204" pitchFamily="50" charset="-128"/>
            </a:rPr>
            <a:t>480,802</a:t>
          </a:r>
          <a:r>
            <a:rPr kumimoji="1" lang="ja-JP" altLang="en-US" sz="1300" baseline="0">
              <a:latin typeface="ＭＳ Ｐゴシック" panose="020B0600070205080204" pitchFamily="50" charset="-128"/>
              <a:ea typeface="ＭＳ Ｐゴシック" panose="020B0600070205080204" pitchFamily="50" charset="-128"/>
            </a:rPr>
            <a:t>円を</a:t>
          </a:r>
          <a:r>
            <a:rPr kumimoji="1" lang="en-US" altLang="ja-JP" sz="1300" baseline="0">
              <a:latin typeface="ＭＳ Ｐゴシック" panose="020B0600070205080204" pitchFamily="50" charset="-128"/>
              <a:ea typeface="ＭＳ Ｐゴシック" panose="020B0600070205080204" pitchFamily="50" charset="-128"/>
            </a:rPr>
            <a:t>281,233</a:t>
          </a:r>
          <a:r>
            <a:rPr kumimoji="1" lang="ja-JP" altLang="en-US" sz="1300" baseline="0">
              <a:latin typeface="ＭＳ Ｐゴシック" panose="020B0600070205080204" pitchFamily="50" charset="-128"/>
              <a:ea typeface="ＭＳ Ｐゴシック" panose="020B0600070205080204" pitchFamily="50" charset="-128"/>
            </a:rPr>
            <a:t>円上回り、普通建設事業費と貸付金を除いて類似団体平均を上回っている。これは当市が合併団体であり、市域面積が広大で集落が点在していることなどから、類似団体と比べて行政コストが高くなっていることが要因だ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前年度と比べて「災害復旧事業費」が増額している要因は、平成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月豪雨と台風</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号の災害復旧費が嵩んだことによるものである。「普通建設事業費」は、文化会館等建設事業や但馬食肉加工センター改修事業負担金が増となったことなどにより前年度と比べて増額となっている。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「投資及び出資金」が大きく減額している要因は、水道事業会計において企業債の繰上償還額の減額によるものである。「積立金」は、平成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年度に財政調整基金から公共施設等整備基金に</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億円の振り替えを行ったため前年度と比べて大きく減額となっている。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第４次行政改革大綱による行財政改革、公共施設等総合管理計画による公共施設等の適正管理及び定員管理計画による職員数の適正化等により、引き続き行政コストの削減に努めていく。</a:t>
          </a:r>
        </a:p>
        <a:p>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23,723
23,609
422.91
18,855,666
18,077,742
700,838
11,677,231
16,250,092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66548</xdr:rowOff>
    </xdr:from>
    <xdr:to>
      <xdr:col>24</xdr:col>
      <xdr:colOff>63500</xdr:colOff>
      <xdr:row>33</xdr:row>
      <xdr:rowOff>69814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2439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66548</xdr:rowOff>
    </xdr:from>
    <xdr:to>
      <xdr:col>19</xdr:col>
      <xdr:colOff>177800</xdr:colOff>
      <xdr:row>33</xdr:row>
      <xdr:rowOff>154722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72439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144599</xdr:rowOff>
    </xdr:from>
    <xdr:to>
      <xdr:col>15</xdr:col>
      <xdr:colOff>50800</xdr:colOff>
      <xdr:row>33</xdr:row>
      <xdr:rowOff>154722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30999"/>
          <a:ext cx="889000" cy="18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144599</xdr:rowOff>
    </xdr:from>
    <xdr:to>
      <xdr:col>10</xdr:col>
      <xdr:colOff>114300</xdr:colOff>
      <xdr:row>33</xdr:row>
      <xdr:rowOff>78631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630999"/>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19014</xdr:rowOff>
    </xdr:from>
    <xdr:to>
      <xdr:col>24</xdr:col>
      <xdr:colOff>114300</xdr:colOff>
      <xdr:row>33</xdr:row>
      <xdr:rowOff>120614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41891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2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15748</xdr:rowOff>
    </xdr:from>
    <xdr:to>
      <xdr:col>20</xdr:col>
      <xdr:colOff>38100</xdr:colOff>
      <xdr:row>33</xdr:row>
      <xdr:rowOff>117348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133875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103922</xdr:rowOff>
    </xdr:from>
    <xdr:to>
      <xdr:col>15</xdr:col>
      <xdr:colOff>101600</xdr:colOff>
      <xdr:row>34</xdr:row>
      <xdr:rowOff>34072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50599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3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93799</xdr:rowOff>
    </xdr:from>
    <xdr:to>
      <xdr:col>10</xdr:col>
      <xdr:colOff>165100</xdr:colOff>
      <xdr:row>33</xdr:row>
      <xdr:rowOff>23949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5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40476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5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27831</xdr:rowOff>
    </xdr:from>
    <xdr:to>
      <xdr:col>6</xdr:col>
      <xdr:colOff>38100</xdr:colOff>
      <xdr:row>33</xdr:row>
      <xdr:rowOff>129431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145958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6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124696</xdr:rowOff>
    </xdr:from>
    <xdr:to>
      <xdr:col>24</xdr:col>
      <xdr:colOff>63500</xdr:colOff>
      <xdr:row>56</xdr:row>
      <xdr:rowOff>63675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211546"/>
          <a:ext cx="838200" cy="45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124696</xdr:rowOff>
    </xdr:from>
    <xdr:to>
      <xdr:col>19</xdr:col>
      <xdr:colOff>177800</xdr:colOff>
      <xdr:row>56</xdr:row>
      <xdr:rowOff>129218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211546"/>
          <a:ext cx="889000" cy="5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42652</xdr:rowOff>
    </xdr:from>
    <xdr:to>
      <xdr:col>15</xdr:col>
      <xdr:colOff>50800</xdr:colOff>
      <xdr:row>56</xdr:row>
      <xdr:rowOff>129218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643852"/>
          <a:ext cx="889000" cy="8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42652</xdr:rowOff>
    </xdr:from>
    <xdr:to>
      <xdr:col>10</xdr:col>
      <xdr:colOff>114300</xdr:colOff>
      <xdr:row>57</xdr:row>
      <xdr:rowOff>19586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43852"/>
          <a:ext cx="889000" cy="14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12875</xdr:rowOff>
    </xdr:from>
    <xdr:to>
      <xdr:col>24</xdr:col>
      <xdr:colOff>114300</xdr:colOff>
      <xdr:row>56</xdr:row>
      <xdr:rowOff>114475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35752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6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73896</xdr:rowOff>
    </xdr:from>
    <xdr:to>
      <xdr:col>20</xdr:col>
      <xdr:colOff>38100</xdr:colOff>
      <xdr:row>54</xdr:row>
      <xdr:rowOff>4046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1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20573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93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78418</xdr:rowOff>
    </xdr:from>
    <xdr:to>
      <xdr:col>15</xdr:col>
      <xdr:colOff>101600</xdr:colOff>
      <xdr:row>57</xdr:row>
      <xdr:rowOff>8568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7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25095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5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163302</xdr:rowOff>
    </xdr:from>
    <xdr:to>
      <xdr:col>10</xdr:col>
      <xdr:colOff>165100</xdr:colOff>
      <xdr:row>56</xdr:row>
      <xdr:rowOff>93452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5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109979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6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140236</xdr:rowOff>
    </xdr:from>
    <xdr:to>
      <xdr:col>6</xdr:col>
      <xdr:colOff>38100</xdr:colOff>
      <xdr:row>57</xdr:row>
      <xdr:rowOff>70386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86913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5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94361</xdr:rowOff>
    </xdr:from>
    <xdr:to>
      <xdr:col>24</xdr:col>
      <xdr:colOff>63500</xdr:colOff>
      <xdr:row>75</xdr:row>
      <xdr:rowOff>151412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53111"/>
          <a:ext cx="838200" cy="5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151412</xdr:rowOff>
    </xdr:from>
    <xdr:to>
      <xdr:col>19</xdr:col>
      <xdr:colOff>177800</xdr:colOff>
      <xdr:row>75</xdr:row>
      <xdr:rowOff>152699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10162"/>
          <a:ext cx="889000" cy="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152699</xdr:rowOff>
    </xdr:from>
    <xdr:to>
      <xdr:col>15</xdr:col>
      <xdr:colOff>50800</xdr:colOff>
      <xdr:row>76</xdr:row>
      <xdr:rowOff>23944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11449"/>
          <a:ext cx="889000" cy="4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23944</xdr:rowOff>
    </xdr:from>
    <xdr:to>
      <xdr:col>10</xdr:col>
      <xdr:colOff>114300</xdr:colOff>
      <xdr:row>76</xdr:row>
      <xdr:rowOff>38971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54144"/>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87208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8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43561</xdr:rowOff>
    </xdr:from>
    <xdr:to>
      <xdr:col>24</xdr:col>
      <xdr:colOff>114300</xdr:colOff>
      <xdr:row>75</xdr:row>
      <xdr:rowOff>145161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66438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53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100612</xdr:rowOff>
    </xdr:from>
    <xdr:to>
      <xdr:col>20</xdr:col>
      <xdr:colOff>38100</xdr:colOff>
      <xdr:row>76</xdr:row>
      <xdr:rowOff>30761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593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47289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3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101900</xdr:rowOff>
    </xdr:from>
    <xdr:to>
      <xdr:col>15</xdr:col>
      <xdr:colOff>101600</xdr:colOff>
      <xdr:row>76</xdr:row>
      <xdr:rowOff>32051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60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48577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144594</xdr:rowOff>
    </xdr:from>
    <xdr:to>
      <xdr:col>10</xdr:col>
      <xdr:colOff>165100</xdr:colOff>
      <xdr:row>76</xdr:row>
      <xdr:rowOff>74744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0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91271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7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159621</xdr:rowOff>
    </xdr:from>
    <xdr:to>
      <xdr:col>6</xdr:col>
      <xdr:colOff>38100</xdr:colOff>
      <xdr:row>76</xdr:row>
      <xdr:rowOff>89771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106298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9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171225</xdr:rowOff>
    </xdr:from>
    <xdr:to>
      <xdr:col>24</xdr:col>
      <xdr:colOff>63500</xdr:colOff>
      <xdr:row>92</xdr:row>
      <xdr:rowOff>163224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5773175"/>
          <a:ext cx="8382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171225</xdr:rowOff>
    </xdr:from>
    <xdr:to>
      <xdr:col>19</xdr:col>
      <xdr:colOff>177800</xdr:colOff>
      <xdr:row>94</xdr:row>
      <xdr:rowOff>10900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5773175"/>
          <a:ext cx="889000" cy="3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158587</xdr:rowOff>
    </xdr:from>
    <xdr:to>
      <xdr:col>15</xdr:col>
      <xdr:colOff>50800</xdr:colOff>
      <xdr:row>94</xdr:row>
      <xdr:rowOff>10900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103437"/>
          <a:ext cx="889000" cy="2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155583</xdr:rowOff>
    </xdr:from>
    <xdr:to>
      <xdr:col>10</xdr:col>
      <xdr:colOff>114300</xdr:colOff>
      <xdr:row>93</xdr:row>
      <xdr:rowOff>158587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5928983"/>
          <a:ext cx="889000" cy="1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3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112424</xdr:rowOff>
    </xdr:from>
    <xdr:to>
      <xdr:col>24</xdr:col>
      <xdr:colOff>114300</xdr:colOff>
      <xdr:row>93</xdr:row>
      <xdr:rowOff>42574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8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135301</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737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120425</xdr:rowOff>
    </xdr:from>
    <xdr:to>
      <xdr:col>20</xdr:col>
      <xdr:colOff>38100</xdr:colOff>
      <xdr:row>92</xdr:row>
      <xdr:rowOff>50575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7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67102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5" y="1549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131550</xdr:rowOff>
    </xdr:from>
    <xdr:to>
      <xdr:col>15</xdr:col>
      <xdr:colOff>101600</xdr:colOff>
      <xdr:row>94</xdr:row>
      <xdr:rowOff>61700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0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78227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585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107787</xdr:rowOff>
    </xdr:from>
    <xdr:to>
      <xdr:col>10</xdr:col>
      <xdr:colOff>165100</xdr:colOff>
      <xdr:row>94</xdr:row>
      <xdr:rowOff>37937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05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54464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582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104783</xdr:rowOff>
    </xdr:from>
    <xdr:to>
      <xdr:col>6</xdr:col>
      <xdr:colOff>38100</xdr:colOff>
      <xdr:row>93</xdr:row>
      <xdr:rowOff>34933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8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51460</xdr:rowOff>
    </xdr:from>
    <xdr:ext cx="599010"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30795" y="156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16256</xdr:rowOff>
    </xdr:from>
    <xdr:to>
      <xdr:col>55</xdr:col>
      <xdr:colOff>0</xdr:colOff>
      <xdr:row>38</xdr:row>
      <xdr:rowOff>19914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31356"/>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102667</xdr:rowOff>
    </xdr:from>
    <xdr:to>
      <xdr:col>50</xdr:col>
      <xdr:colOff>114300</xdr:colOff>
      <xdr:row>38</xdr:row>
      <xdr:rowOff>19914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46317"/>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56490</xdr:rowOff>
    </xdr:from>
    <xdr:to>
      <xdr:col>45</xdr:col>
      <xdr:colOff>177800</xdr:colOff>
      <xdr:row>37</xdr:row>
      <xdr:rowOff>102667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00140"/>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24486</xdr:rowOff>
    </xdr:from>
    <xdr:to>
      <xdr:col>41</xdr:col>
      <xdr:colOff>50800</xdr:colOff>
      <xdr:row>37</xdr:row>
      <xdr:rowOff>56490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510886"/>
          <a:ext cx="889000" cy="88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136906</xdr:rowOff>
    </xdr:from>
    <xdr:to>
      <xdr:col>55</xdr:col>
      <xdr:colOff>50800</xdr:colOff>
      <xdr:row>38</xdr:row>
      <xdr:rowOff>67056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51833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95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140564</xdr:rowOff>
    </xdr:from>
    <xdr:to>
      <xdr:col>50</xdr:col>
      <xdr:colOff>165100</xdr:colOff>
      <xdr:row>38</xdr:row>
      <xdr:rowOff>70714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61841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51867</xdr:rowOff>
    </xdr:from>
    <xdr:to>
      <xdr:col>46</xdr:col>
      <xdr:colOff>38100</xdr:colOff>
      <xdr:row>37</xdr:row>
      <xdr:rowOff>153467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144594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48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5690</xdr:rowOff>
    </xdr:from>
    <xdr:to>
      <xdr:col>41</xdr:col>
      <xdr:colOff>101600</xdr:colOff>
      <xdr:row>37</xdr:row>
      <xdr:rowOff>107290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98417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44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145136</xdr:rowOff>
    </xdr:from>
    <xdr:to>
      <xdr:col>36</xdr:col>
      <xdr:colOff>165100</xdr:colOff>
      <xdr:row>32</xdr:row>
      <xdr:rowOff>75286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91813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132819</xdr:rowOff>
    </xdr:from>
    <xdr:to>
      <xdr:col>55</xdr:col>
      <xdr:colOff>0</xdr:colOff>
      <xdr:row>52</xdr:row>
      <xdr:rowOff>2700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8876769"/>
          <a:ext cx="8382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2700</xdr:rowOff>
    </xdr:from>
    <xdr:to>
      <xdr:col>50</xdr:col>
      <xdr:colOff>114300</xdr:colOff>
      <xdr:row>52</xdr:row>
      <xdr:rowOff>119149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8918100"/>
          <a:ext cx="889000" cy="1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119149</xdr:rowOff>
    </xdr:from>
    <xdr:to>
      <xdr:col>45</xdr:col>
      <xdr:colOff>177800</xdr:colOff>
      <xdr:row>53</xdr:row>
      <xdr:rowOff>150124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034549"/>
          <a:ext cx="889000" cy="20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150124</xdr:rowOff>
    </xdr:from>
    <xdr:to>
      <xdr:col>41</xdr:col>
      <xdr:colOff>50800</xdr:colOff>
      <xdr:row>54</xdr:row>
      <xdr:rowOff>13627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236974"/>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29517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82019</xdr:rowOff>
    </xdr:from>
    <xdr:to>
      <xdr:col>55</xdr:col>
      <xdr:colOff>50800</xdr:colOff>
      <xdr:row>52</xdr:row>
      <xdr:rowOff>12169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88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35046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7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123350</xdr:rowOff>
    </xdr:from>
    <xdr:to>
      <xdr:col>50</xdr:col>
      <xdr:colOff>165100</xdr:colOff>
      <xdr:row>52</xdr:row>
      <xdr:rowOff>53500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8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70027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64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68349</xdr:rowOff>
    </xdr:from>
    <xdr:to>
      <xdr:col>46</xdr:col>
      <xdr:colOff>38100</xdr:colOff>
      <xdr:row>52</xdr:row>
      <xdr:rowOff>169949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89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15026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875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99324</xdr:rowOff>
    </xdr:from>
    <xdr:to>
      <xdr:col>41</xdr:col>
      <xdr:colOff>101600</xdr:colOff>
      <xdr:row>54</xdr:row>
      <xdr:rowOff>29474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1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46001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896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134277</xdr:rowOff>
    </xdr:from>
    <xdr:to>
      <xdr:col>36</xdr:col>
      <xdr:colOff>165100</xdr:colOff>
      <xdr:row>54</xdr:row>
      <xdr:rowOff>64427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2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80954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89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87830</xdr:rowOff>
    </xdr:from>
    <xdr:to>
      <xdr:col>55</xdr:col>
      <xdr:colOff>0</xdr:colOff>
      <xdr:row>76</xdr:row>
      <xdr:rowOff>152456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18030"/>
          <a:ext cx="838200" cy="6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156204</xdr:rowOff>
    </xdr:from>
    <xdr:to>
      <xdr:col>50</xdr:col>
      <xdr:colOff>114300</xdr:colOff>
      <xdr:row>76</xdr:row>
      <xdr:rowOff>87830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014954"/>
          <a:ext cx="889000" cy="10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155564</xdr:rowOff>
    </xdr:from>
    <xdr:to>
      <xdr:col>45</xdr:col>
      <xdr:colOff>177800</xdr:colOff>
      <xdr:row>75</xdr:row>
      <xdr:rowOff>156204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01431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155564</xdr:rowOff>
    </xdr:from>
    <xdr:to>
      <xdr:col>41</xdr:col>
      <xdr:colOff>50800</xdr:colOff>
      <xdr:row>76</xdr:row>
      <xdr:rowOff>9261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014314"/>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101656</xdr:rowOff>
    </xdr:from>
    <xdr:to>
      <xdr:col>55</xdr:col>
      <xdr:colOff>50800</xdr:colOff>
      <xdr:row>77</xdr:row>
      <xdr:rowOff>31806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124533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8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37030</xdr:rowOff>
    </xdr:from>
    <xdr:to>
      <xdr:col>50</xdr:col>
      <xdr:colOff>165100</xdr:colOff>
      <xdr:row>76</xdr:row>
      <xdr:rowOff>138630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155157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8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105405</xdr:rowOff>
    </xdr:from>
    <xdr:to>
      <xdr:col>46</xdr:col>
      <xdr:colOff>38100</xdr:colOff>
      <xdr:row>76</xdr:row>
      <xdr:rowOff>35554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641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52082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7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104765</xdr:rowOff>
    </xdr:from>
    <xdr:to>
      <xdr:col>41</xdr:col>
      <xdr:colOff>101600</xdr:colOff>
      <xdr:row>76</xdr:row>
      <xdr:rowOff>34916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635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51442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3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129911</xdr:rowOff>
    </xdr:from>
    <xdr:to>
      <xdr:col>36</xdr:col>
      <xdr:colOff>165100</xdr:colOff>
      <xdr:row>76</xdr:row>
      <xdr:rowOff>60061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76588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6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170973</xdr:rowOff>
    </xdr:from>
    <xdr:to>
      <xdr:col>55</xdr:col>
      <xdr:colOff>0</xdr:colOff>
      <xdr:row>98</xdr:row>
      <xdr:rowOff>22640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01623"/>
          <a:ext cx="838200" cy="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170973</xdr:rowOff>
    </xdr:from>
    <xdr:to>
      <xdr:col>50</xdr:col>
      <xdr:colOff>114300</xdr:colOff>
      <xdr:row>98</xdr:row>
      <xdr:rowOff>10038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0162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4266</xdr:rowOff>
    </xdr:from>
    <xdr:to>
      <xdr:col>45</xdr:col>
      <xdr:colOff>177800</xdr:colOff>
      <xdr:row>98</xdr:row>
      <xdr:rowOff>10038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06366"/>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4266</xdr:rowOff>
    </xdr:from>
    <xdr:to>
      <xdr:col>41</xdr:col>
      <xdr:colOff>50800</xdr:colOff>
      <xdr:row>98</xdr:row>
      <xdr:rowOff>19746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06366"/>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143290</xdr:rowOff>
    </xdr:from>
    <xdr:to>
      <xdr:col>55</xdr:col>
      <xdr:colOff>50800</xdr:colOff>
      <xdr:row>98</xdr:row>
      <xdr:rowOff>73440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120173</xdr:rowOff>
    </xdr:from>
    <xdr:to>
      <xdr:col>50</xdr:col>
      <xdr:colOff>165100</xdr:colOff>
      <xdr:row>98</xdr:row>
      <xdr:rowOff>50323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5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66850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52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130688</xdr:rowOff>
    </xdr:from>
    <xdr:to>
      <xdr:col>46</xdr:col>
      <xdr:colOff>38100</xdr:colOff>
      <xdr:row>98</xdr:row>
      <xdr:rowOff>60838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77365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3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124916</xdr:rowOff>
    </xdr:from>
    <xdr:to>
      <xdr:col>41</xdr:col>
      <xdr:colOff>101600</xdr:colOff>
      <xdr:row>98</xdr:row>
      <xdr:rowOff>55066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46193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4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140396</xdr:rowOff>
    </xdr:from>
    <xdr:to>
      <xdr:col>36</xdr:col>
      <xdr:colOff>165100</xdr:colOff>
      <xdr:row>98</xdr:row>
      <xdr:rowOff>70546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7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61673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50813</xdr:rowOff>
    </xdr:from>
    <xdr:to>
      <xdr:col>85</xdr:col>
      <xdr:colOff>126364</xdr:colOff>
      <xdr:row>39</xdr:row>
      <xdr:rowOff>20333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708663"/>
          <a:ext cx="1269"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24160</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20333</xdr:rowOff>
    </xdr:from>
    <xdr:to>
      <xdr:col>86</xdr:col>
      <xdr:colOff>25400</xdr:colOff>
      <xdr:row>39</xdr:row>
      <xdr:rowOff>20333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0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168940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4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50813</xdr:rowOff>
    </xdr:from>
    <xdr:to>
      <xdr:col>86</xdr:col>
      <xdr:colOff>25400</xdr:colOff>
      <xdr:row>33</xdr:row>
      <xdr:rowOff>50813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70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14846</xdr:rowOff>
    </xdr:from>
    <xdr:to>
      <xdr:col>85</xdr:col>
      <xdr:colOff>127000</xdr:colOff>
      <xdr:row>35</xdr:row>
      <xdr:rowOff>77292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015596"/>
          <a:ext cx="8382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124058</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145631</xdr:rowOff>
    </xdr:from>
    <xdr:to>
      <xdr:col>85</xdr:col>
      <xdr:colOff>177800</xdr:colOff>
      <xdr:row>37</xdr:row>
      <xdr:rowOff>75781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115354</xdr:rowOff>
    </xdr:from>
    <xdr:to>
      <xdr:col>81</xdr:col>
      <xdr:colOff>50800</xdr:colOff>
      <xdr:row>35</xdr:row>
      <xdr:rowOff>77292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5773204"/>
          <a:ext cx="889000" cy="3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140907</xdr:rowOff>
    </xdr:from>
    <xdr:to>
      <xdr:col>81</xdr:col>
      <xdr:colOff>101600</xdr:colOff>
      <xdr:row>37</xdr:row>
      <xdr:rowOff>71057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62184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48413</xdr:rowOff>
    </xdr:from>
    <xdr:to>
      <xdr:col>76</xdr:col>
      <xdr:colOff>114300</xdr:colOff>
      <xdr:row>33</xdr:row>
      <xdr:rowOff>115354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363363"/>
          <a:ext cx="889000" cy="40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142507</xdr:rowOff>
    </xdr:from>
    <xdr:to>
      <xdr:col>76</xdr:col>
      <xdr:colOff>165100</xdr:colOff>
      <xdr:row>37</xdr:row>
      <xdr:rowOff>72657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63784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48413</xdr:rowOff>
    </xdr:from>
    <xdr:to>
      <xdr:col>71</xdr:col>
      <xdr:colOff>177800</xdr:colOff>
      <xdr:row>35</xdr:row>
      <xdr:rowOff>41097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363363"/>
          <a:ext cx="889000" cy="67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74003</xdr:rowOff>
    </xdr:from>
    <xdr:to>
      <xdr:col>72</xdr:col>
      <xdr:colOff>38100</xdr:colOff>
      <xdr:row>37</xdr:row>
      <xdr:rowOff>4153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166730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110808</xdr:rowOff>
    </xdr:from>
    <xdr:to>
      <xdr:col>67</xdr:col>
      <xdr:colOff>101600</xdr:colOff>
      <xdr:row>36</xdr:row>
      <xdr:rowOff>40958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32085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135496</xdr:rowOff>
    </xdr:from>
    <xdr:to>
      <xdr:col>85</xdr:col>
      <xdr:colOff>177800</xdr:colOff>
      <xdr:row>35</xdr:row>
      <xdr:rowOff>65646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9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158373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1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26492</xdr:rowOff>
    </xdr:from>
    <xdr:to>
      <xdr:col>81</xdr:col>
      <xdr:colOff>101600</xdr:colOff>
      <xdr:row>35</xdr:row>
      <xdr:rowOff>128092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144619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0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64554</xdr:rowOff>
    </xdr:from>
    <xdr:to>
      <xdr:col>76</xdr:col>
      <xdr:colOff>165100</xdr:colOff>
      <xdr:row>33</xdr:row>
      <xdr:rowOff>166154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72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11231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4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169063</xdr:rowOff>
    </xdr:from>
    <xdr:to>
      <xdr:col>72</xdr:col>
      <xdr:colOff>38100</xdr:colOff>
      <xdr:row>31</xdr:row>
      <xdr:rowOff>99213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3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115740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0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161747</xdr:rowOff>
    </xdr:from>
    <xdr:to>
      <xdr:col>67</xdr:col>
      <xdr:colOff>101600</xdr:colOff>
      <xdr:row>35</xdr:row>
      <xdr:rowOff>91897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599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108424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76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71773</xdr:rowOff>
    </xdr:from>
    <xdr:to>
      <xdr:col>85</xdr:col>
      <xdr:colOff>127000</xdr:colOff>
      <xdr:row>56</xdr:row>
      <xdr:rowOff>50938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158623"/>
          <a:ext cx="838200" cy="49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50938</xdr:rowOff>
    </xdr:from>
    <xdr:to>
      <xdr:col>81</xdr:col>
      <xdr:colOff>50800</xdr:colOff>
      <xdr:row>56</xdr:row>
      <xdr:rowOff>161058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652138"/>
          <a:ext cx="889000" cy="1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83627</xdr:rowOff>
    </xdr:from>
    <xdr:to>
      <xdr:col>76</xdr:col>
      <xdr:colOff>114300</xdr:colOff>
      <xdr:row>56</xdr:row>
      <xdr:rowOff>161058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684827"/>
          <a:ext cx="889000" cy="7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26674</xdr:rowOff>
    </xdr:from>
    <xdr:to>
      <xdr:col>71</xdr:col>
      <xdr:colOff>177800</xdr:colOff>
      <xdr:row>56</xdr:row>
      <xdr:rowOff>83627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113524"/>
          <a:ext cx="889000" cy="57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161641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20973</xdr:rowOff>
    </xdr:from>
    <xdr:to>
      <xdr:col>85</xdr:col>
      <xdr:colOff>177800</xdr:colOff>
      <xdr:row>53</xdr:row>
      <xdr:rowOff>122573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1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43850</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895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138</xdr:rowOff>
    </xdr:from>
    <xdr:to>
      <xdr:col>81</xdr:col>
      <xdr:colOff>101600</xdr:colOff>
      <xdr:row>56</xdr:row>
      <xdr:rowOff>101738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92865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69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110258</xdr:rowOff>
    </xdr:from>
    <xdr:to>
      <xdr:col>76</xdr:col>
      <xdr:colOff>165100</xdr:colOff>
      <xdr:row>57</xdr:row>
      <xdr:rowOff>40408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31535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0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32827</xdr:rowOff>
    </xdr:from>
    <xdr:to>
      <xdr:col>72</xdr:col>
      <xdr:colOff>38100</xdr:colOff>
      <xdr:row>56</xdr:row>
      <xdr:rowOff>134427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6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125554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147324</xdr:rowOff>
    </xdr:from>
    <xdr:to>
      <xdr:col>67</xdr:col>
      <xdr:colOff>101600</xdr:colOff>
      <xdr:row>53</xdr:row>
      <xdr:rowOff>77474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0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94001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88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141205</xdr:rowOff>
    </xdr:from>
    <xdr:to>
      <xdr:col>85</xdr:col>
      <xdr:colOff>127000</xdr:colOff>
      <xdr:row>78</xdr:row>
      <xdr:rowOff>111410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171405"/>
          <a:ext cx="838200" cy="31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111410</xdr:rowOff>
    </xdr:from>
    <xdr:to>
      <xdr:col>81</xdr:col>
      <xdr:colOff>50800</xdr:colOff>
      <xdr:row>79</xdr:row>
      <xdr:rowOff>32449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484510"/>
          <a:ext cx="889000" cy="9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170997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131147</xdr:rowOff>
    </xdr:from>
    <xdr:to>
      <xdr:col>76</xdr:col>
      <xdr:colOff>114300</xdr:colOff>
      <xdr:row>79</xdr:row>
      <xdr:rowOff>32449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04247"/>
          <a:ext cx="889000" cy="7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131147</xdr:rowOff>
    </xdr:from>
    <xdr:to>
      <xdr:col>71</xdr:col>
      <xdr:colOff>177800</xdr:colOff>
      <xdr:row>78</xdr:row>
      <xdr:rowOff>168636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04247"/>
          <a:ext cx="889000" cy="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30770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57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90405</xdr:rowOff>
    </xdr:from>
    <xdr:to>
      <xdr:col>85</xdr:col>
      <xdr:colOff>177800</xdr:colOff>
      <xdr:row>77</xdr:row>
      <xdr:rowOff>20555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1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113282</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60610</xdr:rowOff>
    </xdr:from>
    <xdr:to>
      <xdr:col>81</xdr:col>
      <xdr:colOff>101600</xdr:colOff>
      <xdr:row>78</xdr:row>
      <xdr:rowOff>162210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7287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2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153099</xdr:rowOff>
    </xdr:from>
    <xdr:to>
      <xdr:col>76</xdr:col>
      <xdr:colOff>165100</xdr:colOff>
      <xdr:row>79</xdr:row>
      <xdr:rowOff>83249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74376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18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80347</xdr:rowOff>
    </xdr:from>
    <xdr:to>
      <xdr:col>72</xdr:col>
      <xdr:colOff>38100</xdr:colOff>
      <xdr:row>79</xdr:row>
      <xdr:rowOff>10497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27024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22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117836</xdr:rowOff>
    </xdr:from>
    <xdr:to>
      <xdr:col>67</xdr:col>
      <xdr:colOff>101600</xdr:colOff>
      <xdr:row>79</xdr:row>
      <xdr:rowOff>47986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39113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79777</xdr:rowOff>
    </xdr:from>
    <xdr:to>
      <xdr:col>85</xdr:col>
      <xdr:colOff>126364</xdr:colOff>
      <xdr:row>98</xdr:row>
      <xdr:rowOff>92929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6024627"/>
          <a:ext cx="1269" cy="87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96756</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9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92929</xdr:rowOff>
    </xdr:from>
    <xdr:to>
      <xdr:col>86</xdr:col>
      <xdr:colOff>25400</xdr:colOff>
      <xdr:row>98</xdr:row>
      <xdr:rowOff>92929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9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26454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7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79777</xdr:rowOff>
    </xdr:from>
    <xdr:to>
      <xdr:col>86</xdr:col>
      <xdr:colOff>25400</xdr:colOff>
      <xdr:row>93</xdr:row>
      <xdr:rowOff>79777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0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81773</xdr:rowOff>
    </xdr:from>
    <xdr:to>
      <xdr:col>85</xdr:col>
      <xdr:colOff>127000</xdr:colOff>
      <xdr:row>95</xdr:row>
      <xdr:rowOff>92418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198073"/>
          <a:ext cx="838200" cy="18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102654</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6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124227</xdr:rowOff>
    </xdr:from>
    <xdr:to>
      <xdr:col>85</xdr:col>
      <xdr:colOff>177800</xdr:colOff>
      <xdr:row>97</xdr:row>
      <xdr:rowOff>54377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136051</xdr:rowOff>
    </xdr:from>
    <xdr:to>
      <xdr:col>81</xdr:col>
      <xdr:colOff>50800</xdr:colOff>
      <xdr:row>94</xdr:row>
      <xdr:rowOff>81773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5909451"/>
          <a:ext cx="889000" cy="28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119974</xdr:rowOff>
    </xdr:from>
    <xdr:to>
      <xdr:col>81</xdr:col>
      <xdr:colOff>101600</xdr:colOff>
      <xdr:row>97</xdr:row>
      <xdr:rowOff>50124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41251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111765</xdr:rowOff>
    </xdr:from>
    <xdr:to>
      <xdr:col>76</xdr:col>
      <xdr:colOff>114300</xdr:colOff>
      <xdr:row>92</xdr:row>
      <xdr:rowOff>136051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5713715"/>
          <a:ext cx="889000" cy="19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106837</xdr:rowOff>
    </xdr:from>
    <xdr:to>
      <xdr:col>76</xdr:col>
      <xdr:colOff>165100</xdr:colOff>
      <xdr:row>97</xdr:row>
      <xdr:rowOff>36987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28114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154406</xdr:rowOff>
    </xdr:from>
    <xdr:to>
      <xdr:col>71</xdr:col>
      <xdr:colOff>177800</xdr:colOff>
      <xdr:row>91</xdr:row>
      <xdr:rowOff>111765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5584906"/>
          <a:ext cx="889000" cy="12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87833</xdr:rowOff>
    </xdr:from>
    <xdr:to>
      <xdr:col>72</xdr:col>
      <xdr:colOff>38100</xdr:colOff>
      <xdr:row>97</xdr:row>
      <xdr:rowOff>17983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9110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6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83915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41618</xdr:rowOff>
    </xdr:from>
    <xdr:to>
      <xdr:col>85</xdr:col>
      <xdr:colOff>177800</xdr:colOff>
      <xdr:row>95</xdr:row>
      <xdr:rowOff>143218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3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64495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18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30973</xdr:rowOff>
    </xdr:from>
    <xdr:to>
      <xdr:col>81</xdr:col>
      <xdr:colOff>101600</xdr:colOff>
      <xdr:row>94</xdr:row>
      <xdr:rowOff>132573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4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149100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59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85251</xdr:rowOff>
    </xdr:from>
    <xdr:to>
      <xdr:col>76</xdr:col>
      <xdr:colOff>165100</xdr:colOff>
      <xdr:row>93</xdr:row>
      <xdr:rowOff>15401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58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31928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563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60965</xdr:rowOff>
    </xdr:from>
    <xdr:to>
      <xdr:col>72</xdr:col>
      <xdr:colOff>38100</xdr:colOff>
      <xdr:row>91</xdr:row>
      <xdr:rowOff>162565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56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7642</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543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103606</xdr:rowOff>
    </xdr:from>
    <xdr:to>
      <xdr:col>67</xdr:col>
      <xdr:colOff>101600</xdr:colOff>
      <xdr:row>91</xdr:row>
      <xdr:rowOff>33756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5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50283</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530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性質別歳出決算分析表と同様に、全体的に類似団体平均と比べて高い水準となっている。この要因は、性質別歳出決算分析表に記載のとおりである。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「総務費」が大きく減額している要因は、平成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年度に財政調整基金から公共施設等整備基金に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億円の振り替えを行ったためで、基金積立金が減額になったことによるものである。「衛生費」の減額は、水道事業会計において企業債の繰上償還額の減に伴い、一般会計からの出資金が減額となったことが主な要因である。「公債費」は、計画的な繰上償還の実施や新規地方債の発行抑制により減額が顕著に表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前年度と比べて増額となっている「教育費」は、文化会館等建設事業費の増、「災害復旧費」は、平成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年７月豪雨及び台風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号の災害復旧費によるものである。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第４次行政改革大綱による行財政改革、公共施設等総合管理計画による公共施設等の適正管理及び定員管理計画による職員数の適正化等により、引き続き行政コストの削減に努めていく。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29</a:t>
          </a:r>
          <a:r>
            <a:rPr kumimoji="1" lang="ja-JP" altLang="en-US" sz="1400" baseline="0">
              <a:latin typeface="ＭＳ ゴシック" pitchFamily="49" charset="-128"/>
              <a:ea typeface="ＭＳ ゴシック" pitchFamily="49" charset="-128"/>
            </a:rPr>
            <a:t>年度は将来的な公共施設等の更新や除却費用の財源として活用するため財政調整基金から公共施設等整備基金に</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億円振り替えたことにより実質単年度収支が赤字になっているが平成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年度は黒字となった。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財政調整基金について、適切な財源の確保等により平成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年度は取り崩すことなく、前年度とほぼ同額を維持している。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引き続き、安定的な財政運営に努めていく。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勘定において、被保険者数の減などによる保険税収入の減額などにより黒字額が前年度と比べて大きく減額となっているものの、全ての会計において、歳出の削減に努めていることや一般会計の繰出金等により、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今後も引き続きコスト削減に努め、安定的な財政運営を行っていく。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227_&#39178;&#29238;&#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62.7</v>
          </cell>
          <cell r="CN53">
            <v>63.7</v>
          </cell>
          <cell r="CV53">
            <v>65.2</v>
          </cell>
        </row>
        <row r="55">
          <cell r="AN55" t="str">
            <v>類似団体内平均値</v>
          </cell>
          <cell r="CF55">
            <v>52.3</v>
          </cell>
          <cell r="CN55">
            <v>55.4</v>
          </cell>
          <cell r="CV55">
            <v>52.7</v>
          </cell>
        </row>
        <row r="57">
          <cell r="CF57">
            <v>57.1</v>
          </cell>
          <cell r="CN57">
            <v>58.7</v>
          </cell>
          <cell r="CV57">
            <v>59.5</v>
          </cell>
        </row>
        <row r="72">
          <cell r="BP72" t="str">
            <v>H26</v>
          </cell>
          <cell r="BX72" t="str">
            <v>H27</v>
          </cell>
          <cell r="CF72" t="str">
            <v>H28</v>
          </cell>
          <cell r="CN72" t="str">
            <v>H29</v>
          </cell>
          <cell r="CV72" t="str">
            <v>H30</v>
          </cell>
        </row>
        <row r="73">
          <cell r="AN73" t="str">
            <v>当該団体値</v>
          </cell>
          <cell r="BP73">
            <v>47.5</v>
          </cell>
          <cell r="BX73">
            <v>14.7</v>
          </cell>
        </row>
        <row r="75">
          <cell r="BP75">
            <v>13.1</v>
          </cell>
          <cell r="BX75">
            <v>10.8</v>
          </cell>
          <cell r="CF75">
            <v>8.9</v>
          </cell>
          <cell r="CN75">
            <v>7.2</v>
          </cell>
          <cell r="CV75">
            <v>5.9</v>
          </cell>
        </row>
        <row r="77">
          <cell r="AN77" t="str">
            <v>類似団体内平均値</v>
          </cell>
          <cell r="BP77">
            <v>60.8</v>
          </cell>
          <cell r="BX77">
            <v>56.8</v>
          </cell>
          <cell r="CF77">
            <v>52.3</v>
          </cell>
          <cell r="CN77">
            <v>55.4</v>
          </cell>
          <cell r="CV77">
            <v>52.7</v>
          </cell>
        </row>
        <row r="79">
          <cell r="BP79">
            <v>11.1</v>
          </cell>
          <cell r="BX79">
            <v>10.199999999999999</v>
          </cell>
          <cell r="CF79">
            <v>10</v>
          </cell>
          <cell r="CN79">
            <v>9.6999999999999993</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7" zoomScale="90" zoomScaleNormal="90" workbookViewId="0">
      <selection activeCell="B1" sqref="B1:DI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18855666</v>
      </c>
      <c r="BO4" s="392"/>
      <c r="BP4" s="392"/>
      <c r="BQ4" s="392"/>
      <c r="BR4" s="392"/>
      <c r="BS4" s="392"/>
      <c r="BT4" s="392"/>
      <c r="BU4" s="393"/>
      <c r="BV4" s="391">
        <v>21938947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6</v>
      </c>
      <c r="CU4" s="398"/>
      <c r="CV4" s="398"/>
      <c r="CW4" s="398"/>
      <c r="CX4" s="398"/>
      <c r="CY4" s="398"/>
      <c r="CZ4" s="398"/>
      <c r="DA4" s="399"/>
      <c r="DB4" s="397">
        <v>5.4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18077742</v>
      </c>
      <c r="BO5" s="429"/>
      <c r="BP5" s="429"/>
      <c r="BQ5" s="429"/>
      <c r="BR5" s="429"/>
      <c r="BS5" s="429"/>
      <c r="BT5" s="429"/>
      <c r="BU5" s="430"/>
      <c r="BV5" s="428">
        <v>21223587</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88.8</v>
      </c>
      <c r="CU5" s="426"/>
      <c r="CV5" s="426"/>
      <c r="CW5" s="426"/>
      <c r="CX5" s="426"/>
      <c r="CY5" s="426"/>
      <c r="CZ5" s="426"/>
      <c r="DA5" s="427"/>
      <c r="DB5" s="425">
        <v>88.1</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777924</v>
      </c>
      <c r="BO6" s="429"/>
      <c r="BP6" s="429"/>
      <c r="BQ6" s="429"/>
      <c r="BR6" s="429"/>
      <c r="BS6" s="429"/>
      <c r="BT6" s="429"/>
      <c r="BU6" s="430"/>
      <c r="BV6" s="428">
        <v>715360</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92.5</v>
      </c>
      <c r="CU6" s="466"/>
      <c r="CV6" s="466"/>
      <c r="CW6" s="466"/>
      <c r="CX6" s="466"/>
      <c r="CY6" s="466"/>
      <c r="CZ6" s="466"/>
      <c r="DA6" s="467"/>
      <c r="DB6" s="465">
        <v>91.9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77086</v>
      </c>
      <c r="BO7" s="429"/>
      <c r="BP7" s="429"/>
      <c r="BQ7" s="429"/>
      <c r="BR7" s="429"/>
      <c r="BS7" s="429"/>
      <c r="BT7" s="429"/>
      <c r="BU7" s="430"/>
      <c r="BV7" s="428">
        <v>57766</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11677231</v>
      </c>
      <c r="CU7" s="429"/>
      <c r="CV7" s="429"/>
      <c r="CW7" s="429"/>
      <c r="CX7" s="429"/>
      <c r="CY7" s="429"/>
      <c r="CZ7" s="429"/>
      <c r="DA7" s="430"/>
      <c r="DB7" s="428">
        <v>12082111</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700838</v>
      </c>
      <c r="BO8" s="429"/>
      <c r="BP8" s="429"/>
      <c r="BQ8" s="429"/>
      <c r="BR8" s="429"/>
      <c r="BS8" s="429"/>
      <c r="BT8" s="429"/>
      <c r="BU8" s="430"/>
      <c r="BV8" s="428">
        <v>657594</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0.23</v>
      </c>
      <c r="CU8" s="469"/>
      <c r="CV8" s="469"/>
      <c r="CW8" s="469"/>
      <c r="CX8" s="469"/>
      <c r="CY8" s="469"/>
      <c r="CZ8" s="469"/>
      <c r="DA8" s="470"/>
      <c r="DB8" s="468">
        <v>0.23</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24288</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43244</v>
      </c>
      <c r="BO9" s="429"/>
      <c r="BP9" s="429"/>
      <c r="BQ9" s="429"/>
      <c r="BR9" s="429"/>
      <c r="BS9" s="429"/>
      <c r="BT9" s="429"/>
      <c r="BU9" s="430"/>
      <c r="BV9" s="428">
        <v>14276</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14.3</v>
      </c>
      <c r="CU9" s="426"/>
      <c r="CV9" s="426"/>
      <c r="CW9" s="426"/>
      <c r="CX9" s="426"/>
      <c r="CY9" s="426"/>
      <c r="CZ9" s="426"/>
      <c r="DA9" s="427"/>
      <c r="DB9" s="425">
        <v>14.8</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26501</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3392</v>
      </c>
      <c r="BO10" s="429"/>
      <c r="BP10" s="429"/>
      <c r="BQ10" s="429"/>
      <c r="BR10" s="429"/>
      <c r="BS10" s="429"/>
      <c r="BT10" s="429"/>
      <c r="BU10" s="430"/>
      <c r="BV10" s="428">
        <v>5725</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342864</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23723</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3115000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139</v>
      </c>
      <c r="CU12" s="469"/>
      <c r="CV12" s="469"/>
      <c r="CW12" s="469"/>
      <c r="CX12" s="469"/>
      <c r="CY12" s="469"/>
      <c r="CZ12" s="469"/>
      <c r="DA12" s="470"/>
      <c r="DB12" s="468" t="s">
        <v>140</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141</v>
      </c>
      <c r="N13" s="517"/>
      <c r="O13" s="517"/>
      <c r="P13" s="517"/>
      <c r="Q13" s="518"/>
      <c r="R13" s="509">
        <v>23609</v>
      </c>
      <c r="S13" s="510"/>
      <c r="T13" s="510"/>
      <c r="U13" s="510"/>
      <c r="V13" s="511"/>
      <c r="W13" s="444" t="s">
        <v>142</v>
      </c>
      <c r="X13" s="445"/>
      <c r="Y13" s="445"/>
      <c r="Z13" s="445"/>
      <c r="AA13" s="445"/>
      <c r="AB13" s="435"/>
      <c r="AC13" s="479">
        <v>948</v>
      </c>
      <c r="AD13" s="480"/>
      <c r="AE13" s="480"/>
      <c r="AF13" s="480"/>
      <c r="AG13" s="519"/>
      <c r="AH13" s="479">
        <v>965</v>
      </c>
      <c r="AI13" s="480"/>
      <c r="AJ13" s="480"/>
      <c r="AK13" s="480"/>
      <c r="AL13" s="481"/>
      <c r="AM13" s="457" t="s">
        <v>143</v>
      </c>
      <c r="AN13" s="458"/>
      <c r="AO13" s="458"/>
      <c r="AP13" s="458"/>
      <c r="AQ13" s="458"/>
      <c r="AR13" s="458"/>
      <c r="AS13" s="458"/>
      <c r="AT13" s="459"/>
      <c r="AU13" s="460" t="s">
        <v>94</v>
      </c>
      <c r="AV13" s="461"/>
      <c r="AW13" s="461"/>
      <c r="AX13" s="461"/>
      <c r="AY13" s="462" t="s">
        <v>144</v>
      </c>
      <c r="AZ13" s="463"/>
      <c r="BA13" s="463"/>
      <c r="BB13" s="463"/>
      <c r="BC13" s="463"/>
      <c r="BD13" s="463"/>
      <c r="BE13" s="463"/>
      <c r="BF13" s="463"/>
      <c r="BG13" s="463"/>
      <c r="BH13" s="463"/>
      <c r="BI13" s="463"/>
      <c r="BJ13" s="463"/>
      <c r="BK13" s="463"/>
      <c r="BL13" s="463"/>
      <c r="BM13" s="464"/>
      <c r="BN13" s="428">
        <v>46636</v>
      </c>
      <c r="BO13" s="429"/>
      <c r="BP13" s="429"/>
      <c r="BQ13" s="429"/>
      <c r="BR13" s="429"/>
      <c r="BS13" s="429"/>
      <c r="BT13" s="429"/>
      <c r="BU13" s="430"/>
      <c r="BV13" s="428">
        <v>-2752135</v>
      </c>
      <c r="BW13" s="429"/>
      <c r="BX13" s="429"/>
      <c r="BY13" s="429"/>
      <c r="BZ13" s="429"/>
      <c r="CA13" s="429"/>
      <c r="CB13" s="429"/>
      <c r="CC13" s="430"/>
      <c r="CD13" s="431" t="s">
        <v>145</v>
      </c>
      <c r="CE13" s="432"/>
      <c r="CF13" s="432"/>
      <c r="CG13" s="432"/>
      <c r="CH13" s="432"/>
      <c r="CI13" s="432"/>
      <c r="CJ13" s="432"/>
      <c r="CK13" s="432"/>
      <c r="CL13" s="432"/>
      <c r="CM13" s="432"/>
      <c r="CN13" s="432"/>
      <c r="CO13" s="432"/>
      <c r="CP13" s="432"/>
      <c r="CQ13" s="432"/>
      <c r="CR13" s="432"/>
      <c r="CS13" s="433"/>
      <c r="CT13" s="425">
        <v>5.9</v>
      </c>
      <c r="CU13" s="426"/>
      <c r="CV13" s="426"/>
      <c r="CW13" s="426"/>
      <c r="CX13" s="426"/>
      <c r="CY13" s="426"/>
      <c r="CZ13" s="426"/>
      <c r="DA13" s="427"/>
      <c r="DB13" s="425">
        <v>7.2</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146</v>
      </c>
      <c r="M14" s="507"/>
      <c r="N14" s="507"/>
      <c r="O14" s="507"/>
      <c r="P14" s="507"/>
      <c r="Q14" s="508"/>
      <c r="R14" s="509">
        <v>24248</v>
      </c>
      <c r="S14" s="510"/>
      <c r="T14" s="510"/>
      <c r="U14" s="510"/>
      <c r="V14" s="511"/>
      <c r="W14" s="418"/>
      <c r="X14" s="419"/>
      <c r="Y14" s="419"/>
      <c r="Z14" s="419"/>
      <c r="AA14" s="419"/>
      <c r="AB14" s="408"/>
      <c r="AC14" s="512">
        <v>8.6</v>
      </c>
      <c r="AD14" s="513"/>
      <c r="AE14" s="513"/>
      <c r="AF14" s="513"/>
      <c r="AG14" s="514"/>
      <c r="AH14" s="512">
        <v>8.3000000000000007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147</v>
      </c>
      <c r="CE14" s="521"/>
      <c r="CF14" s="521"/>
      <c r="CG14" s="521"/>
      <c r="CH14" s="521"/>
      <c r="CI14" s="521"/>
      <c r="CJ14" s="521"/>
      <c r="CK14" s="521"/>
      <c r="CL14" s="521"/>
      <c r="CM14" s="521"/>
      <c r="CN14" s="521"/>
      <c r="CO14" s="521"/>
      <c r="CP14" s="521"/>
      <c r="CQ14" s="521"/>
      <c r="CR14" s="521"/>
      <c r="CS14" s="522"/>
      <c r="CT14" s="523" t="s">
        <v>140</v>
      </c>
      <c r="CU14" s="524"/>
      <c r="CV14" s="524"/>
      <c r="CW14" s="524"/>
      <c r="CX14" s="524"/>
      <c r="CY14" s="524"/>
      <c r="CZ14" s="524"/>
      <c r="DA14" s="525"/>
      <c r="DB14" s="523" t="s">
        <v>148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141</v>
      </c>
      <c r="N15" s="517"/>
      <c r="O15" s="517"/>
      <c r="P15" s="517"/>
      <c r="Q15" s="518"/>
      <c r="R15" s="509">
        <v>24135</v>
      </c>
      <c r="S15" s="510"/>
      <c r="T15" s="510"/>
      <c r="U15" s="510"/>
      <c r="V15" s="511"/>
      <c r="W15" s="444" t="s">
        <v>149</v>
      </c>
      <c r="X15" s="445"/>
      <c r="Y15" s="445"/>
      <c r="Z15" s="445"/>
      <c r="AA15" s="445"/>
      <c r="AB15" s="435"/>
      <c r="AC15" s="479">
        <v>2981</v>
      </c>
      <c r="AD15" s="480"/>
      <c r="AE15" s="480"/>
      <c r="AF15" s="480"/>
      <c r="AG15" s="519"/>
      <c r="AH15" s="479">
        <v>3302</v>
      </c>
      <c r="AI15" s="480"/>
      <c r="AJ15" s="480"/>
      <c r="AK15" s="480"/>
      <c r="AL15" s="481"/>
      <c r="AM15" s="457"/>
      <c r="AN15" s="458"/>
      <c r="AO15" s="458"/>
      <c r="AP15" s="458"/>
      <c r="AQ15" s="458"/>
      <c r="AR15" s="458"/>
      <c r="AS15" s="458"/>
      <c r="AT15" s="459"/>
      <c r="AU15" s="460"/>
      <c r="AV15" s="461"/>
      <c r="AW15" s="461"/>
      <c r="AX15" s="461"/>
      <c r="AY15" s="388" t="s">
        <v>150</v>
      </c>
      <c r="AZ15" s="389"/>
      <c r="BA15" s="389"/>
      <c r="BB15" s="389"/>
      <c r="BC15" s="389"/>
      <c r="BD15" s="389"/>
      <c r="BE15" s="389"/>
      <c r="BF15" s="389"/>
      <c r="BG15" s="389"/>
      <c r="BH15" s="389"/>
      <c r="BI15" s="389"/>
      <c r="BJ15" s="389"/>
      <c r="BK15" s="389"/>
      <c r="BL15" s="389"/>
      <c r="BM15" s="390"/>
      <c r="BN15" s="391">
        <v>2379329</v>
      </c>
      <c r="BO15" s="392"/>
      <c r="BP15" s="392"/>
      <c r="BQ15" s="392"/>
      <c r="BR15" s="392"/>
      <c r="BS15" s="392"/>
      <c r="BT15" s="392"/>
      <c r="BU15" s="393"/>
      <c r="BV15" s="391">
        <v>2403633</v>
      </c>
      <c r="BW15" s="392"/>
      <c r="BX15" s="392"/>
      <c r="BY15" s="392"/>
      <c r="BZ15" s="392"/>
      <c r="CA15" s="392"/>
      <c r="CB15" s="392"/>
      <c r="CC15" s="393"/>
      <c r="CD15" s="526" t="s">
        <v>151</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152</v>
      </c>
      <c r="M16" s="537"/>
      <c r="N16" s="537"/>
      <c r="O16" s="537"/>
      <c r="P16" s="537"/>
      <c r="Q16" s="538"/>
      <c r="R16" s="529" t="s">
        <v>153</v>
      </c>
      <c r="S16" s="530"/>
      <c r="T16" s="530"/>
      <c r="U16" s="530"/>
      <c r="V16" s="531"/>
      <c r="W16" s="418"/>
      <c r="X16" s="419"/>
      <c r="Y16" s="419"/>
      <c r="Z16" s="419"/>
      <c r="AA16" s="419"/>
      <c r="AB16" s="408"/>
      <c r="AC16" s="512">
        <v>27</v>
      </c>
      <c r="AD16" s="513"/>
      <c r="AE16" s="513"/>
      <c r="AF16" s="513"/>
      <c r="AG16" s="514"/>
      <c r="AH16" s="512">
        <v>28.4</v>
      </c>
      <c r="AI16" s="513"/>
      <c r="AJ16" s="513"/>
      <c r="AK16" s="513"/>
      <c r="AL16" s="515"/>
      <c r="AM16" s="457"/>
      <c r="AN16" s="458"/>
      <c r="AO16" s="458"/>
      <c r="AP16" s="458"/>
      <c r="AQ16" s="458"/>
      <c r="AR16" s="458"/>
      <c r="AS16" s="458"/>
      <c r="AT16" s="459"/>
      <c r="AU16" s="460"/>
      <c r="AV16" s="461"/>
      <c r="AW16" s="461"/>
      <c r="AX16" s="461"/>
      <c r="AY16" s="462" t="s">
        <v>154</v>
      </c>
      <c r="AZ16" s="463"/>
      <c r="BA16" s="463"/>
      <c r="BB16" s="463"/>
      <c r="BC16" s="463"/>
      <c r="BD16" s="463"/>
      <c r="BE16" s="463"/>
      <c r="BF16" s="463"/>
      <c r="BG16" s="463"/>
      <c r="BH16" s="463"/>
      <c r="BI16" s="463"/>
      <c r="BJ16" s="463"/>
      <c r="BK16" s="463"/>
      <c r="BL16" s="463"/>
      <c r="BM16" s="464"/>
      <c r="BN16" s="428">
        <v>10301714</v>
      </c>
      <c r="BO16" s="429"/>
      <c r="BP16" s="429"/>
      <c r="BQ16" s="429"/>
      <c r="BR16" s="429"/>
      <c r="BS16" s="429"/>
      <c r="BT16" s="429"/>
      <c r="BU16" s="430"/>
      <c r="BV16" s="428">
        <v>10403822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155</v>
      </c>
      <c r="N17" s="533"/>
      <c r="O17" s="533"/>
      <c r="P17" s="533"/>
      <c r="Q17" s="534"/>
      <c r="R17" s="529" t="s">
        <v>156</v>
      </c>
      <c r="S17" s="530"/>
      <c r="T17" s="530"/>
      <c r="U17" s="530"/>
      <c r="V17" s="531"/>
      <c r="W17" s="444" t="s">
        <v>157</v>
      </c>
      <c r="X17" s="445"/>
      <c r="Y17" s="445"/>
      <c r="Z17" s="445"/>
      <c r="AA17" s="445"/>
      <c r="AB17" s="435"/>
      <c r="AC17" s="479">
        <v>7128</v>
      </c>
      <c r="AD17" s="480"/>
      <c r="AE17" s="480"/>
      <c r="AF17" s="480"/>
      <c r="AG17" s="519"/>
      <c r="AH17" s="479">
        <v>7380</v>
      </c>
      <c r="AI17" s="480"/>
      <c r="AJ17" s="480"/>
      <c r="AK17" s="480"/>
      <c r="AL17" s="481"/>
      <c r="AM17" s="457"/>
      <c r="AN17" s="458"/>
      <c r="AO17" s="458"/>
      <c r="AP17" s="458"/>
      <c r="AQ17" s="458"/>
      <c r="AR17" s="458"/>
      <c r="AS17" s="458"/>
      <c r="AT17" s="459"/>
      <c r="AU17" s="460"/>
      <c r="AV17" s="461"/>
      <c r="AW17" s="461"/>
      <c r="AX17" s="461"/>
      <c r="AY17" s="462" t="s">
        <v>158</v>
      </c>
      <c r="AZ17" s="463"/>
      <c r="BA17" s="463"/>
      <c r="BB17" s="463"/>
      <c r="BC17" s="463"/>
      <c r="BD17" s="463"/>
      <c r="BE17" s="463"/>
      <c r="BF17" s="463"/>
      <c r="BG17" s="463"/>
      <c r="BH17" s="463"/>
      <c r="BI17" s="463"/>
      <c r="BJ17" s="463"/>
      <c r="BK17" s="463"/>
      <c r="BL17" s="463"/>
      <c r="BM17" s="464"/>
      <c r="BN17" s="428">
        <v>2992460</v>
      </c>
      <c r="BO17" s="429"/>
      <c r="BP17" s="429"/>
      <c r="BQ17" s="429"/>
      <c r="BR17" s="429"/>
      <c r="BS17" s="429"/>
      <c r="BT17" s="429"/>
      <c r="BU17" s="430"/>
      <c r="BV17" s="428">
        <v>3029827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159</v>
      </c>
      <c r="C18" s="471"/>
      <c r="D18" s="471"/>
      <c r="E18" s="540"/>
      <c r="F18" s="540"/>
      <c r="G18" s="540"/>
      <c r="H18" s="540"/>
      <c r="I18" s="540"/>
      <c r="J18" s="540"/>
      <c r="K18" s="540"/>
      <c r="L18" s="541">
        <v>422.91</v>
      </c>
      <c r="M18" s="541"/>
      <c r="N18" s="541"/>
      <c r="O18" s="541"/>
      <c r="P18" s="541"/>
      <c r="Q18" s="541"/>
      <c r="R18" s="542"/>
      <c r="S18" s="542"/>
      <c r="T18" s="542"/>
      <c r="U18" s="542"/>
      <c r="V18" s="543"/>
      <c r="W18" s="446"/>
      <c r="X18" s="447"/>
      <c r="Y18" s="447"/>
      <c r="Z18" s="447"/>
      <c r="AA18" s="447"/>
      <c r="AB18" s="438"/>
      <c r="AC18" s="544">
        <v>64.5</v>
      </c>
      <c r="AD18" s="545"/>
      <c r="AE18" s="545"/>
      <c r="AF18" s="545"/>
      <c r="AG18" s="546"/>
      <c r="AH18" s="544">
        <v>63.4</v>
      </c>
      <c r="AI18" s="545"/>
      <c r="AJ18" s="545"/>
      <c r="AK18" s="545"/>
      <c r="AL18" s="547"/>
      <c r="AM18" s="457"/>
      <c r="AN18" s="458"/>
      <c r="AO18" s="458"/>
      <c r="AP18" s="458"/>
      <c r="AQ18" s="458"/>
      <c r="AR18" s="458"/>
      <c r="AS18" s="458"/>
      <c r="AT18" s="459"/>
      <c r="AU18" s="460"/>
      <c r="AV18" s="461"/>
      <c r="AW18" s="461"/>
      <c r="AX18" s="461"/>
      <c r="AY18" s="462" t="s">
        <v>160</v>
      </c>
      <c r="AZ18" s="463"/>
      <c r="BA18" s="463"/>
      <c r="BB18" s="463"/>
      <c r="BC18" s="463"/>
      <c r="BD18" s="463"/>
      <c r="BE18" s="463"/>
      <c r="BF18" s="463"/>
      <c r="BG18" s="463"/>
      <c r="BH18" s="463"/>
      <c r="BI18" s="463"/>
      <c r="BJ18" s="463"/>
      <c r="BK18" s="463"/>
      <c r="BL18" s="463"/>
      <c r="BM18" s="464"/>
      <c r="BN18" s="428">
        <v>10570302</v>
      </c>
      <c r="BO18" s="429"/>
      <c r="BP18" s="429"/>
      <c r="BQ18" s="429"/>
      <c r="BR18" s="429"/>
      <c r="BS18" s="429"/>
      <c r="BT18" s="429"/>
      <c r="BU18" s="430"/>
      <c r="BV18" s="428">
        <v>10763943</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161</v>
      </c>
      <c r="C19" s="471"/>
      <c r="D19" s="471"/>
      <c r="E19" s="540"/>
      <c r="F19" s="540"/>
      <c r="G19" s="540"/>
      <c r="H19" s="540"/>
      <c r="I19" s="540"/>
      <c r="J19" s="540"/>
      <c r="K19" s="540"/>
      <c r="L19" s="548">
        <v>57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162</v>
      </c>
      <c r="AZ19" s="463"/>
      <c r="BA19" s="463"/>
      <c r="BB19" s="463"/>
      <c r="BC19" s="463"/>
      <c r="BD19" s="463"/>
      <c r="BE19" s="463"/>
      <c r="BF19" s="463"/>
      <c r="BG19" s="463"/>
      <c r="BH19" s="463"/>
      <c r="BI19" s="463"/>
      <c r="BJ19" s="463"/>
      <c r="BK19" s="463"/>
      <c r="BL19" s="463"/>
      <c r="BM19" s="464"/>
      <c r="BN19" s="428">
        <v>13690024</v>
      </c>
      <c r="BO19" s="429"/>
      <c r="BP19" s="429"/>
      <c r="BQ19" s="429"/>
      <c r="BR19" s="429"/>
      <c r="BS19" s="429"/>
      <c r="BT19" s="429"/>
      <c r="BU19" s="430"/>
      <c r="BV19" s="428">
        <v>17296525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163</v>
      </c>
      <c r="C20" s="471"/>
      <c r="D20" s="471"/>
      <c r="E20" s="540"/>
      <c r="F20" s="540"/>
      <c r="G20" s="540"/>
      <c r="H20" s="540"/>
      <c r="I20" s="540"/>
      <c r="J20" s="540"/>
      <c r="K20" s="540"/>
      <c r="L20" s="548">
        <v>8713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165</v>
      </c>
      <c r="C22" s="563"/>
      <c r="D22" s="564"/>
      <c r="E22" s="440" t="s">
        <v>1</v>
      </c>
      <c r="F22" s="445"/>
      <c r="G22" s="445"/>
      <c r="H22" s="445"/>
      <c r="I22" s="445"/>
      <c r="J22" s="445"/>
      <c r="K22" s="435"/>
      <c r="L22" s="440" t="s">
        <v>166</v>
      </c>
      <c r="M22" s="445"/>
      <c r="N22" s="445"/>
      <c r="O22" s="445"/>
      <c r="P22" s="435"/>
      <c r="Q22" s="571" t="s">
        <v>167</v>
      </c>
      <c r="R22" s="572"/>
      <c r="S22" s="572"/>
      <c r="T22" s="572"/>
      <c r="U22" s="572"/>
      <c r="V22" s="573"/>
      <c r="W22" s="577" t="s">
        <v>168</v>
      </c>
      <c r="X22" s="563"/>
      <c r="Y22" s="564"/>
      <c r="Z22" s="440" t="s">
        <v>1</v>
      </c>
      <c r="AA22" s="445"/>
      <c r="AB22" s="445"/>
      <c r="AC22" s="445"/>
      <c r="AD22" s="445"/>
      <c r="AE22" s="445"/>
      <c r="AF22" s="445"/>
      <c r="AG22" s="435"/>
      <c r="AH22" s="590" t="s">
        <v>169</v>
      </c>
      <c r="AI22" s="445"/>
      <c r="AJ22" s="445"/>
      <c r="AK22" s="445"/>
      <c r="AL22" s="435"/>
      <c r="AM22" s="590" t="s">
        <v>170</v>
      </c>
      <c r="AN22" s="591"/>
      <c r="AO22" s="591"/>
      <c r="AP22" s="591"/>
      <c r="AQ22" s="591"/>
      <c r="AR22" s="592"/>
      <c r="AS22" s="571" t="s">
        <v>167</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171</v>
      </c>
      <c r="AZ23" s="389"/>
      <c r="BA23" s="389"/>
      <c r="BB23" s="389"/>
      <c r="BC23" s="389"/>
      <c r="BD23" s="389"/>
      <c r="BE23" s="389"/>
      <c r="BF23" s="389"/>
      <c r="BG23" s="389"/>
      <c r="BH23" s="389"/>
      <c r="BI23" s="389"/>
      <c r="BJ23" s="389"/>
      <c r="BK23" s="389"/>
      <c r="BL23" s="389"/>
      <c r="BM23" s="390"/>
      <c r="BN23" s="428">
        <v>16250092</v>
      </c>
      <c r="BO23" s="429"/>
      <c r="BP23" s="429"/>
      <c r="BQ23" s="429"/>
      <c r="BR23" s="429"/>
      <c r="BS23" s="429"/>
      <c r="BT23" s="429"/>
      <c r="BU23" s="430"/>
      <c r="BV23" s="428">
        <v>16624840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172</v>
      </c>
      <c r="F24" s="458"/>
      <c r="G24" s="458"/>
      <c r="H24" s="458"/>
      <c r="I24" s="458"/>
      <c r="J24" s="458"/>
      <c r="K24" s="459"/>
      <c r="L24" s="479">
        <v>1</v>
      </c>
      <c r="M24" s="480"/>
      <c r="N24" s="480"/>
      <c r="O24" s="480"/>
      <c r="P24" s="519"/>
      <c r="Q24" s="479">
        <v>7830</v>
      </c>
      <c r="R24" s="480"/>
      <c r="S24" s="480"/>
      <c r="T24" s="480"/>
      <c r="U24" s="480"/>
      <c r="V24" s="519"/>
      <c r="W24" s="578"/>
      <c r="X24" s="566"/>
      <c r="Y24" s="567"/>
      <c r="Z24" s="478" t="s">
        <v>173</v>
      </c>
      <c r="AA24" s="458"/>
      <c r="AB24" s="458"/>
      <c r="AC24" s="458"/>
      <c r="AD24" s="458"/>
      <c r="AE24" s="458"/>
      <c r="AF24" s="458"/>
      <c r="AG24" s="459"/>
      <c r="AH24" s="479">
        <v>252</v>
      </c>
      <c r="AI24" s="480"/>
      <c r="AJ24" s="480"/>
      <c r="AK24" s="480"/>
      <c r="AL24" s="519"/>
      <c r="AM24" s="479">
        <v>788004</v>
      </c>
      <c r="AN24" s="480"/>
      <c r="AO24" s="480"/>
      <c r="AP24" s="480"/>
      <c r="AQ24" s="480"/>
      <c r="AR24" s="519"/>
      <c r="AS24" s="479">
        <v>3127</v>
      </c>
      <c r="AT24" s="480"/>
      <c r="AU24" s="480"/>
      <c r="AV24" s="480"/>
      <c r="AW24" s="480"/>
      <c r="AX24" s="481"/>
      <c r="AY24" s="598" t="s">
        <v>174</v>
      </c>
      <c r="AZ24" s="599"/>
      <c r="BA24" s="599"/>
      <c r="BB24" s="599"/>
      <c r="BC24" s="599"/>
      <c r="BD24" s="599"/>
      <c r="BE24" s="599"/>
      <c r="BF24" s="599"/>
      <c r="BG24" s="599"/>
      <c r="BH24" s="599"/>
      <c r="BI24" s="599"/>
      <c r="BJ24" s="599"/>
      <c r="BK24" s="599"/>
      <c r="BL24" s="599"/>
      <c r="BM24" s="600"/>
      <c r="BN24" s="428">
        <v>8080526</v>
      </c>
      <c r="BO24" s="429"/>
      <c r="BP24" s="429"/>
      <c r="BQ24" s="429"/>
      <c r="BR24" s="429"/>
      <c r="BS24" s="429"/>
      <c r="BT24" s="429"/>
      <c r="BU24" s="430"/>
      <c r="BV24" s="428">
        <v>8033172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175</v>
      </c>
      <c r="F25" s="458"/>
      <c r="G25" s="458"/>
      <c r="H25" s="458"/>
      <c r="I25" s="458"/>
      <c r="J25" s="458"/>
      <c r="K25" s="459"/>
      <c r="L25" s="479">
        <v>1</v>
      </c>
      <c r="M25" s="480"/>
      <c r="N25" s="480"/>
      <c r="O25" s="480"/>
      <c r="P25" s="519"/>
      <c r="Q25" s="479">
        <v>6300</v>
      </c>
      <c r="R25" s="480"/>
      <c r="S25" s="480"/>
      <c r="T25" s="480"/>
      <c r="U25" s="480"/>
      <c r="V25" s="519"/>
      <c r="W25" s="578"/>
      <c r="X25" s="566"/>
      <c r="Y25" s="567"/>
      <c r="Z25" s="478" t="s">
        <v>176</v>
      </c>
      <c r="AA25" s="458"/>
      <c r="AB25" s="458"/>
      <c r="AC25" s="458"/>
      <c r="AD25" s="458"/>
      <c r="AE25" s="458"/>
      <c r="AF25" s="458"/>
      <c r="AG25" s="459"/>
      <c r="AH25" s="479" t="s">
        <v>148</v>
      </c>
      <c r="AI25" s="480"/>
      <c r="AJ25" s="480"/>
      <c r="AK25" s="480"/>
      <c r="AL25" s="519"/>
      <c r="AM25" s="479" t="s">
        <v>148</v>
      </c>
      <c r="AN25" s="480"/>
      <c r="AO25" s="480"/>
      <c r="AP25" s="480"/>
      <c r="AQ25" s="480"/>
      <c r="AR25" s="519"/>
      <c r="AS25" s="479" t="s">
        <v>148</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3203991</v>
      </c>
      <c r="BO25" s="392"/>
      <c r="BP25" s="392"/>
      <c r="BQ25" s="392"/>
      <c r="BR25" s="392"/>
      <c r="BS25" s="392"/>
      <c r="BT25" s="392"/>
      <c r="BU25" s="393"/>
      <c r="BV25" s="391">
        <v>1211603</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178</v>
      </c>
      <c r="F26" s="458"/>
      <c r="G26" s="458"/>
      <c r="H26" s="458"/>
      <c r="I26" s="458"/>
      <c r="J26" s="458"/>
      <c r="K26" s="459"/>
      <c r="L26" s="479">
        <v>1</v>
      </c>
      <c r="M26" s="480"/>
      <c r="N26" s="480"/>
      <c r="O26" s="480"/>
      <c r="P26" s="519"/>
      <c r="Q26" s="479">
        <v>5850</v>
      </c>
      <c r="R26" s="480"/>
      <c r="S26" s="480"/>
      <c r="T26" s="480"/>
      <c r="U26" s="480"/>
      <c r="V26" s="519"/>
      <c r="W26" s="578"/>
      <c r="X26" s="566"/>
      <c r="Y26" s="567"/>
      <c r="Z26" s="478" t="s">
        <v>179</v>
      </c>
      <c r="AA26" s="588"/>
      <c r="AB26" s="588"/>
      <c r="AC26" s="588"/>
      <c r="AD26" s="588"/>
      <c r="AE26" s="588"/>
      <c r="AF26" s="588"/>
      <c r="AG26" s="589"/>
      <c r="AH26" s="479">
        <v>15</v>
      </c>
      <c r="AI26" s="480"/>
      <c r="AJ26" s="480"/>
      <c r="AK26" s="480"/>
      <c r="AL26" s="519"/>
      <c r="AM26" s="479">
        <v>46905</v>
      </c>
      <c r="AN26" s="480"/>
      <c r="AO26" s="480"/>
      <c r="AP26" s="480"/>
      <c r="AQ26" s="480"/>
      <c r="AR26" s="519"/>
      <c r="AS26" s="479">
        <v>3127</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148</v>
      </c>
      <c r="BO26" s="429"/>
      <c r="BP26" s="429"/>
      <c r="BQ26" s="429"/>
      <c r="BR26" s="429"/>
      <c r="BS26" s="429"/>
      <c r="BT26" s="429"/>
      <c r="BU26" s="430"/>
      <c r="BV26" s="428" t="s">
        <v>181</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182</v>
      </c>
      <c r="F27" s="458"/>
      <c r="G27" s="458"/>
      <c r="H27" s="458"/>
      <c r="I27" s="458"/>
      <c r="J27" s="458"/>
      <c r="K27" s="459"/>
      <c r="L27" s="479">
        <v>1</v>
      </c>
      <c r="M27" s="480"/>
      <c r="N27" s="480"/>
      <c r="O27" s="480"/>
      <c r="P27" s="519"/>
      <c r="Q27" s="479">
        <v>4300</v>
      </c>
      <c r="R27" s="480"/>
      <c r="S27" s="480"/>
      <c r="T27" s="480"/>
      <c r="U27" s="480"/>
      <c r="V27" s="519"/>
      <c r="W27" s="578"/>
      <c r="X27" s="566"/>
      <c r="Y27" s="567"/>
      <c r="Z27" s="478" t="s">
        <v>183</v>
      </c>
      <c r="AA27" s="458"/>
      <c r="AB27" s="458"/>
      <c r="AC27" s="458"/>
      <c r="AD27" s="458"/>
      <c r="AE27" s="458"/>
      <c r="AF27" s="458"/>
      <c r="AG27" s="459"/>
      <c r="AH27" s="479">
        <v>2</v>
      </c>
      <c r="AI27" s="480"/>
      <c r="AJ27" s="480"/>
      <c r="AK27" s="480"/>
      <c r="AL27" s="519"/>
      <c r="AM27" s="479" t="s">
        <v>184</v>
      </c>
      <c r="AN27" s="480"/>
      <c r="AO27" s="480"/>
      <c r="AP27" s="480"/>
      <c r="AQ27" s="480"/>
      <c r="AR27" s="519"/>
      <c r="AS27" s="479" t="s">
        <v>185</v>
      </c>
      <c r="AT27" s="480"/>
      <c r="AU27" s="480"/>
      <c r="AV27" s="480"/>
      <c r="AW27" s="480"/>
      <c r="AX27" s="481"/>
      <c r="AY27" s="520" t="s">
        <v>186</v>
      </c>
      <c r="AZ27" s="521"/>
      <c r="BA27" s="521"/>
      <c r="BB27" s="521"/>
      <c r="BC27" s="521"/>
      <c r="BD27" s="521"/>
      <c r="BE27" s="521"/>
      <c r="BF27" s="521"/>
      <c r="BG27" s="521"/>
      <c r="BH27" s="521"/>
      <c r="BI27" s="521"/>
      <c r="BJ27" s="521"/>
      <c r="BK27" s="521"/>
      <c r="BL27" s="521"/>
      <c r="BM27" s="522"/>
      <c r="BN27" s="601">
        <v>485142</v>
      </c>
      <c r="BO27" s="602"/>
      <c r="BP27" s="602"/>
      <c r="BQ27" s="602"/>
      <c r="BR27" s="602"/>
      <c r="BS27" s="602"/>
      <c r="BT27" s="602"/>
      <c r="BU27" s="603"/>
      <c r="BV27" s="601">
        <v>485142</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187</v>
      </c>
      <c r="F28" s="458"/>
      <c r="G28" s="458"/>
      <c r="H28" s="458"/>
      <c r="I28" s="458"/>
      <c r="J28" s="458"/>
      <c r="K28" s="459"/>
      <c r="L28" s="479">
        <v>1</v>
      </c>
      <c r="M28" s="480"/>
      <c r="N28" s="480"/>
      <c r="O28" s="480"/>
      <c r="P28" s="519"/>
      <c r="Q28" s="479">
        <v>3400</v>
      </c>
      <c r="R28" s="480"/>
      <c r="S28" s="480"/>
      <c r="T28" s="480"/>
      <c r="U28" s="480"/>
      <c r="V28" s="519"/>
      <c r="W28" s="578"/>
      <c r="X28" s="566"/>
      <c r="Y28" s="567"/>
      <c r="Z28" s="478" t="s">
        <v>188</v>
      </c>
      <c r="AA28" s="458"/>
      <c r="AB28" s="458"/>
      <c r="AC28" s="458"/>
      <c r="AD28" s="458"/>
      <c r="AE28" s="458"/>
      <c r="AF28" s="458"/>
      <c r="AG28" s="459"/>
      <c r="AH28" s="479" t="s">
        <v>148</v>
      </c>
      <c r="AI28" s="480"/>
      <c r="AJ28" s="480"/>
      <c r="AK28" s="480"/>
      <c r="AL28" s="519"/>
      <c r="AM28" s="479" t="s">
        <v>148</v>
      </c>
      <c r="AN28" s="480"/>
      <c r="AO28" s="480"/>
      <c r="AP28" s="480"/>
      <c r="AQ28" s="480"/>
      <c r="AR28" s="519"/>
      <c r="AS28" s="479" t="s">
        <v>181</v>
      </c>
      <c r="AT28" s="480"/>
      <c r="AU28" s="480"/>
      <c r="AV28" s="480"/>
      <c r="AW28" s="480"/>
      <c r="AX28" s="481"/>
      <c r="AY28" s="604" t="s">
        <v>189</v>
      </c>
      <c r="AZ28" s="605"/>
      <c r="BA28" s="605"/>
      <c r="BB28" s="606"/>
      <c r="BC28" s="388" t="s">
        <v>48</v>
      </c>
      <c r="BD28" s="389"/>
      <c r="BE28" s="389"/>
      <c r="BF28" s="389"/>
      <c r="BG28" s="389"/>
      <c r="BH28" s="389"/>
      <c r="BI28" s="389"/>
      <c r="BJ28" s="389"/>
      <c r="BK28" s="389"/>
      <c r="BL28" s="389"/>
      <c r="BM28" s="390"/>
      <c r="BN28" s="391">
        <v>2578520</v>
      </c>
      <c r="BO28" s="392"/>
      <c r="BP28" s="392"/>
      <c r="BQ28" s="392"/>
      <c r="BR28" s="392"/>
      <c r="BS28" s="392"/>
      <c r="BT28" s="392"/>
      <c r="BU28" s="393"/>
      <c r="BV28" s="391">
        <v>2575128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190</v>
      </c>
      <c r="F29" s="458"/>
      <c r="G29" s="458"/>
      <c r="H29" s="458"/>
      <c r="I29" s="458"/>
      <c r="J29" s="458"/>
      <c r="K29" s="459"/>
      <c r="L29" s="479">
        <v>14</v>
      </c>
      <c r="M29" s="480"/>
      <c r="N29" s="480"/>
      <c r="O29" s="480"/>
      <c r="P29" s="519"/>
      <c r="Q29" s="479">
        <v>3100</v>
      </c>
      <c r="R29" s="480"/>
      <c r="S29" s="480"/>
      <c r="T29" s="480"/>
      <c r="U29" s="480"/>
      <c r="V29" s="519"/>
      <c r="W29" s="579"/>
      <c r="X29" s="580"/>
      <c r="Y29" s="581"/>
      <c r="Z29" s="478" t="s">
        <v>191</v>
      </c>
      <c r="AA29" s="458"/>
      <c r="AB29" s="458"/>
      <c r="AC29" s="458"/>
      <c r="AD29" s="458"/>
      <c r="AE29" s="458"/>
      <c r="AF29" s="458"/>
      <c r="AG29" s="459"/>
      <c r="AH29" s="479">
        <v>254</v>
      </c>
      <c r="AI29" s="480"/>
      <c r="AJ29" s="480"/>
      <c r="AK29" s="480"/>
      <c r="AL29" s="519"/>
      <c r="AM29" s="479">
        <v>797218</v>
      </c>
      <c r="AN29" s="480"/>
      <c r="AO29" s="480"/>
      <c r="AP29" s="480"/>
      <c r="AQ29" s="480"/>
      <c r="AR29" s="519"/>
      <c r="AS29" s="479">
        <v>3139</v>
      </c>
      <c r="AT29" s="480"/>
      <c r="AU29" s="480"/>
      <c r="AV29" s="480"/>
      <c r="AW29" s="480"/>
      <c r="AX29" s="481"/>
      <c r="AY29" s="607"/>
      <c r="AZ29" s="608"/>
      <c r="BA29" s="608"/>
      <c r="BB29" s="609"/>
      <c r="BC29" s="462" t="s">
        <v>192</v>
      </c>
      <c r="BD29" s="463"/>
      <c r="BE29" s="463"/>
      <c r="BF29" s="463"/>
      <c r="BG29" s="463"/>
      <c r="BH29" s="463"/>
      <c r="BI29" s="463"/>
      <c r="BJ29" s="463"/>
      <c r="BK29" s="463"/>
      <c r="BL29" s="463"/>
      <c r="BM29" s="464"/>
      <c r="BN29" s="428">
        <v>1798890</v>
      </c>
      <c r="BO29" s="429"/>
      <c r="BP29" s="429"/>
      <c r="BQ29" s="429"/>
      <c r="BR29" s="429"/>
      <c r="BS29" s="429"/>
      <c r="BT29" s="429"/>
      <c r="BU29" s="430"/>
      <c r="BV29" s="428">
        <v>1421774</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193</v>
      </c>
      <c r="X30" s="586"/>
      <c r="Y30" s="586"/>
      <c r="Z30" s="586"/>
      <c r="AA30" s="586"/>
      <c r="AB30" s="586"/>
      <c r="AC30" s="586"/>
      <c r="AD30" s="586"/>
      <c r="AE30" s="586"/>
      <c r="AF30" s="586"/>
      <c r="AG30" s="587"/>
      <c r="AH30" s="544">
        <v>96.3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9658596</v>
      </c>
      <c r="BO30" s="602"/>
      <c r="BP30" s="602"/>
      <c r="BQ30" s="602"/>
      <c r="BR30" s="602"/>
      <c r="BS30" s="602"/>
      <c r="BT30" s="602"/>
      <c r="BU30" s="603"/>
      <c r="BV30" s="601">
        <v>9157104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200</v>
      </c>
      <c r="D33" s="452"/>
      <c r="E33" s="417" t="s">
        <v>201</v>
      </c>
      <c r="F33" s="417"/>
      <c r="G33" s="417"/>
      <c r="H33" s="417"/>
      <c r="I33" s="417"/>
      <c r="J33" s="417"/>
      <c r="K33" s="417"/>
      <c r="L33" s="417"/>
      <c r="M33" s="417"/>
      <c r="N33" s="417"/>
      <c r="O33" s="417"/>
      <c r="P33" s="417"/>
      <c r="Q33" s="417"/>
      <c r="R33" s="417"/>
      <c r="S33" s="417"/>
      <c r="T33" s="215"/>
      <c r="U33" s="452" t="s">
        <v>202</v>
      </c>
      <c r="V33" s="452"/>
      <c r="W33" s="417" t="s">
        <v>203</v>
      </c>
      <c r="X33" s="417"/>
      <c r="Y33" s="417"/>
      <c r="Z33" s="417"/>
      <c r="AA33" s="417"/>
      <c r="AB33" s="417"/>
      <c r="AC33" s="417"/>
      <c r="AD33" s="417"/>
      <c r="AE33" s="417"/>
      <c r="AF33" s="417"/>
      <c r="AG33" s="417"/>
      <c r="AH33" s="417"/>
      <c r="AI33" s="417"/>
      <c r="AJ33" s="417"/>
      <c r="AK33" s="417"/>
      <c r="AL33" s="215"/>
      <c r="AM33" s="452" t="s">
        <v>202</v>
      </c>
      <c r="AN33" s="452"/>
      <c r="AO33" s="417" t="s">
        <v>204</v>
      </c>
      <c r="AP33" s="417"/>
      <c r="AQ33" s="417"/>
      <c r="AR33" s="417"/>
      <c r="AS33" s="417"/>
      <c r="AT33" s="417"/>
      <c r="AU33" s="417"/>
      <c r="AV33" s="417"/>
      <c r="AW33" s="417"/>
      <c r="AX33" s="417"/>
      <c r="AY33" s="417"/>
      <c r="AZ33" s="417"/>
      <c r="BA33" s="417"/>
      <c r="BB33" s="417"/>
      <c r="BC33" s="417"/>
      <c r="BD33" s="216"/>
      <c r="BE33" s="417" t="s">
        <v>205</v>
      </c>
      <c r="BF33" s="417"/>
      <c r="BG33" s="417" t="s">
        <v>206</v>
      </c>
      <c r="BH33" s="417"/>
      <c r="BI33" s="417"/>
      <c r="BJ33" s="417"/>
      <c r="BK33" s="417"/>
      <c r="BL33" s="417"/>
      <c r="BM33" s="417"/>
      <c r="BN33" s="417"/>
      <c r="BO33" s="417"/>
      <c r="BP33" s="417"/>
      <c r="BQ33" s="417"/>
      <c r="BR33" s="417"/>
      <c r="BS33" s="417"/>
      <c r="BT33" s="417"/>
      <c r="BU33" s="417"/>
      <c r="BV33" s="216"/>
      <c r="BW33" s="452" t="s">
        <v>205</v>
      </c>
      <c r="BX33" s="452"/>
      <c r="BY33" s="417" t="s">
        <v>207</v>
      </c>
      <c r="BZ33" s="417"/>
      <c r="CA33" s="417"/>
      <c r="CB33" s="417"/>
      <c r="CC33" s="417"/>
      <c r="CD33" s="417"/>
      <c r="CE33" s="417"/>
      <c r="CF33" s="417"/>
      <c r="CG33" s="417"/>
      <c r="CH33" s="417"/>
      <c r="CI33" s="417"/>
      <c r="CJ33" s="417"/>
      <c r="CK33" s="417"/>
      <c r="CL33" s="417"/>
      <c r="CM33" s="417"/>
      <c r="CN33" s="215"/>
      <c r="CO33" s="452" t="s">
        <v>208</v>
      </c>
      <c r="CP33" s="452"/>
      <c r="CQ33" s="417" t="s">
        <v>209</v>
      </c>
      <c r="CR33" s="417"/>
      <c r="CS33" s="417"/>
      <c r="CT33" s="417"/>
      <c r="CU33" s="417"/>
      <c r="CV33" s="417"/>
      <c r="CW33" s="417"/>
      <c r="CX33" s="417"/>
      <c r="CY33" s="417"/>
      <c r="CZ33" s="417"/>
      <c r="DA33" s="417"/>
      <c r="DB33" s="417"/>
      <c r="DC33" s="417"/>
      <c r="DD33" s="417"/>
      <c r="DE33" s="417"/>
      <c r="DF33" s="215"/>
      <c r="DG33" s="613" t="s">
        <v>210</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兵庫県市町村職員退職手当組合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やぶ温泉観光</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養父歯科診療所特別会計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f t="shared" ref="AM35:AM43" si="0">IF(AO35="","",AM34+1)</f>
        <v>7</v>
      </c>
      <c r="AN35" s="614"/>
      <c r="AO35" s="615" t="str">
        <f>IF('各会計、関係団体の財政状況及び健全化判断比率'!B32="","",'各会計、関係団体の財政状況及び健全化判断比率'!B32)</f>
        <v>下水道事業会計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兵庫県町議会議員公務災害補償組合</v>
      </c>
      <c r="BZ35" s="615"/>
      <c r="CA35" s="615"/>
      <c r="CB35" s="615"/>
      <c r="CC35" s="615"/>
      <c r="CD35" s="615"/>
      <c r="CE35" s="615"/>
      <c r="CF35" s="615"/>
      <c r="CG35" s="615"/>
      <c r="CH35" s="615"/>
      <c r="CI35" s="615"/>
      <c r="CJ35" s="615"/>
      <c r="CK35" s="615"/>
      <c r="CL35" s="615"/>
      <c r="CM35" s="615"/>
      <c r="CN35" s="213"/>
      <c r="CO35" s="614">
        <f t="shared" ref="CO35:CO43" si="3">IF(CQ35="","",CO34+1)</f>
        <v>17</v>
      </c>
      <c r="CP35" s="614"/>
      <c r="CQ35" s="615" t="str">
        <f>IF('各会計、関係団体の財政状況及び健全化判断比率'!BS8="","",'各会計、関係団体の財政状況及び健全化判断比率'!BS8)</f>
        <v>養父町開発</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兵庫県後期高齢者医療広域連合（一般会計）</v>
      </c>
      <c r="BZ36" s="615"/>
      <c r="CA36" s="615"/>
      <c r="CB36" s="615"/>
      <c r="CC36" s="615"/>
      <c r="CD36" s="615"/>
      <c r="CE36" s="615"/>
      <c r="CF36" s="615"/>
      <c r="CG36" s="615"/>
      <c r="CH36" s="615"/>
      <c r="CI36" s="615"/>
      <c r="CJ36" s="615"/>
      <c r="CK36" s="615"/>
      <c r="CL36" s="615"/>
      <c r="CM36" s="615"/>
      <c r="CN36" s="213"/>
      <c r="CO36" s="614">
        <f t="shared" si="3"/>
        <v>18</v>
      </c>
      <c r="CP36" s="614"/>
      <c r="CQ36" s="615" t="str">
        <f>IF('各会計、関係団体の財政状況及び健全化判断比率'!BS9="","",'各会計、関係団体の財政状況及び健全化判断比率'!BS9)</f>
        <v>養父市場開発</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兵庫県後期高齢者医療広域連合（特別会計）</v>
      </c>
      <c r="BZ37" s="615"/>
      <c r="CA37" s="615"/>
      <c r="CB37" s="615"/>
      <c r="CC37" s="615"/>
      <c r="CD37" s="615"/>
      <c r="CE37" s="615"/>
      <c r="CF37" s="615"/>
      <c r="CG37" s="615"/>
      <c r="CH37" s="615"/>
      <c r="CI37" s="615"/>
      <c r="CJ37" s="615"/>
      <c r="CK37" s="615"/>
      <c r="CL37" s="615"/>
      <c r="CM37" s="615"/>
      <c r="CN37" s="213"/>
      <c r="CO37" s="614">
        <f t="shared" si="3"/>
        <v>19</v>
      </c>
      <c r="CP37" s="614"/>
      <c r="CQ37" s="615" t="str">
        <f>IF('各会計、関係団体の財政状況及び健全化判断比率'!BS10="","",'各会計、関係団体の財政状況及び健全化判断比率'!BS10)</f>
        <v>おおや振興公社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但馬広域行政事務組合</v>
      </c>
      <c r="BZ38" s="615"/>
      <c r="CA38" s="615"/>
      <c r="CB38" s="615"/>
      <c r="CC38" s="615"/>
      <c r="CD38" s="615"/>
      <c r="CE38" s="615"/>
      <c r="CF38" s="615"/>
      <c r="CG38" s="615"/>
      <c r="CH38" s="615"/>
      <c r="CI38" s="615"/>
      <c r="CJ38" s="615"/>
      <c r="CK38" s="615"/>
      <c r="CL38" s="615"/>
      <c r="CM38" s="615"/>
      <c r="CN38" s="213"/>
      <c r="CO38" s="614">
        <f t="shared" si="3"/>
        <v>20</v>
      </c>
      <c r="CP38" s="614"/>
      <c r="CQ38" s="615" t="str">
        <f>IF('各会計、関係団体の財政状況及び健全化判断比率'!BS11="","",'各会計、関係団体の財政状況及び健全化判断比率'!BS11)</f>
        <v>やぶパートナーズ</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南但広域行政事務組合（一般会計）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南但広域行政事務組合（特別会計）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公立八鹿病院組合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DIa9vgIH+vJIUrax24yywXYelSre796dMowQwpp1j7vyfMctkfHJsoXbkM+S3+UaYC0jWwAkSgN+LmMRqf6hw==" saltValue="wmkMPtcDeH3FeOUuBqft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07" t="s">
        <v>559</v>
      </c>
      <c r="D34" s="1207"/>
      <c r="E34" s="1208"/>
      <c r="F34" s="32">
        <v>5.45</v>
      </c>
      <c r="G34" s="33">
        <v>5.88</v>
      </c>
      <c r="H34" s="33">
        <v>6.13</v>
      </c>
      <c r="I34" s="33">
        <v>7.42</v>
      </c>
      <c r="J34" s="34">
        <v>8.14</v>
      </c>
      <c r="K34" s="22"/>
      <c r="L34" s="22"/>
      <c r="M34" s="22"/>
      <c r="N34" s="22"/>
      <c r="O34" s="22"/>
      <c r="P34" s="22"/>
    </row>
    <row r="35" spans="1:16" ht="39" customHeight="1" x14ac:dyDescent="0.15">
      <c r="A35" s="22"/>
      <c r="B35" s="35"/>
      <c r="C35" s="1201" t="s">
        <v>560</v>
      </c>
      <c r="D35" s="1202"/>
      <c r="E35" s="1203"/>
      <c r="F35" s="36">
        <v>6.2</v>
      </c>
      <c r="G35" s="37">
        <v>5.74</v>
      </c>
      <c r="H35" s="37">
        <v>5.12</v>
      </c>
      <c r="I35" s="37">
        <v>5.44</v>
      </c>
      <c r="J35" s="38">
        <v>6</v>
      </c>
      <c r="K35" s="22"/>
      <c r="L35" s="22"/>
      <c r="M35" s="22"/>
      <c r="N35" s="22"/>
      <c r="O35" s="22"/>
      <c r="P35" s="22"/>
    </row>
    <row r="36" spans="1:16" ht="39" customHeight="1" x14ac:dyDescent="0.15">
      <c r="A36" s="22"/>
      <c r="B36" s="35"/>
      <c r="C36" s="1201" t="s">
        <v>561</v>
      </c>
      <c r="D36" s="1202"/>
      <c r="E36" s="1203"/>
      <c r="F36" s="36">
        <v>1.55</v>
      </c>
      <c r="G36" s="37">
        <v>1.24</v>
      </c>
      <c r="H36" s="37">
        <v>2.2799999999999998</v>
      </c>
      <c r="I36" s="37">
        <v>1.61</v>
      </c>
      <c r="J36" s="38">
        <v>0.89</v>
      </c>
      <c r="K36" s="22"/>
      <c r="L36" s="22"/>
      <c r="M36" s="22"/>
      <c r="N36" s="22"/>
      <c r="O36" s="22"/>
      <c r="P36" s="22"/>
    </row>
    <row r="37" spans="1:16" ht="39" customHeight="1" x14ac:dyDescent="0.15">
      <c r="A37" s="22"/>
      <c r="B37" s="35"/>
      <c r="C37" s="1201" t="s">
        <v>562</v>
      </c>
      <c r="D37" s="1202"/>
      <c r="E37" s="1203"/>
      <c r="F37" s="36" t="s">
        <v>511</v>
      </c>
      <c r="G37" s="37" t="s">
        <v>511</v>
      </c>
      <c r="H37" s="37" t="s">
        <v>511</v>
      </c>
      <c r="I37" s="37">
        <v>0.43</v>
      </c>
      <c r="J37" s="38">
        <v>0.5</v>
      </c>
      <c r="K37" s="22"/>
      <c r="L37" s="22"/>
      <c r="M37" s="22"/>
      <c r="N37" s="22"/>
      <c r="O37" s="22"/>
      <c r="P37" s="22"/>
    </row>
    <row r="38" spans="1:16" ht="39" customHeight="1" x14ac:dyDescent="0.15">
      <c r="A38" s="22"/>
      <c r="B38" s="35"/>
      <c r="C38" s="1201" t="s">
        <v>563</v>
      </c>
      <c r="D38" s="1202"/>
      <c r="E38" s="1203"/>
      <c r="F38" s="36">
        <v>0.17</v>
      </c>
      <c r="G38" s="37">
        <v>0.23</v>
      </c>
      <c r="H38" s="37">
        <v>0.36</v>
      </c>
      <c r="I38" s="37">
        <v>0.42</v>
      </c>
      <c r="J38" s="38">
        <v>0.36</v>
      </c>
      <c r="K38" s="22"/>
      <c r="L38" s="22"/>
      <c r="M38" s="22"/>
      <c r="N38" s="22"/>
      <c r="O38" s="22"/>
      <c r="P38" s="22"/>
    </row>
    <row r="39" spans="1:16" ht="39" customHeight="1" x14ac:dyDescent="0.15">
      <c r="A39" s="22"/>
      <c r="B39" s="35"/>
      <c r="C39" s="1201" t="s">
        <v>564</v>
      </c>
      <c r="D39" s="1202"/>
      <c r="E39" s="1203"/>
      <c r="F39" s="36">
        <v>0.06</v>
      </c>
      <c r="G39" s="37">
        <v>0.06</v>
      </c>
      <c r="H39" s="37">
        <v>7.0000000000000007E-2</v>
      </c>
      <c r="I39" s="37">
        <v>0.06</v>
      </c>
      <c r="J39" s="38">
        <v>7.0000000000000007E-2</v>
      </c>
      <c r="K39" s="22"/>
      <c r="L39" s="22"/>
      <c r="M39" s="22"/>
      <c r="N39" s="22"/>
      <c r="O39" s="22"/>
      <c r="P39" s="22"/>
    </row>
    <row r="40" spans="1:16" ht="39" customHeight="1" x14ac:dyDescent="0.15">
      <c r="A40" s="22"/>
      <c r="B40" s="35"/>
      <c r="C40" s="1201" t="s">
        <v>565</v>
      </c>
      <c r="D40" s="1202"/>
      <c r="E40" s="1203"/>
      <c r="F40" s="36">
        <v>0</v>
      </c>
      <c r="G40" s="37">
        <v>0</v>
      </c>
      <c r="H40" s="37">
        <v>0</v>
      </c>
      <c r="I40" s="37">
        <v>0</v>
      </c>
      <c r="J40" s="38">
        <v>0</v>
      </c>
      <c r="K40" s="22"/>
      <c r="L40" s="22"/>
      <c r="M40" s="22"/>
      <c r="N40" s="22"/>
      <c r="O40" s="22"/>
      <c r="P40" s="22"/>
    </row>
    <row r="41" spans="1:16" ht="39" customHeight="1" x14ac:dyDescent="0.15">
      <c r="A41" s="22"/>
      <c r="B41" s="35"/>
      <c r="C41" s="1201"/>
      <c r="D41" s="1202"/>
      <c r="E41" s="1203"/>
      <c r="F41" s="36"/>
      <c r="G41" s="37"/>
      <c r="H41" s="37"/>
      <c r="I41" s="37"/>
      <c r="J41" s="38"/>
      <c r="K41" s="22"/>
      <c r="L41" s="22"/>
      <c r="M41" s="22"/>
      <c r="N41" s="22"/>
      <c r="O41" s="22"/>
      <c r="P41" s="22"/>
    </row>
    <row r="42" spans="1:16" ht="39" customHeight="1" x14ac:dyDescent="0.15">
      <c r="A42" s="22"/>
      <c r="B42" s="39"/>
      <c r="C42" s="1201" t="s">
        <v>566</v>
      </c>
      <c r="D42" s="1202"/>
      <c r="E42" s="1203"/>
      <c r="F42" s="36" t="s">
        <v>511</v>
      </c>
      <c r="G42" s="37" t="s">
        <v>511</v>
      </c>
      <c r="H42" s="37" t="s">
        <v>511</v>
      </c>
      <c r="I42" s="37" t="s">
        <v>511</v>
      </c>
      <c r="J42" s="38" t="s">
        <v>511</v>
      </c>
      <c r="K42" s="22"/>
      <c r="L42" s="22"/>
      <c r="M42" s="22"/>
      <c r="N42" s="22"/>
      <c r="O42" s="22"/>
      <c r="P42" s="22"/>
    </row>
    <row r="43" spans="1:16" ht="39" customHeight="1" thickBot="1" x14ac:dyDescent="0.2">
      <c r="A43" s="22"/>
      <c r="B43" s="40"/>
      <c r="C43" s="1204" t="s">
        <v>567</v>
      </c>
      <c r="D43" s="1205"/>
      <c r="E43" s="1206"/>
      <c r="F43" s="41">
        <v>0.01</v>
      </c>
      <c r="G43" s="42">
        <v>0</v>
      </c>
      <c r="H43" s="42">
        <v>0.94</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aq3ecT06EJg+EfDKcLYxduGc0K4vHZkKrdNxyEaCMxUCedwNCFPZA5r5XwBTlxp7ZkEx5JUjt2CNYPU/fIyGQ==" saltValue="rgWhko2r15CWu3vppjGy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G42" zoomScale="90" zoomScaleNormal="90" zoomScaleSheetLayoutView="55" workbookViewId="0">
      <selection activeCell="K61" sqref="K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09" t="s">
        <v>11</v>
      </c>
      <c r="C45" s="1210"/>
      <c r="D45" s="58"/>
      <c r="E45" s="1215" t="s">
        <v>12</v>
      </c>
      <c r="F45" s="1215"/>
      <c r="G45" s="1215"/>
      <c r="H45" s="1215"/>
      <c r="I45" s="1215"/>
      <c r="J45" s="1216"/>
      <c r="K45" s="59">
        <v>2973</v>
      </c>
      <c r="L45" s="60">
        <v>2660</v>
      </c>
      <c r="M45" s="60">
        <v>2401</v>
      </c>
      <c r="N45" s="60">
        <v>2261</v>
      </c>
      <c r="O45" s="61">
        <v>1986</v>
      </c>
      <c r="P45" s="48"/>
      <c r="Q45" s="48"/>
      <c r="R45" s="48"/>
      <c r="S45" s="48"/>
      <c r="T45" s="48"/>
      <c r="U45" s="48"/>
    </row>
    <row r="46" spans="1:21" ht="30.75" customHeight="1" x14ac:dyDescent="0.15">
      <c r="A46" s="48"/>
      <c r="B46" s="1211"/>
      <c r="C46" s="1212"/>
      <c r="D46" s="62"/>
      <c r="E46" s="1217" t="s">
        <v>13</v>
      </c>
      <c r="F46" s="1217"/>
      <c r="G46" s="1217"/>
      <c r="H46" s="1217"/>
      <c r="I46" s="1217"/>
      <c r="J46" s="1218"/>
      <c r="K46" s="63" t="s">
        <v>511</v>
      </c>
      <c r="L46" s="64" t="s">
        <v>511</v>
      </c>
      <c r="M46" s="64" t="s">
        <v>511</v>
      </c>
      <c r="N46" s="64" t="s">
        <v>511</v>
      </c>
      <c r="O46" s="65" t="s">
        <v>511</v>
      </c>
      <c r="P46" s="48"/>
      <c r="Q46" s="48"/>
      <c r="R46" s="48"/>
      <c r="S46" s="48"/>
      <c r="T46" s="48"/>
      <c r="U46" s="48"/>
    </row>
    <row r="47" spans="1:21" ht="30.75" customHeight="1" x14ac:dyDescent="0.15">
      <c r="A47" s="48"/>
      <c r="B47" s="1211"/>
      <c r="C47" s="1212"/>
      <c r="D47" s="62"/>
      <c r="E47" s="1217" t="s">
        <v>14</v>
      </c>
      <c r="F47" s="1217"/>
      <c r="G47" s="1217"/>
      <c r="H47" s="1217"/>
      <c r="I47" s="1217"/>
      <c r="J47" s="1218"/>
      <c r="K47" s="63" t="s">
        <v>511</v>
      </c>
      <c r="L47" s="64" t="s">
        <v>511</v>
      </c>
      <c r="M47" s="64" t="s">
        <v>511</v>
      </c>
      <c r="N47" s="64" t="s">
        <v>511</v>
      </c>
      <c r="O47" s="65" t="s">
        <v>511</v>
      </c>
      <c r="P47" s="48"/>
      <c r="Q47" s="48"/>
      <c r="R47" s="48"/>
      <c r="S47" s="48"/>
      <c r="T47" s="48"/>
      <c r="U47" s="48"/>
    </row>
    <row r="48" spans="1:21" ht="30.75" customHeight="1" x14ac:dyDescent="0.15">
      <c r="A48" s="48"/>
      <c r="B48" s="1211"/>
      <c r="C48" s="1212"/>
      <c r="D48" s="62"/>
      <c r="E48" s="1217" t="s">
        <v>15</v>
      </c>
      <c r="F48" s="1217"/>
      <c r="G48" s="1217"/>
      <c r="H48" s="1217"/>
      <c r="I48" s="1217"/>
      <c r="J48" s="1218"/>
      <c r="K48" s="63">
        <v>1325</v>
      </c>
      <c r="L48" s="64">
        <v>1258</v>
      </c>
      <c r="M48" s="64">
        <v>1239</v>
      </c>
      <c r="N48" s="64">
        <v>1215</v>
      </c>
      <c r="O48" s="65">
        <v>1056</v>
      </c>
      <c r="P48" s="48"/>
      <c r="Q48" s="48"/>
      <c r="R48" s="48"/>
      <c r="S48" s="48"/>
      <c r="T48" s="48"/>
      <c r="U48" s="48"/>
    </row>
    <row r="49" spans="1:21" ht="30.75" customHeight="1" x14ac:dyDescent="0.15">
      <c r="A49" s="48"/>
      <c r="B49" s="1211"/>
      <c r="C49" s="1212"/>
      <c r="D49" s="62"/>
      <c r="E49" s="1217" t="s">
        <v>16</v>
      </c>
      <c r="F49" s="1217"/>
      <c r="G49" s="1217"/>
      <c r="H49" s="1217"/>
      <c r="I49" s="1217"/>
      <c r="J49" s="1218"/>
      <c r="K49" s="63">
        <v>529</v>
      </c>
      <c r="L49" s="64">
        <v>549</v>
      </c>
      <c r="M49" s="64">
        <v>558</v>
      </c>
      <c r="N49" s="64">
        <v>600</v>
      </c>
      <c r="O49" s="65">
        <v>608</v>
      </c>
      <c r="P49" s="48"/>
      <c r="Q49" s="48"/>
      <c r="R49" s="48"/>
      <c r="S49" s="48"/>
      <c r="T49" s="48"/>
      <c r="U49" s="48"/>
    </row>
    <row r="50" spans="1:21" ht="30.75" customHeight="1" x14ac:dyDescent="0.15">
      <c r="A50" s="48"/>
      <c r="B50" s="1211"/>
      <c r="C50" s="1212"/>
      <c r="D50" s="62"/>
      <c r="E50" s="1217" t="s">
        <v>17</v>
      </c>
      <c r="F50" s="1217"/>
      <c r="G50" s="1217"/>
      <c r="H50" s="1217"/>
      <c r="I50" s="1217"/>
      <c r="J50" s="1218"/>
      <c r="K50" s="63">
        <v>7</v>
      </c>
      <c r="L50" s="64">
        <v>7</v>
      </c>
      <c r="M50" s="64">
        <v>7</v>
      </c>
      <c r="N50" s="64">
        <v>7</v>
      </c>
      <c r="O50" s="65">
        <v>7</v>
      </c>
      <c r="P50" s="48"/>
      <c r="Q50" s="48"/>
      <c r="R50" s="48"/>
      <c r="S50" s="48"/>
      <c r="T50" s="48"/>
      <c r="U50" s="48"/>
    </row>
    <row r="51" spans="1:21" ht="30.75" customHeight="1" x14ac:dyDescent="0.15">
      <c r="A51" s="48"/>
      <c r="B51" s="1213"/>
      <c r="C51" s="1214"/>
      <c r="D51" s="66"/>
      <c r="E51" s="1217" t="s">
        <v>18</v>
      </c>
      <c r="F51" s="1217"/>
      <c r="G51" s="1217"/>
      <c r="H51" s="1217"/>
      <c r="I51" s="1217"/>
      <c r="J51" s="1218"/>
      <c r="K51" s="63" t="s">
        <v>511</v>
      </c>
      <c r="L51" s="64">
        <v>0</v>
      </c>
      <c r="M51" s="64" t="s">
        <v>511</v>
      </c>
      <c r="N51" s="64" t="s">
        <v>511</v>
      </c>
      <c r="O51" s="65" t="s">
        <v>511</v>
      </c>
      <c r="P51" s="48"/>
      <c r="Q51" s="48"/>
      <c r="R51" s="48"/>
      <c r="S51" s="48"/>
      <c r="T51" s="48"/>
      <c r="U51" s="48"/>
    </row>
    <row r="52" spans="1:21" ht="30.75" customHeight="1" x14ac:dyDescent="0.15">
      <c r="A52" s="48"/>
      <c r="B52" s="1219" t="s">
        <v>19</v>
      </c>
      <c r="C52" s="1220"/>
      <c r="D52" s="66"/>
      <c r="E52" s="1217" t="s">
        <v>20</v>
      </c>
      <c r="F52" s="1217"/>
      <c r="G52" s="1217"/>
      <c r="H52" s="1217"/>
      <c r="I52" s="1217"/>
      <c r="J52" s="1218"/>
      <c r="K52" s="63">
        <v>3722</v>
      </c>
      <c r="L52" s="64">
        <v>3685</v>
      </c>
      <c r="M52" s="64">
        <v>3588</v>
      </c>
      <c r="N52" s="64">
        <v>3521</v>
      </c>
      <c r="O52" s="65">
        <v>3277</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1112</v>
      </c>
      <c r="L53" s="69">
        <v>789</v>
      </c>
      <c r="M53" s="69">
        <v>617</v>
      </c>
      <c r="N53" s="69">
        <v>562</v>
      </c>
      <c r="O53" s="70">
        <v>380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25" t="s">
        <v>25</v>
      </c>
      <c r="C57" s="1226"/>
      <c r="D57" s="1229" t="s">
        <v>26</v>
      </c>
      <c r="E57" s="1230"/>
      <c r="F57" s="1230"/>
      <c r="G57" s="1230"/>
      <c r="H57" s="1230"/>
      <c r="I57" s="1230"/>
      <c r="J57" s="1231"/>
      <c r="K57" s="82" t="s">
        <v>596</v>
      </c>
      <c r="L57" s="83" t="s">
        <v>596</v>
      </c>
      <c r="M57" s="83" t="s">
        <v>596</v>
      </c>
      <c r="N57" s="83" t="s">
        <v>596</v>
      </c>
      <c r="O57" s="84" t="s">
        <v>596</v>
      </c>
    </row>
    <row r="58" spans="1:21" ht="31.5" customHeight="1" thickBot="1" x14ac:dyDescent="0.2">
      <c r="B58" s="1227"/>
      <c r="C58" s="1228"/>
      <c r="D58" s="1232" t="s">
        <v>27</v>
      </c>
      <c r="E58" s="1233"/>
      <c r="F58" s="1233"/>
      <c r="G58" s="1233"/>
      <c r="H58" s="1233"/>
      <c r="I58" s="1233"/>
      <c r="J58" s="1234"/>
      <c r="K58" s="85" t="s">
        <v>596</v>
      </c>
      <c r="L58" s="86" t="s">
        <v>597</v>
      </c>
      <c r="M58" s="86" t="s">
        <v>596</v>
      </c>
      <c r="N58" s="86" t="s">
        <v>596</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BD3f8/BoBBznD0HCeWT1llLjwdshW3sXa1wEQay9M7lcBqns/lsoLkX3Hw+JagKYL4pva/d0Sueh3pC+/I4hw==" saltValue="h3Q/+JqjtlN3EWS9xpIl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3" zoomScale="90" zoomScaleNormal="90" zoomScaleSheetLayoutView="100" workbookViewId="0">
      <selection activeCell="E46" sqref="E46:H46"/>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35" t="s">
        <v>30</v>
      </c>
      <c r="C41" s="1236"/>
      <c r="D41" s="101"/>
      <c r="E41" s="1241" t="s">
        <v>31</v>
      </c>
      <c r="F41" s="1241"/>
      <c r="G41" s="1241"/>
      <c r="H41" s="1242"/>
      <c r="I41" s="102">
        <v>22105</v>
      </c>
      <c r="J41" s="103">
        <v>20345</v>
      </c>
      <c r="K41" s="103">
        <v>18096</v>
      </c>
      <c r="L41" s="103">
        <v>16625</v>
      </c>
      <c r="M41" s="104">
        <v>16250</v>
      </c>
    </row>
    <row r="42" spans="2:13" ht="27.75" customHeight="1" x14ac:dyDescent="0.15">
      <c r="B42" s="1237"/>
      <c r="C42" s="1238"/>
      <c r="D42" s="105"/>
      <c r="E42" s="1243" t="s">
        <v>32</v>
      </c>
      <c r="F42" s="1243"/>
      <c r="G42" s="1243"/>
      <c r="H42" s="1244"/>
      <c r="I42" s="106">
        <v>205</v>
      </c>
      <c r="J42" s="107">
        <v>160</v>
      </c>
      <c r="K42" s="107">
        <v>114</v>
      </c>
      <c r="L42" s="107">
        <v>71</v>
      </c>
      <c r="M42" s="108">
        <v>59</v>
      </c>
    </row>
    <row r="43" spans="2:13" ht="27.75" customHeight="1" x14ac:dyDescent="0.15">
      <c r="B43" s="1237"/>
      <c r="C43" s="1238"/>
      <c r="D43" s="105"/>
      <c r="E43" s="1243" t="s">
        <v>33</v>
      </c>
      <c r="F43" s="1243"/>
      <c r="G43" s="1243"/>
      <c r="H43" s="1244"/>
      <c r="I43" s="106">
        <v>14010</v>
      </c>
      <c r="J43" s="107">
        <v>12947</v>
      </c>
      <c r="K43" s="107">
        <v>12129</v>
      </c>
      <c r="L43" s="107">
        <v>10644</v>
      </c>
      <c r="M43" s="108">
        <v>9317</v>
      </c>
    </row>
    <row r="44" spans="2:13" ht="27.75" customHeight="1" x14ac:dyDescent="0.15">
      <c r="B44" s="1237"/>
      <c r="C44" s="1238"/>
      <c r="D44" s="105"/>
      <c r="E44" s="1243" t="s">
        <v>34</v>
      </c>
      <c r="F44" s="1243"/>
      <c r="G44" s="1243"/>
      <c r="H44" s="1244"/>
      <c r="I44" s="106">
        <v>5440</v>
      </c>
      <c r="J44" s="107">
        <v>5178</v>
      </c>
      <c r="K44" s="107">
        <v>5046</v>
      </c>
      <c r="L44" s="107">
        <v>4960</v>
      </c>
      <c r="M44" s="108">
        <v>4686</v>
      </c>
    </row>
    <row r="45" spans="2:13" ht="27.75" customHeight="1" x14ac:dyDescent="0.15">
      <c r="B45" s="1237"/>
      <c r="C45" s="1238"/>
      <c r="D45" s="105"/>
      <c r="E45" s="1243" t="s">
        <v>35</v>
      </c>
      <c r="F45" s="1243"/>
      <c r="G45" s="1243"/>
      <c r="H45" s="1244"/>
      <c r="I45" s="106">
        <v>3299</v>
      </c>
      <c r="J45" s="107">
        <v>3074</v>
      </c>
      <c r="K45" s="107">
        <v>2976</v>
      </c>
      <c r="L45" s="107">
        <v>2882</v>
      </c>
      <c r="M45" s="108">
        <v>2758</v>
      </c>
    </row>
    <row r="46" spans="2:13" ht="27.75" customHeight="1" x14ac:dyDescent="0.15">
      <c r="B46" s="1237"/>
      <c r="C46" s="1238"/>
      <c r="D46" s="109"/>
      <c r="E46" s="1243" t="s">
        <v>36</v>
      </c>
      <c r="F46" s="1243"/>
      <c r="G46" s="1243"/>
      <c r="H46" s="1244"/>
      <c r="I46" s="106" t="s">
        <v>511</v>
      </c>
      <c r="J46" s="107">
        <v>1</v>
      </c>
      <c r="K46" s="107" t="s">
        <v>511</v>
      </c>
      <c r="L46" s="107" t="s">
        <v>511</v>
      </c>
      <c r="M46" s="108" t="s">
        <v>511</v>
      </c>
    </row>
    <row r="47" spans="2:13" ht="27.75" customHeight="1" x14ac:dyDescent="0.15">
      <c r="B47" s="1237"/>
      <c r="C47" s="1238"/>
      <c r="D47" s="110"/>
      <c r="E47" s="1245" t="s">
        <v>37</v>
      </c>
      <c r="F47" s="1246"/>
      <c r="G47" s="1246"/>
      <c r="H47" s="1247"/>
      <c r="I47" s="106" t="s">
        <v>511</v>
      </c>
      <c r="J47" s="107" t="s">
        <v>511</v>
      </c>
      <c r="K47" s="107" t="s">
        <v>511</v>
      </c>
      <c r="L47" s="107" t="s">
        <v>511</v>
      </c>
      <c r="M47" s="108" t="s">
        <v>511</v>
      </c>
    </row>
    <row r="48" spans="2:13" ht="27.75" customHeight="1" x14ac:dyDescent="0.15">
      <c r="B48" s="1237"/>
      <c r="C48" s="1238"/>
      <c r="D48" s="105"/>
      <c r="E48" s="1243" t="s">
        <v>38</v>
      </c>
      <c r="F48" s="1243"/>
      <c r="G48" s="1243"/>
      <c r="H48" s="1244"/>
      <c r="I48" s="106" t="s">
        <v>511</v>
      </c>
      <c r="J48" s="107" t="s">
        <v>511</v>
      </c>
      <c r="K48" s="107" t="s">
        <v>511</v>
      </c>
      <c r="L48" s="107" t="s">
        <v>511</v>
      </c>
      <c r="M48" s="108" t="s">
        <v>511</v>
      </c>
    </row>
    <row r="49" spans="2:13" ht="27.75" customHeight="1" x14ac:dyDescent="0.15">
      <c r="B49" s="1239"/>
      <c r="C49" s="1240"/>
      <c r="D49" s="105"/>
      <c r="E49" s="1243" t="s">
        <v>39</v>
      </c>
      <c r="F49" s="1243"/>
      <c r="G49" s="1243"/>
      <c r="H49" s="1244"/>
      <c r="I49" s="106" t="s">
        <v>511</v>
      </c>
      <c r="J49" s="107" t="s">
        <v>511</v>
      </c>
      <c r="K49" s="107" t="s">
        <v>511</v>
      </c>
      <c r="L49" s="107" t="s">
        <v>511</v>
      </c>
      <c r="M49" s="108" t="s">
        <v>511</v>
      </c>
    </row>
    <row r="50" spans="2:13" ht="27.75" customHeight="1" x14ac:dyDescent="0.15">
      <c r="B50" s="1248" t="s">
        <v>40</v>
      </c>
      <c r="C50" s="1249"/>
      <c r="D50" s="111"/>
      <c r="E50" s="1243" t="s">
        <v>41</v>
      </c>
      <c r="F50" s="1243"/>
      <c r="G50" s="1243"/>
      <c r="H50" s="1244"/>
      <c r="I50" s="106">
        <v>8284</v>
      </c>
      <c r="J50" s="107">
        <v>9504</v>
      </c>
      <c r="K50" s="107">
        <v>10491</v>
      </c>
      <c r="L50" s="107">
        <v>11097</v>
      </c>
      <c r="M50" s="108">
        <v>12117</v>
      </c>
    </row>
    <row r="51" spans="2:13" ht="27.75" customHeight="1" x14ac:dyDescent="0.15">
      <c r="B51" s="1237"/>
      <c r="C51" s="1238"/>
      <c r="D51" s="105"/>
      <c r="E51" s="1243" t="s">
        <v>42</v>
      </c>
      <c r="F51" s="1243"/>
      <c r="G51" s="1243"/>
      <c r="H51" s="1244"/>
      <c r="I51" s="106">
        <v>367</v>
      </c>
      <c r="J51" s="107">
        <v>227</v>
      </c>
      <c r="K51" s="107">
        <v>182</v>
      </c>
      <c r="L51" s="107">
        <v>193</v>
      </c>
      <c r="M51" s="108">
        <v>183</v>
      </c>
    </row>
    <row r="52" spans="2:13" ht="27.75" customHeight="1" x14ac:dyDescent="0.15">
      <c r="B52" s="1239"/>
      <c r="C52" s="1240"/>
      <c r="D52" s="105"/>
      <c r="E52" s="1243" t="s">
        <v>43</v>
      </c>
      <c r="F52" s="1243"/>
      <c r="G52" s="1243"/>
      <c r="H52" s="1244"/>
      <c r="I52" s="106">
        <v>31934</v>
      </c>
      <c r="J52" s="107">
        <v>30573</v>
      </c>
      <c r="K52" s="107">
        <v>29081</v>
      </c>
      <c r="L52" s="107">
        <v>26984</v>
      </c>
      <c r="M52" s="108">
        <v>25366</v>
      </c>
    </row>
    <row r="53" spans="2:13" ht="27.75" customHeight="1" thickBot="1" x14ac:dyDescent="0.2">
      <c r="B53" s="1250" t="s">
        <v>44</v>
      </c>
      <c r="C53" s="1251"/>
      <c r="D53" s="112"/>
      <c r="E53" s="1252" t="s">
        <v>45</v>
      </c>
      <c r="F53" s="1252"/>
      <c r="G53" s="1252"/>
      <c r="H53" s="1253"/>
      <c r="I53" s="113">
        <v>4474</v>
      </c>
      <c r="J53" s="114">
        <v>1401</v>
      </c>
      <c r="K53" s="114">
        <v>-1394</v>
      </c>
      <c r="L53" s="114">
        <v>-3092</v>
      </c>
      <c r="M53" s="115">
        <v>-4597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Kxie3IzOjx6OtZ7NLRFR/sD7PjmYpeot5ZHI0wXZVDWaG7d0/rwclR8pMQ0X4tHC5gi/CmRVs1ltRLdq9YQhw==" saltValue="oCnCPEfKcsMChd6Zlpvm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28"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62" t="s">
        <v>48</v>
      </c>
      <c r="D55" s="1262"/>
      <c r="E55" s="1263"/>
      <c r="F55" s="127">
        <v>5684</v>
      </c>
      <c r="G55" s="127">
        <v>2575</v>
      </c>
      <c r="H55" s="128">
        <v>2579</v>
      </c>
    </row>
    <row r="56" spans="2:8" ht="52.5" customHeight="1" x14ac:dyDescent="0.15">
      <c r="B56" s="129"/>
      <c r="C56" s="1264" t="s">
        <v>49</v>
      </c>
      <c r="D56" s="1264"/>
      <c r="E56" s="1265"/>
      <c r="F56" s="130">
        <v>1366</v>
      </c>
      <c r="G56" s="130">
        <v>1422</v>
      </c>
      <c r="H56" s="131">
        <v>1799</v>
      </c>
    </row>
    <row r="57" spans="2:8" ht="53.25" customHeight="1" x14ac:dyDescent="0.15">
      <c r="B57" s="129"/>
      <c r="C57" s="1266" t="s">
        <v>50</v>
      </c>
      <c r="D57" s="1266"/>
      <c r="E57" s="1267"/>
      <c r="F57" s="132">
        <v>5554</v>
      </c>
      <c r="G57" s="132">
        <v>9157</v>
      </c>
      <c r="H57" s="133">
        <v>9659</v>
      </c>
    </row>
    <row r="58" spans="2:8" ht="45.75" customHeight="1" x14ac:dyDescent="0.15">
      <c r="B58" s="134"/>
      <c r="C58" s="1254" t="s">
        <v>591</v>
      </c>
      <c r="D58" s="1255"/>
      <c r="E58" s="1256"/>
      <c r="F58" s="135">
        <v>1229</v>
      </c>
      <c r="G58" s="135">
        <v>4743</v>
      </c>
      <c r="H58" s="136">
        <v>5170</v>
      </c>
    </row>
    <row r="59" spans="2:8" ht="45.75" customHeight="1" x14ac:dyDescent="0.15">
      <c r="B59" s="134"/>
      <c r="C59" s="1254" t="s">
        <v>592</v>
      </c>
      <c r="D59" s="1255"/>
      <c r="E59" s="1256"/>
      <c r="F59" s="135">
        <v>2312</v>
      </c>
      <c r="G59" s="135">
        <v>2313</v>
      </c>
      <c r="H59" s="136">
        <v>2313</v>
      </c>
    </row>
    <row r="60" spans="2:8" ht="45.75" customHeight="1" x14ac:dyDescent="0.15">
      <c r="B60" s="134"/>
      <c r="C60" s="1254" t="s">
        <v>593</v>
      </c>
      <c r="D60" s="1255"/>
      <c r="E60" s="1256"/>
      <c r="F60" s="135">
        <v>611</v>
      </c>
      <c r="G60" s="135">
        <v>612</v>
      </c>
      <c r="H60" s="136">
        <v>613</v>
      </c>
    </row>
    <row r="61" spans="2:8" ht="45.75" customHeight="1" x14ac:dyDescent="0.15">
      <c r="B61" s="134"/>
      <c r="C61" s="1254" t="s">
        <v>594</v>
      </c>
      <c r="D61" s="1255"/>
      <c r="E61" s="1256"/>
      <c r="F61" s="135">
        <v>198</v>
      </c>
      <c r="G61" s="135">
        <v>329</v>
      </c>
      <c r="H61" s="136">
        <v>515</v>
      </c>
    </row>
    <row r="62" spans="2:8" ht="45.75" customHeight="1" thickBot="1" x14ac:dyDescent="0.2">
      <c r="B62" s="137"/>
      <c r="C62" s="1257" t="s">
        <v>595</v>
      </c>
      <c r="D62" s="1258"/>
      <c r="E62" s="1259"/>
      <c r="F62" s="138">
        <v>331</v>
      </c>
      <c r="G62" s="138">
        <v>381</v>
      </c>
      <c r="H62" s="139">
        <v>431</v>
      </c>
    </row>
    <row r="63" spans="2:8" ht="52.5" customHeight="1" thickBot="1" x14ac:dyDescent="0.2">
      <c r="B63" s="140"/>
      <c r="C63" s="1260" t="s">
        <v>51</v>
      </c>
      <c r="D63" s="1260"/>
      <c r="E63" s="1261"/>
      <c r="F63" s="141">
        <v>12604</v>
      </c>
      <c r="G63" s="141">
        <v>13154</v>
      </c>
      <c r="H63" s="142">
        <v>14036</v>
      </c>
    </row>
    <row r="64" spans="2:8" ht="15" customHeight="1" x14ac:dyDescent="0.15"/>
    <row r="65" ht="0" hidden="1" customHeight="1" x14ac:dyDescent="0.15"/>
    <row r="66" ht="0" hidden="1" customHeight="1" x14ac:dyDescent="0.15"/>
  </sheetData>
  <sheetProtection algorithmName="SHA-512" hashValue="aeYKepnztJl8pqMnTyN7nZy0FfEPOnbyZgx+/zPgl5gmMcBDjVJCRzCnjfKOMMeGdSF137jYU5wHJNcRdmXopw==" saltValue="7rIt8sce0ISzxx5gjgtd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C7" zoomScaleNormal="100" zoomScaleSheetLayoutView="55" workbookViewId="0">
      <selection activeCell="BJ63" sqref="BJ63"/>
    </sheetView>
  </sheetViews>
  <sheetFormatPr defaultColWidth="0" defaultRowHeight="13.5" customHeight="1" zeroHeight="1" x14ac:dyDescent="0.15"/>
  <cols>
    <col min="1" max="1" width="6.375" style="1270" customWidth="1"/>
    <col min="2" max="107" width="2.5" style="1270" customWidth="1"/>
    <col min="108" max="108" width="6.125" style="1278" customWidth="1"/>
    <col min="109" max="109" width="5.875" style="1277"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268"/>
      <c r="B1" s="1269"/>
      <c r="DD1" s="1270"/>
      <c r="DE1" s="1270"/>
    </row>
    <row r="2" spans="1:143" ht="25.5" customHeight="1" x14ac:dyDescent="0.15">
      <c r="A2" s="1271"/>
      <c r="C2" s="1271"/>
      <c r="O2" s="1271"/>
      <c r="P2" s="1271"/>
      <c r="Q2" s="1271"/>
      <c r="R2" s="1271"/>
      <c r="S2" s="1271"/>
      <c r="T2" s="1271"/>
      <c r="U2" s="1271"/>
      <c r="V2" s="1271"/>
      <c r="W2" s="1271"/>
      <c r="X2" s="1271"/>
      <c r="Y2" s="1271"/>
      <c r="Z2" s="1271"/>
      <c r="AA2" s="1271"/>
      <c r="AB2" s="1271"/>
      <c r="AC2" s="1271"/>
      <c r="AD2" s="1271"/>
      <c r="AE2" s="1271"/>
      <c r="AF2" s="1271"/>
      <c r="AG2" s="1271"/>
      <c r="AH2" s="1271"/>
      <c r="AI2" s="1271"/>
      <c r="AU2" s="1271"/>
      <c r="BG2" s="1271"/>
      <c r="BS2" s="1271"/>
      <c r="CE2" s="1271"/>
      <c r="CQ2" s="1271"/>
      <c r="DD2" s="1270"/>
      <c r="DE2" s="1270"/>
    </row>
    <row r="3" spans="1:143" ht="25.5" customHeight="1" x14ac:dyDescent="0.15">
      <c r="A3" s="1271"/>
      <c r="C3" s="1271"/>
      <c r="O3" s="1271"/>
      <c r="P3" s="1271"/>
      <c r="Q3" s="1271"/>
      <c r="R3" s="1271"/>
      <c r="S3" s="1271"/>
      <c r="T3" s="1271"/>
      <c r="U3" s="1271"/>
      <c r="V3" s="1271"/>
      <c r="W3" s="1271"/>
      <c r="X3" s="1271"/>
      <c r="Y3" s="1271"/>
      <c r="Z3" s="1271"/>
      <c r="AA3" s="1271"/>
      <c r="AB3" s="1271"/>
      <c r="AC3" s="1271"/>
      <c r="AD3" s="1271"/>
      <c r="AE3" s="1271"/>
      <c r="AF3" s="1271"/>
      <c r="AG3" s="1271"/>
      <c r="AH3" s="1271"/>
      <c r="AI3" s="1271"/>
      <c r="AU3" s="1271"/>
      <c r="BG3" s="1271"/>
      <c r="BS3" s="1271"/>
      <c r="CE3" s="1271"/>
      <c r="CQ3" s="1271"/>
      <c r="DD3" s="1270"/>
      <c r="DE3" s="1270"/>
    </row>
    <row r="4" spans="1:143" s="290" customFormat="1" x14ac:dyDescent="0.15">
      <c r="A4" s="1271"/>
      <c r="B4" s="1271"/>
      <c r="C4" s="1271"/>
      <c r="D4" s="1271"/>
      <c r="E4" s="1271"/>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1"/>
      <c r="AI4" s="1271"/>
      <c r="AJ4" s="1271"/>
      <c r="AK4" s="1271"/>
      <c r="AL4" s="1271"/>
      <c r="AM4" s="1271"/>
      <c r="AN4" s="1271"/>
      <c r="AO4" s="1271"/>
      <c r="AP4" s="1271"/>
      <c r="AQ4" s="1271"/>
      <c r="AR4" s="1271"/>
      <c r="AS4" s="1271"/>
      <c r="AT4" s="1271"/>
      <c r="AU4" s="1271"/>
      <c r="AV4" s="1271"/>
      <c r="AW4" s="1271"/>
      <c r="AX4" s="1271"/>
      <c r="AY4" s="1271"/>
      <c r="AZ4" s="1271"/>
      <c r="BA4" s="1271"/>
      <c r="BB4" s="1271"/>
      <c r="BC4" s="1271"/>
      <c r="BD4" s="1271"/>
      <c r="BE4" s="1271"/>
      <c r="BF4" s="1271"/>
      <c r="BG4" s="1271"/>
      <c r="BH4" s="1271"/>
      <c r="BI4" s="1271"/>
      <c r="BJ4" s="1271"/>
      <c r="BK4" s="1271"/>
      <c r="BL4" s="1271"/>
      <c r="BM4" s="1271"/>
      <c r="BN4" s="1271"/>
      <c r="BO4" s="1271"/>
      <c r="BP4" s="1271"/>
      <c r="BQ4" s="1271"/>
      <c r="BR4" s="1271"/>
      <c r="BS4" s="1271"/>
      <c r="BT4" s="1271"/>
      <c r="BU4" s="1271"/>
      <c r="BV4" s="1271"/>
      <c r="BW4" s="1271"/>
      <c r="BX4" s="1271"/>
      <c r="BY4" s="1271"/>
      <c r="BZ4" s="1271"/>
      <c r="CA4" s="1271"/>
      <c r="CB4" s="1271"/>
      <c r="CC4" s="1271"/>
      <c r="CD4" s="1271"/>
      <c r="CE4" s="1271"/>
      <c r="CF4" s="1271"/>
      <c r="CG4" s="1271"/>
      <c r="CH4" s="1271"/>
      <c r="CI4" s="1271"/>
      <c r="CJ4" s="1271"/>
      <c r="CK4" s="1271"/>
      <c r="CL4" s="1271"/>
      <c r="CM4" s="1271"/>
      <c r="CN4" s="1271"/>
      <c r="CO4" s="1271"/>
      <c r="CP4" s="1271"/>
      <c r="CQ4" s="1271"/>
      <c r="CR4" s="1271"/>
      <c r="CS4" s="1271"/>
      <c r="CT4" s="1271"/>
      <c r="CU4" s="1271"/>
      <c r="CV4" s="1271"/>
      <c r="CW4" s="1271"/>
      <c r="CX4" s="1271"/>
      <c r="CY4" s="1271"/>
      <c r="CZ4" s="1271"/>
      <c r="DA4" s="1271"/>
      <c r="DB4" s="1271"/>
      <c r="DC4" s="1271"/>
      <c r="DD4" s="1271"/>
      <c r="DE4" s="1271"/>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1"/>
      <c r="B5" s="1271"/>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Z5" s="1271"/>
      <c r="AA5" s="1271"/>
      <c r="AB5" s="1271"/>
      <c r="AC5" s="1271"/>
      <c r="AD5" s="1271"/>
      <c r="AE5" s="1271"/>
      <c r="AF5" s="1271"/>
      <c r="AG5" s="1271"/>
      <c r="AH5" s="1271"/>
      <c r="AI5" s="1271"/>
      <c r="AJ5" s="1271"/>
      <c r="AK5" s="1271"/>
      <c r="AL5" s="1271"/>
      <c r="AM5" s="1271"/>
      <c r="AN5" s="1271"/>
      <c r="AO5" s="1271"/>
      <c r="AP5" s="1271"/>
      <c r="AQ5" s="1271"/>
      <c r="AR5" s="1271"/>
      <c r="AS5" s="1271"/>
      <c r="AT5" s="1271"/>
      <c r="AU5" s="1271"/>
      <c r="AV5" s="1271"/>
      <c r="AW5" s="1271"/>
      <c r="AX5" s="1271"/>
      <c r="AY5" s="1271"/>
      <c r="AZ5" s="1271"/>
      <c r="BA5" s="1271"/>
      <c r="BB5" s="1271"/>
      <c r="BC5" s="1271"/>
      <c r="BD5" s="1271"/>
      <c r="BE5" s="1271"/>
      <c r="BF5" s="1271"/>
      <c r="BG5" s="1271"/>
      <c r="BH5" s="1271"/>
      <c r="BI5" s="1271"/>
      <c r="BJ5" s="1271"/>
      <c r="BK5" s="1271"/>
      <c r="BL5" s="1271"/>
      <c r="BM5" s="1271"/>
      <c r="BN5" s="1271"/>
      <c r="BO5" s="1271"/>
      <c r="BP5" s="1271"/>
      <c r="BQ5" s="1271"/>
      <c r="BR5" s="1271"/>
      <c r="BS5" s="1271"/>
      <c r="BT5" s="1271"/>
      <c r="BU5" s="1271"/>
      <c r="BV5" s="1271"/>
      <c r="BW5" s="1271"/>
      <c r="BX5" s="1271"/>
      <c r="BY5" s="1271"/>
      <c r="BZ5" s="1271"/>
      <c r="CA5" s="1271"/>
      <c r="CB5" s="1271"/>
      <c r="CC5" s="1271"/>
      <c r="CD5" s="1271"/>
      <c r="CE5" s="1271"/>
      <c r="CF5" s="1271"/>
      <c r="CG5" s="1271"/>
      <c r="CH5" s="1271"/>
      <c r="CI5" s="1271"/>
      <c r="CJ5" s="1271"/>
      <c r="CK5" s="1271"/>
      <c r="CL5" s="1271"/>
      <c r="CM5" s="1271"/>
      <c r="CN5" s="1271"/>
      <c r="CO5" s="1271"/>
      <c r="CP5" s="1271"/>
      <c r="CQ5" s="1271"/>
      <c r="CR5" s="1271"/>
      <c r="CS5" s="1271"/>
      <c r="CT5" s="1271"/>
      <c r="CU5" s="1271"/>
      <c r="CV5" s="1271"/>
      <c r="CW5" s="1271"/>
      <c r="CX5" s="1271"/>
      <c r="CY5" s="1271"/>
      <c r="CZ5" s="1271"/>
      <c r="DA5" s="1271"/>
      <c r="DB5" s="1271"/>
      <c r="DC5" s="1271"/>
      <c r="DD5" s="1271"/>
      <c r="DE5" s="1271"/>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1"/>
      <c r="B6" s="1271"/>
      <c r="C6" s="1271"/>
      <c r="D6" s="1271"/>
      <c r="E6" s="1271"/>
      <c r="F6" s="1271"/>
      <c r="G6" s="1271"/>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1"/>
      <c r="AI6" s="1271"/>
      <c r="AJ6" s="1271"/>
      <c r="AK6" s="1271"/>
      <c r="AL6" s="1271"/>
      <c r="AM6" s="1271"/>
      <c r="AN6" s="1271"/>
      <c r="AO6" s="1271"/>
      <c r="AP6" s="1271"/>
      <c r="AQ6" s="1271"/>
      <c r="AR6" s="1271"/>
      <c r="AS6" s="1271"/>
      <c r="AT6" s="1271"/>
      <c r="AU6" s="1271"/>
      <c r="AV6" s="1271"/>
      <c r="AW6" s="1271"/>
      <c r="AX6" s="1271"/>
      <c r="AY6" s="1271"/>
      <c r="AZ6" s="1271"/>
      <c r="BA6" s="1271"/>
      <c r="BB6" s="1271"/>
      <c r="BC6" s="1271"/>
      <c r="BD6" s="1271"/>
      <c r="BE6" s="1271"/>
      <c r="BF6" s="1271"/>
      <c r="BG6" s="1271"/>
      <c r="BH6" s="1271"/>
      <c r="BI6" s="1271"/>
      <c r="BJ6" s="1271"/>
      <c r="BK6" s="1271"/>
      <c r="BL6" s="1271"/>
      <c r="BM6" s="1271"/>
      <c r="BN6" s="1271"/>
      <c r="BO6" s="1271"/>
      <c r="BP6" s="1271"/>
      <c r="BQ6" s="1271"/>
      <c r="BR6" s="1271"/>
      <c r="BS6" s="1271"/>
      <c r="BT6" s="1271"/>
      <c r="BU6" s="1271"/>
      <c r="BV6" s="1271"/>
      <c r="BW6" s="1271"/>
      <c r="BX6" s="1271"/>
      <c r="BY6" s="1271"/>
      <c r="BZ6" s="1271"/>
      <c r="CA6" s="1271"/>
      <c r="CB6" s="1271"/>
      <c r="CC6" s="1271"/>
      <c r="CD6" s="1271"/>
      <c r="CE6" s="1271"/>
      <c r="CF6" s="1271"/>
      <c r="CG6" s="1271"/>
      <c r="CH6" s="1271"/>
      <c r="CI6" s="1271"/>
      <c r="CJ6" s="1271"/>
      <c r="CK6" s="1271"/>
      <c r="CL6" s="1271"/>
      <c r="CM6" s="1271"/>
      <c r="CN6" s="1271"/>
      <c r="CO6" s="1271"/>
      <c r="CP6" s="1271"/>
      <c r="CQ6" s="1271"/>
      <c r="CR6" s="1271"/>
      <c r="CS6" s="1271"/>
      <c r="CT6" s="1271"/>
      <c r="CU6" s="1271"/>
      <c r="CV6" s="1271"/>
      <c r="CW6" s="1271"/>
      <c r="CX6" s="1271"/>
      <c r="CY6" s="1271"/>
      <c r="CZ6" s="1271"/>
      <c r="DA6" s="1271"/>
      <c r="DB6" s="1271"/>
      <c r="DC6" s="1271"/>
      <c r="DD6" s="1271"/>
      <c r="DE6" s="1271"/>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1"/>
      <c r="B7" s="1271"/>
      <c r="C7" s="1271"/>
      <c r="D7" s="1271"/>
      <c r="E7" s="1271"/>
      <c r="F7" s="1271"/>
      <c r="G7" s="1271"/>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1"/>
      <c r="AI7" s="1271"/>
      <c r="AJ7" s="1271"/>
      <c r="AK7" s="1271"/>
      <c r="AL7" s="1271"/>
      <c r="AM7" s="1271"/>
      <c r="AN7" s="1271"/>
      <c r="AO7" s="1271"/>
      <c r="AP7" s="1271"/>
      <c r="AQ7" s="1271"/>
      <c r="AR7" s="1271"/>
      <c r="AS7" s="1271"/>
      <c r="AT7" s="1271"/>
      <c r="AU7" s="1271"/>
      <c r="AV7" s="1271"/>
      <c r="AW7" s="1271"/>
      <c r="AX7" s="1271"/>
      <c r="AY7" s="1271"/>
      <c r="AZ7" s="1271"/>
      <c r="BA7" s="1271"/>
      <c r="BB7" s="1271"/>
      <c r="BC7" s="1271"/>
      <c r="BD7" s="1271"/>
      <c r="BE7" s="1271"/>
      <c r="BF7" s="1271"/>
      <c r="BG7" s="1271"/>
      <c r="BH7" s="1271"/>
      <c r="BI7" s="1271"/>
      <c r="BJ7" s="1271"/>
      <c r="BK7" s="1271"/>
      <c r="BL7" s="1271"/>
      <c r="BM7" s="1271"/>
      <c r="BN7" s="1271"/>
      <c r="BO7" s="1271"/>
      <c r="BP7" s="1271"/>
      <c r="BQ7" s="1271"/>
      <c r="BR7" s="1271"/>
      <c r="BS7" s="1271"/>
      <c r="BT7" s="1271"/>
      <c r="BU7" s="1271"/>
      <c r="BV7" s="1271"/>
      <c r="BW7" s="1271"/>
      <c r="BX7" s="1271"/>
      <c r="BY7" s="1271"/>
      <c r="BZ7" s="1271"/>
      <c r="CA7" s="1271"/>
      <c r="CB7" s="1271"/>
      <c r="CC7" s="1271"/>
      <c r="CD7" s="1271"/>
      <c r="CE7" s="1271"/>
      <c r="CF7" s="1271"/>
      <c r="CG7" s="1271"/>
      <c r="CH7" s="1271"/>
      <c r="CI7" s="1271"/>
      <c r="CJ7" s="1271"/>
      <c r="CK7" s="1271"/>
      <c r="CL7" s="1271"/>
      <c r="CM7" s="1271"/>
      <c r="CN7" s="1271"/>
      <c r="CO7" s="1271"/>
      <c r="CP7" s="1271"/>
      <c r="CQ7" s="1271"/>
      <c r="CR7" s="1271"/>
      <c r="CS7" s="1271"/>
      <c r="CT7" s="1271"/>
      <c r="CU7" s="1271"/>
      <c r="CV7" s="1271"/>
      <c r="CW7" s="1271"/>
      <c r="CX7" s="1271"/>
      <c r="CY7" s="1271"/>
      <c r="CZ7" s="1271"/>
      <c r="DA7" s="1271"/>
      <c r="DB7" s="1271"/>
      <c r="DC7" s="1271"/>
      <c r="DD7" s="1271"/>
      <c r="DE7" s="1271"/>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1"/>
      <c r="B8" s="1271"/>
      <c r="C8" s="1271"/>
      <c r="D8" s="1271"/>
      <c r="E8" s="1271"/>
      <c r="F8" s="1271"/>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1"/>
      <c r="AJ8" s="1271"/>
      <c r="AK8" s="1271"/>
      <c r="AL8" s="1271"/>
      <c r="AM8" s="1271"/>
      <c r="AN8" s="1271"/>
      <c r="AO8" s="1271"/>
      <c r="AP8" s="1271"/>
      <c r="AQ8" s="1271"/>
      <c r="AR8" s="1271"/>
      <c r="AS8" s="1271"/>
      <c r="AT8" s="1271"/>
      <c r="AU8" s="1271"/>
      <c r="AV8" s="1271"/>
      <c r="AW8" s="1271"/>
      <c r="AX8" s="1271"/>
      <c r="AY8" s="1271"/>
      <c r="AZ8" s="1271"/>
      <c r="BA8" s="1271"/>
      <c r="BB8" s="1271"/>
      <c r="BC8" s="1271"/>
      <c r="BD8" s="1271"/>
      <c r="BE8" s="1271"/>
      <c r="BF8" s="1271"/>
      <c r="BG8" s="1271"/>
      <c r="BH8" s="1271"/>
      <c r="BI8" s="1271"/>
      <c r="BJ8" s="1271"/>
      <c r="BK8" s="1271"/>
      <c r="BL8" s="1271"/>
      <c r="BM8" s="1271"/>
      <c r="BN8" s="1271"/>
      <c r="BO8" s="1271"/>
      <c r="BP8" s="1271"/>
      <c r="BQ8" s="1271"/>
      <c r="BR8" s="1271"/>
      <c r="BS8" s="1271"/>
      <c r="BT8" s="1271"/>
      <c r="BU8" s="1271"/>
      <c r="BV8" s="1271"/>
      <c r="BW8" s="1271"/>
      <c r="BX8" s="1271"/>
      <c r="BY8" s="1271"/>
      <c r="BZ8" s="1271"/>
      <c r="CA8" s="1271"/>
      <c r="CB8" s="1271"/>
      <c r="CC8" s="1271"/>
      <c r="CD8" s="1271"/>
      <c r="CE8" s="1271"/>
      <c r="CF8" s="1271"/>
      <c r="CG8" s="1271"/>
      <c r="CH8" s="1271"/>
      <c r="CI8" s="1271"/>
      <c r="CJ8" s="1271"/>
      <c r="CK8" s="1271"/>
      <c r="CL8" s="1271"/>
      <c r="CM8" s="1271"/>
      <c r="CN8" s="1271"/>
      <c r="CO8" s="1271"/>
      <c r="CP8" s="1271"/>
      <c r="CQ8" s="1271"/>
      <c r="CR8" s="1271"/>
      <c r="CS8" s="1271"/>
      <c r="CT8" s="1271"/>
      <c r="CU8" s="1271"/>
      <c r="CV8" s="1271"/>
      <c r="CW8" s="1271"/>
      <c r="CX8" s="1271"/>
      <c r="CY8" s="1271"/>
      <c r="CZ8" s="1271"/>
      <c r="DA8" s="1271"/>
      <c r="DB8" s="1271"/>
      <c r="DC8" s="1271"/>
      <c r="DD8" s="1271"/>
      <c r="DE8" s="1271"/>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1"/>
      <c r="B9" s="1271"/>
      <c r="C9" s="1271"/>
      <c r="D9" s="1271"/>
      <c r="E9" s="1271"/>
      <c r="F9" s="1271"/>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1"/>
      <c r="AI9" s="1271"/>
      <c r="AJ9" s="1271"/>
      <c r="AK9" s="1271"/>
      <c r="AL9" s="1271"/>
      <c r="AM9" s="1271"/>
      <c r="AN9" s="1271"/>
      <c r="AO9" s="1271"/>
      <c r="AP9" s="1271"/>
      <c r="AQ9" s="1271"/>
      <c r="AR9" s="1271"/>
      <c r="AS9" s="1271"/>
      <c r="AT9" s="1271"/>
      <c r="AU9" s="1271"/>
      <c r="AV9" s="1271"/>
      <c r="AW9" s="1271"/>
      <c r="AX9" s="1271"/>
      <c r="AY9" s="1271"/>
      <c r="AZ9" s="1271"/>
      <c r="BA9" s="1271"/>
      <c r="BB9" s="1271"/>
      <c r="BC9" s="1271"/>
      <c r="BD9" s="1271"/>
      <c r="BE9" s="1271"/>
      <c r="BF9" s="1271"/>
      <c r="BG9" s="1271"/>
      <c r="BH9" s="1271"/>
      <c r="BI9" s="1271"/>
      <c r="BJ9" s="1271"/>
      <c r="BK9" s="1271"/>
      <c r="BL9" s="1271"/>
      <c r="BM9" s="1271"/>
      <c r="BN9" s="1271"/>
      <c r="BO9" s="1271"/>
      <c r="BP9" s="1271"/>
      <c r="BQ9" s="1271"/>
      <c r="BR9" s="1271"/>
      <c r="BS9" s="1271"/>
      <c r="BT9" s="1271"/>
      <c r="BU9" s="1271"/>
      <c r="BV9" s="1271"/>
      <c r="BW9" s="1271"/>
      <c r="BX9" s="1271"/>
      <c r="BY9" s="1271"/>
      <c r="BZ9" s="1271"/>
      <c r="CA9" s="1271"/>
      <c r="CB9" s="1271"/>
      <c r="CC9" s="1271"/>
      <c r="CD9" s="1271"/>
      <c r="CE9" s="1271"/>
      <c r="CF9" s="1271"/>
      <c r="CG9" s="1271"/>
      <c r="CH9" s="1271"/>
      <c r="CI9" s="1271"/>
      <c r="CJ9" s="1271"/>
      <c r="CK9" s="1271"/>
      <c r="CL9" s="1271"/>
      <c r="CM9" s="1271"/>
      <c r="CN9" s="1271"/>
      <c r="CO9" s="1271"/>
      <c r="CP9" s="1271"/>
      <c r="CQ9" s="1271"/>
      <c r="CR9" s="1271"/>
      <c r="CS9" s="1271"/>
      <c r="CT9" s="1271"/>
      <c r="CU9" s="1271"/>
      <c r="CV9" s="1271"/>
      <c r="CW9" s="1271"/>
      <c r="CX9" s="1271"/>
      <c r="CY9" s="1271"/>
      <c r="CZ9" s="1271"/>
      <c r="DA9" s="1271"/>
      <c r="DB9" s="1271"/>
      <c r="DC9" s="1271"/>
      <c r="DD9" s="1271"/>
      <c r="DE9" s="1271"/>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1"/>
      <c r="B10" s="1271"/>
      <c r="C10" s="1271"/>
      <c r="D10" s="1271"/>
      <c r="E10" s="1271"/>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1"/>
      <c r="AI10" s="1271"/>
      <c r="AJ10" s="1271"/>
      <c r="AK10" s="1271"/>
      <c r="AL10" s="1271"/>
      <c r="AM10" s="1271"/>
      <c r="AN10" s="1271"/>
      <c r="AO10" s="1271"/>
      <c r="AP10" s="1271"/>
      <c r="AQ10" s="1271"/>
      <c r="AR10" s="1271"/>
      <c r="AS10" s="1271"/>
      <c r="AT10" s="1271"/>
      <c r="AU10" s="1271"/>
      <c r="AV10" s="1271"/>
      <c r="AW10" s="1271"/>
      <c r="AX10" s="1271"/>
      <c r="AY10" s="1271"/>
      <c r="AZ10" s="1271"/>
      <c r="BA10" s="1271"/>
      <c r="BB10" s="1271"/>
      <c r="BC10" s="1271"/>
      <c r="BD10" s="1271"/>
      <c r="BE10" s="1271"/>
      <c r="BF10" s="1271"/>
      <c r="BG10" s="1271"/>
      <c r="BH10" s="1271"/>
      <c r="BI10" s="1271"/>
      <c r="BJ10" s="1271"/>
      <c r="BK10" s="1271"/>
      <c r="BL10" s="1271"/>
      <c r="BM10" s="1271"/>
      <c r="BN10" s="1271"/>
      <c r="BO10" s="1271"/>
      <c r="BP10" s="1271"/>
      <c r="BQ10" s="1271"/>
      <c r="BR10" s="1271"/>
      <c r="BS10" s="1271"/>
      <c r="BT10" s="1271"/>
      <c r="BU10" s="1271"/>
      <c r="BV10" s="1271"/>
      <c r="BW10" s="1271"/>
      <c r="BX10" s="1271"/>
      <c r="BY10" s="1271"/>
      <c r="BZ10" s="1271"/>
      <c r="CA10" s="1271"/>
      <c r="CB10" s="1271"/>
      <c r="CC10" s="1271"/>
      <c r="CD10" s="1271"/>
      <c r="CE10" s="1271"/>
      <c r="CF10" s="1271"/>
      <c r="CG10" s="1271"/>
      <c r="CH10" s="1271"/>
      <c r="CI10" s="1271"/>
      <c r="CJ10" s="1271"/>
      <c r="CK10" s="1271"/>
      <c r="CL10" s="1271"/>
      <c r="CM10" s="1271"/>
      <c r="CN10" s="1271"/>
      <c r="CO10" s="1271"/>
      <c r="CP10" s="1271"/>
      <c r="CQ10" s="1271"/>
      <c r="CR10" s="1271"/>
      <c r="CS10" s="1271"/>
      <c r="CT10" s="1271"/>
      <c r="CU10" s="1271"/>
      <c r="CV10" s="1271"/>
      <c r="CW10" s="1271"/>
      <c r="CX10" s="1271"/>
      <c r="CY10" s="1271"/>
      <c r="CZ10" s="1271"/>
      <c r="DA10" s="1271"/>
      <c r="DB10" s="1271"/>
      <c r="DC10" s="1271"/>
      <c r="DD10" s="1271"/>
      <c r="DE10" s="1271"/>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1271"/>
      <c r="B11" s="1271"/>
      <c r="C11" s="1271"/>
      <c r="D11" s="1271"/>
      <c r="E11" s="1271"/>
      <c r="F11" s="1271"/>
      <c r="G11" s="1271"/>
      <c r="H11" s="1271"/>
      <c r="I11" s="1271"/>
      <c r="J11" s="1271"/>
      <c r="K11" s="1271"/>
      <c r="L11" s="1271"/>
      <c r="M11" s="1271"/>
      <c r="N11" s="1271"/>
      <c r="O11" s="1271"/>
      <c r="P11" s="1271"/>
      <c r="Q11" s="1271"/>
      <c r="R11" s="1271"/>
      <c r="S11" s="1271"/>
      <c r="T11" s="1271"/>
      <c r="U11" s="1271"/>
      <c r="V11" s="1271"/>
      <c r="W11" s="1271"/>
      <c r="X11" s="1271"/>
      <c r="Y11" s="1271"/>
      <c r="Z11" s="1271"/>
      <c r="AA11" s="1271"/>
      <c r="AB11" s="1271"/>
      <c r="AC11" s="1271"/>
      <c r="AD11" s="1271"/>
      <c r="AE11" s="1271"/>
      <c r="AF11" s="1271"/>
      <c r="AG11" s="1271"/>
      <c r="AH11" s="1271"/>
      <c r="AI11" s="1271"/>
      <c r="AJ11" s="1271"/>
      <c r="AK11" s="1271"/>
      <c r="AL11" s="1271"/>
      <c r="AM11" s="1271"/>
      <c r="AN11" s="1271"/>
      <c r="AO11" s="1271"/>
      <c r="AP11" s="1271"/>
      <c r="AQ11" s="1271"/>
      <c r="AR11" s="1271"/>
      <c r="AS11" s="1271"/>
      <c r="AT11" s="1271"/>
      <c r="AU11" s="1271"/>
      <c r="AV11" s="1271"/>
      <c r="AW11" s="1271"/>
      <c r="AX11" s="1271"/>
      <c r="AY11" s="1271"/>
      <c r="AZ11" s="1271"/>
      <c r="BA11" s="1271"/>
      <c r="BB11" s="1271"/>
      <c r="BC11" s="1271"/>
      <c r="BD11" s="1271"/>
      <c r="BE11" s="1271"/>
      <c r="BF11" s="1271"/>
      <c r="BG11" s="1271"/>
      <c r="BH11" s="1271"/>
      <c r="BI11" s="1271"/>
      <c r="BJ11" s="1271"/>
      <c r="BK11" s="1271"/>
      <c r="BL11" s="1271"/>
      <c r="BM11" s="1271"/>
      <c r="BN11" s="1271"/>
      <c r="BO11" s="1271"/>
      <c r="BP11" s="1271"/>
      <c r="BQ11" s="1271"/>
      <c r="BR11" s="1271"/>
      <c r="BS11" s="1271"/>
      <c r="BT11" s="1271"/>
      <c r="BU11" s="1271"/>
      <c r="BV11" s="1271"/>
      <c r="BW11" s="1271"/>
      <c r="BX11" s="1271"/>
      <c r="BY11" s="1271"/>
      <c r="BZ11" s="1271"/>
      <c r="CA11" s="1271"/>
      <c r="CB11" s="1271"/>
      <c r="CC11" s="1271"/>
      <c r="CD11" s="1271"/>
      <c r="CE11" s="1271"/>
      <c r="CF11" s="1271"/>
      <c r="CG11" s="1271"/>
      <c r="CH11" s="1271"/>
      <c r="CI11" s="1271"/>
      <c r="CJ11" s="1271"/>
      <c r="CK11" s="1271"/>
      <c r="CL11" s="1271"/>
      <c r="CM11" s="1271"/>
      <c r="CN11" s="1271"/>
      <c r="CO11" s="1271"/>
      <c r="CP11" s="1271"/>
      <c r="CQ11" s="1271"/>
      <c r="CR11" s="1271"/>
      <c r="CS11" s="1271"/>
      <c r="CT11" s="1271"/>
      <c r="CU11" s="1271"/>
      <c r="CV11" s="1271"/>
      <c r="CW11" s="1271"/>
      <c r="CX11" s="1271"/>
      <c r="CY11" s="1271"/>
      <c r="CZ11" s="1271"/>
      <c r="DA11" s="1271"/>
      <c r="DB11" s="1271"/>
      <c r="DC11" s="1271"/>
      <c r="DD11" s="1271"/>
      <c r="DE11" s="1271"/>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1"/>
      <c r="B12" s="1271"/>
      <c r="C12" s="1271"/>
      <c r="D12" s="1271"/>
      <c r="E12" s="1271"/>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1"/>
      <c r="AO12" s="1271"/>
      <c r="AP12" s="1271"/>
      <c r="AQ12" s="1271"/>
      <c r="AR12" s="1271"/>
      <c r="AS12" s="1271"/>
      <c r="AT12" s="1271"/>
      <c r="AU12" s="1271"/>
      <c r="AV12" s="1271"/>
      <c r="AW12" s="1271"/>
      <c r="AX12" s="1271"/>
      <c r="AY12" s="1271"/>
      <c r="AZ12" s="1271"/>
      <c r="BA12" s="1271"/>
      <c r="BB12" s="1271"/>
      <c r="BC12" s="1271"/>
      <c r="BD12" s="1271"/>
      <c r="BE12" s="1271"/>
      <c r="BF12" s="1271"/>
      <c r="BG12" s="1271"/>
      <c r="BH12" s="1271"/>
      <c r="BI12" s="1271"/>
      <c r="BJ12" s="1271"/>
      <c r="BK12" s="1271"/>
      <c r="BL12" s="1271"/>
      <c r="BM12" s="1271"/>
      <c r="BN12" s="1271"/>
      <c r="BO12" s="1271"/>
      <c r="BP12" s="1271"/>
      <c r="BQ12" s="1271"/>
      <c r="BR12" s="1271"/>
      <c r="BS12" s="1271"/>
      <c r="BT12" s="1271"/>
      <c r="BU12" s="1271"/>
      <c r="BV12" s="1271"/>
      <c r="BW12" s="1271"/>
      <c r="BX12" s="1271"/>
      <c r="BY12" s="1271"/>
      <c r="BZ12" s="1271"/>
      <c r="CA12" s="1271"/>
      <c r="CB12" s="1271"/>
      <c r="CC12" s="1271"/>
      <c r="CD12" s="1271"/>
      <c r="CE12" s="1271"/>
      <c r="CF12" s="1271"/>
      <c r="CG12" s="1271"/>
      <c r="CH12" s="1271"/>
      <c r="CI12" s="1271"/>
      <c r="CJ12" s="1271"/>
      <c r="CK12" s="1271"/>
      <c r="CL12" s="1271"/>
      <c r="CM12" s="1271"/>
      <c r="CN12" s="1271"/>
      <c r="CO12" s="1271"/>
      <c r="CP12" s="1271"/>
      <c r="CQ12" s="1271"/>
      <c r="CR12" s="1271"/>
      <c r="CS12" s="1271"/>
      <c r="CT12" s="1271"/>
      <c r="CU12" s="1271"/>
      <c r="CV12" s="1271"/>
      <c r="CW12" s="1271"/>
      <c r="CX12" s="1271"/>
      <c r="CY12" s="1271"/>
      <c r="CZ12" s="1271"/>
      <c r="DA12" s="1271"/>
      <c r="DB12" s="1271"/>
      <c r="DC12" s="1271"/>
      <c r="DD12" s="1271"/>
      <c r="DE12" s="1271"/>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1271"/>
      <c r="B13" s="1271"/>
      <c r="C13" s="1271"/>
      <c r="D13" s="1271"/>
      <c r="E13" s="1271"/>
      <c r="F13" s="1271"/>
      <c r="G13" s="1271"/>
      <c r="H13" s="1271"/>
      <c r="I13" s="1271"/>
      <c r="J13" s="1271"/>
      <c r="K13" s="1271"/>
      <c r="L13" s="1271"/>
      <c r="M13" s="1271"/>
      <c r="N13" s="1271"/>
      <c r="O13" s="1271"/>
      <c r="P13" s="1271"/>
      <c r="Q13" s="1271"/>
      <c r="R13" s="1271"/>
      <c r="S13" s="1271"/>
      <c r="T13" s="1271"/>
      <c r="U13" s="1271"/>
      <c r="V13" s="1271"/>
      <c r="W13" s="1271"/>
      <c r="X13" s="1271"/>
      <c r="Y13" s="1271"/>
      <c r="Z13" s="1271"/>
      <c r="AA13" s="1271"/>
      <c r="AB13" s="1271"/>
      <c r="AC13" s="1271"/>
      <c r="AD13" s="1271"/>
      <c r="AE13" s="1271"/>
      <c r="AF13" s="1271"/>
      <c r="AG13" s="1271"/>
      <c r="AH13" s="1271"/>
      <c r="AI13" s="1271"/>
      <c r="AJ13" s="1271"/>
      <c r="AK13" s="1271"/>
      <c r="AL13" s="1271"/>
      <c r="AM13" s="1271"/>
      <c r="AN13" s="1271"/>
      <c r="AO13" s="1271"/>
      <c r="AP13" s="1271"/>
      <c r="AQ13" s="1271"/>
      <c r="AR13" s="1271"/>
      <c r="AS13" s="1271"/>
      <c r="AT13" s="1271"/>
      <c r="AU13" s="1271"/>
      <c r="AV13" s="1271"/>
      <c r="AW13" s="1271"/>
      <c r="AX13" s="1271"/>
      <c r="AY13" s="1271"/>
      <c r="AZ13" s="1271"/>
      <c r="BA13" s="1271"/>
      <c r="BB13" s="1271"/>
      <c r="BC13" s="1271"/>
      <c r="BD13" s="1271"/>
      <c r="BE13" s="1271"/>
      <c r="BF13" s="1271"/>
      <c r="BG13" s="1271"/>
      <c r="BH13" s="1271"/>
      <c r="BI13" s="1271"/>
      <c r="BJ13" s="1271"/>
      <c r="BK13" s="1271"/>
      <c r="BL13" s="1271"/>
      <c r="BM13" s="1271"/>
      <c r="BN13" s="1271"/>
      <c r="BO13" s="1271"/>
      <c r="BP13" s="1271"/>
      <c r="BQ13" s="1271"/>
      <c r="BR13" s="1271"/>
      <c r="BS13" s="1271"/>
      <c r="BT13" s="1271"/>
      <c r="BU13" s="1271"/>
      <c r="BV13" s="1271"/>
      <c r="BW13" s="1271"/>
      <c r="BX13" s="1271"/>
      <c r="BY13" s="1271"/>
      <c r="BZ13" s="1271"/>
      <c r="CA13" s="1271"/>
      <c r="CB13" s="1271"/>
      <c r="CC13" s="1271"/>
      <c r="CD13" s="1271"/>
      <c r="CE13" s="1271"/>
      <c r="CF13" s="1271"/>
      <c r="CG13" s="1271"/>
      <c r="CH13" s="1271"/>
      <c r="CI13" s="1271"/>
      <c r="CJ13" s="1271"/>
      <c r="CK13" s="1271"/>
      <c r="CL13" s="1271"/>
      <c r="CM13" s="1271"/>
      <c r="CN13" s="1271"/>
      <c r="CO13" s="1271"/>
      <c r="CP13" s="1271"/>
      <c r="CQ13" s="1271"/>
      <c r="CR13" s="1271"/>
      <c r="CS13" s="1271"/>
      <c r="CT13" s="1271"/>
      <c r="CU13" s="1271"/>
      <c r="CV13" s="1271"/>
      <c r="CW13" s="1271"/>
      <c r="CX13" s="1271"/>
      <c r="CY13" s="1271"/>
      <c r="CZ13" s="1271"/>
      <c r="DA13" s="1271"/>
      <c r="DB13" s="1271"/>
      <c r="DC13" s="1271"/>
      <c r="DD13" s="1271"/>
      <c r="DE13" s="1271"/>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1"/>
      <c r="B14" s="1271"/>
      <c r="C14" s="1271"/>
      <c r="D14" s="1271"/>
      <c r="E14" s="1271"/>
      <c r="F14" s="1271"/>
      <c r="G14" s="1271"/>
      <c r="H14" s="1271"/>
      <c r="I14" s="1271"/>
      <c r="J14" s="1271"/>
      <c r="K14" s="1271"/>
      <c r="L14" s="1271"/>
      <c r="M14" s="1271"/>
      <c r="N14" s="1271"/>
      <c r="O14" s="1271"/>
      <c r="P14" s="1271"/>
      <c r="Q14" s="1271"/>
      <c r="R14" s="1271"/>
      <c r="S14" s="1271"/>
      <c r="T14" s="1271"/>
      <c r="U14" s="1271"/>
      <c r="V14" s="1271"/>
      <c r="W14" s="1271"/>
      <c r="X14" s="1271"/>
      <c r="Y14" s="1271"/>
      <c r="Z14" s="1271"/>
      <c r="AA14" s="1271"/>
      <c r="AB14" s="1271"/>
      <c r="AC14" s="1271"/>
      <c r="AD14" s="1271"/>
      <c r="AE14" s="1271"/>
      <c r="AF14" s="1271"/>
      <c r="AG14" s="1271"/>
      <c r="AH14" s="1271"/>
      <c r="AI14" s="1271"/>
      <c r="AJ14" s="1271"/>
      <c r="AK14" s="1271"/>
      <c r="AL14" s="1271"/>
      <c r="AM14" s="1271"/>
      <c r="AN14" s="1271"/>
      <c r="AO14" s="1271"/>
      <c r="AP14" s="1271"/>
      <c r="AQ14" s="1271"/>
      <c r="AR14" s="1271"/>
      <c r="AS14" s="1271"/>
      <c r="AT14" s="1271"/>
      <c r="AU14" s="1271"/>
      <c r="AV14" s="1271"/>
      <c r="AW14" s="1271"/>
      <c r="AX14" s="1271"/>
      <c r="AY14" s="1271"/>
      <c r="AZ14" s="1271"/>
      <c r="BA14" s="1271"/>
      <c r="BB14" s="1271"/>
      <c r="BC14" s="1271"/>
      <c r="BD14" s="1271"/>
      <c r="BE14" s="1271"/>
      <c r="BF14" s="1271"/>
      <c r="BG14" s="1271"/>
      <c r="BH14" s="1271"/>
      <c r="BI14" s="1271"/>
      <c r="BJ14" s="1271"/>
      <c r="BK14" s="1271"/>
      <c r="BL14" s="1271"/>
      <c r="BM14" s="1271"/>
      <c r="BN14" s="1271"/>
      <c r="BO14" s="1271"/>
      <c r="BP14" s="1271"/>
      <c r="BQ14" s="1271"/>
      <c r="BR14" s="1271"/>
      <c r="BS14" s="1271"/>
      <c r="BT14" s="1271"/>
      <c r="BU14" s="1271"/>
      <c r="BV14" s="1271"/>
      <c r="BW14" s="1271"/>
      <c r="BX14" s="1271"/>
      <c r="BY14" s="1271"/>
      <c r="BZ14" s="1271"/>
      <c r="CA14" s="1271"/>
      <c r="CB14" s="1271"/>
      <c r="CC14" s="1271"/>
      <c r="CD14" s="1271"/>
      <c r="CE14" s="1271"/>
      <c r="CF14" s="1271"/>
      <c r="CG14" s="1271"/>
      <c r="CH14" s="1271"/>
      <c r="CI14" s="1271"/>
      <c r="CJ14" s="1271"/>
      <c r="CK14" s="1271"/>
      <c r="CL14" s="1271"/>
      <c r="CM14" s="1271"/>
      <c r="CN14" s="1271"/>
      <c r="CO14" s="1271"/>
      <c r="CP14" s="1271"/>
      <c r="CQ14" s="1271"/>
      <c r="CR14" s="1271"/>
      <c r="CS14" s="1271"/>
      <c r="CT14" s="1271"/>
      <c r="CU14" s="1271"/>
      <c r="CV14" s="1271"/>
      <c r="CW14" s="1271"/>
      <c r="CX14" s="1271"/>
      <c r="CY14" s="1271"/>
      <c r="CZ14" s="1271"/>
      <c r="DA14" s="1271"/>
      <c r="DB14" s="1271"/>
      <c r="DC14" s="1271"/>
      <c r="DD14" s="1271"/>
      <c r="DE14" s="1271"/>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70"/>
      <c r="B15" s="1271"/>
      <c r="C15" s="1271"/>
      <c r="D15" s="1271"/>
      <c r="E15" s="1271"/>
      <c r="F15" s="1271"/>
      <c r="G15" s="1271"/>
      <c r="H15" s="1271"/>
      <c r="I15" s="1271"/>
      <c r="J15" s="1271"/>
      <c r="K15" s="1271"/>
      <c r="L15" s="1271"/>
      <c r="M15" s="1271"/>
      <c r="N15" s="1271"/>
      <c r="O15" s="1271"/>
      <c r="P15" s="1271"/>
      <c r="Q15" s="1271"/>
      <c r="R15" s="1271"/>
      <c r="S15" s="1271"/>
      <c r="T15" s="1271"/>
      <c r="U15" s="1271"/>
      <c r="V15" s="1271"/>
      <c r="W15" s="1271"/>
      <c r="X15" s="1271"/>
      <c r="Y15" s="1271"/>
      <c r="Z15" s="1271"/>
      <c r="AA15" s="1271"/>
      <c r="AB15" s="1271"/>
      <c r="AC15" s="1271"/>
      <c r="AD15" s="1271"/>
      <c r="AE15" s="1271"/>
      <c r="AF15" s="1271"/>
      <c r="AG15" s="1271"/>
      <c r="AH15" s="1271"/>
      <c r="AI15" s="1271"/>
      <c r="AJ15" s="1271"/>
      <c r="AK15" s="1271"/>
      <c r="AL15" s="1271"/>
      <c r="AM15" s="1271"/>
      <c r="AN15" s="1271"/>
      <c r="AO15" s="1271"/>
      <c r="AP15" s="1271"/>
      <c r="AQ15" s="1271"/>
      <c r="AR15" s="1271"/>
      <c r="AS15" s="1271"/>
      <c r="AT15" s="1271"/>
      <c r="AU15" s="1271"/>
      <c r="AV15" s="1271"/>
      <c r="AW15" s="1271"/>
      <c r="AX15" s="1271"/>
      <c r="AY15" s="1271"/>
      <c r="AZ15" s="1271"/>
      <c r="BA15" s="1271"/>
      <c r="BB15" s="1271"/>
      <c r="BC15" s="1271"/>
      <c r="BD15" s="1271"/>
      <c r="BE15" s="1271"/>
      <c r="BF15" s="1271"/>
      <c r="BG15" s="1271"/>
      <c r="BH15" s="1271"/>
      <c r="BI15" s="1271"/>
      <c r="BJ15" s="1271"/>
      <c r="BK15" s="1271"/>
      <c r="BL15" s="1271"/>
      <c r="BM15" s="1271"/>
      <c r="BN15" s="1271"/>
      <c r="BO15" s="1271"/>
      <c r="BP15" s="1271"/>
      <c r="BQ15" s="1271"/>
      <c r="BR15" s="1271"/>
      <c r="BS15" s="1271"/>
      <c r="BT15" s="1271"/>
      <c r="BU15" s="1271"/>
      <c r="BV15" s="1271"/>
      <c r="BW15" s="1271"/>
      <c r="BX15" s="1271"/>
      <c r="BY15" s="1271"/>
      <c r="BZ15" s="1271"/>
      <c r="CA15" s="1271"/>
      <c r="CB15" s="1271"/>
      <c r="CC15" s="1271"/>
      <c r="CD15" s="1271"/>
      <c r="CE15" s="1271"/>
      <c r="CF15" s="1271"/>
      <c r="CG15" s="1271"/>
      <c r="CH15" s="1271"/>
      <c r="CI15" s="1271"/>
      <c r="CJ15" s="1271"/>
      <c r="CK15" s="1271"/>
      <c r="CL15" s="1271"/>
      <c r="CM15" s="1271"/>
      <c r="CN15" s="1271"/>
      <c r="CO15" s="1271"/>
      <c r="CP15" s="1271"/>
      <c r="CQ15" s="1271"/>
      <c r="CR15" s="1271"/>
      <c r="CS15" s="1271"/>
      <c r="CT15" s="1271"/>
      <c r="CU15" s="1271"/>
      <c r="CV15" s="1271"/>
      <c r="CW15" s="1271"/>
      <c r="CX15" s="1271"/>
      <c r="CY15" s="1271"/>
      <c r="CZ15" s="1271"/>
      <c r="DA15" s="1271"/>
      <c r="DB15" s="1271"/>
      <c r="DC15" s="1271"/>
      <c r="DD15" s="1271"/>
      <c r="DE15" s="1271"/>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70"/>
      <c r="B16" s="1271"/>
      <c r="C16" s="1271"/>
      <c r="D16" s="1271"/>
      <c r="E16" s="1271"/>
      <c r="F16" s="1271"/>
      <c r="G16" s="1271"/>
      <c r="H16" s="1271"/>
      <c r="I16" s="1271"/>
      <c r="J16" s="1271"/>
      <c r="K16" s="1271"/>
      <c r="L16" s="1271"/>
      <c r="M16" s="1271"/>
      <c r="N16" s="1271"/>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271"/>
      <c r="BE16" s="1271"/>
      <c r="BF16" s="1271"/>
      <c r="BG16" s="1271"/>
      <c r="BH16" s="1271"/>
      <c r="BI16" s="1271"/>
      <c r="BJ16" s="1271"/>
      <c r="BK16" s="1271"/>
      <c r="BL16" s="1271"/>
      <c r="BM16" s="1271"/>
      <c r="BN16" s="1271"/>
      <c r="BO16" s="1271"/>
      <c r="BP16" s="1271"/>
      <c r="BQ16" s="1271"/>
      <c r="BR16" s="1271"/>
      <c r="BS16" s="1271"/>
      <c r="BT16" s="1271"/>
      <c r="BU16" s="1271"/>
      <c r="BV16" s="1271"/>
      <c r="BW16" s="1271"/>
      <c r="BX16" s="1271"/>
      <c r="BY16" s="1271"/>
      <c r="BZ16" s="1271"/>
      <c r="CA16" s="1271"/>
      <c r="CB16" s="1271"/>
      <c r="CC16" s="1271"/>
      <c r="CD16" s="1271"/>
      <c r="CE16" s="1271"/>
      <c r="CF16" s="1271"/>
      <c r="CG16" s="1271"/>
      <c r="CH16" s="1271"/>
      <c r="CI16" s="1271"/>
      <c r="CJ16" s="1271"/>
      <c r="CK16" s="1271"/>
      <c r="CL16" s="1271"/>
      <c r="CM16" s="1271"/>
      <c r="CN16" s="1271"/>
      <c r="CO16" s="1271"/>
      <c r="CP16" s="1271"/>
      <c r="CQ16" s="1271"/>
      <c r="CR16" s="1271"/>
      <c r="CS16" s="1271"/>
      <c r="CT16" s="1271"/>
      <c r="CU16" s="1271"/>
      <c r="CV16" s="1271"/>
      <c r="CW16" s="1271"/>
      <c r="CX16" s="1271"/>
      <c r="CY16" s="1271"/>
      <c r="CZ16" s="1271"/>
      <c r="DA16" s="1271"/>
      <c r="DB16" s="1271"/>
      <c r="DC16" s="1271"/>
      <c r="DD16" s="1271"/>
      <c r="DE16" s="1271"/>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70"/>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70"/>
      <c r="B18" s="1271"/>
      <c r="C18" s="1271"/>
      <c r="D18" s="1271"/>
      <c r="E18" s="1271"/>
      <c r="F18" s="1271"/>
      <c r="G18" s="1271"/>
      <c r="H18" s="1271"/>
      <c r="I18" s="1271"/>
      <c r="J18" s="1271"/>
      <c r="K18" s="1271"/>
      <c r="L18" s="1271"/>
      <c r="M18" s="1271"/>
      <c r="N18" s="1271"/>
      <c r="O18" s="1271"/>
      <c r="P18" s="1271"/>
      <c r="Q18" s="1271"/>
      <c r="R18" s="1271"/>
      <c r="S18" s="1271"/>
      <c r="T18" s="1271"/>
      <c r="U18" s="1271"/>
      <c r="V18" s="1271"/>
      <c r="W18" s="1271"/>
      <c r="X18" s="1271"/>
      <c r="Y18" s="1271"/>
      <c r="Z18" s="1271"/>
      <c r="AA18" s="1271"/>
      <c r="AB18" s="1271"/>
      <c r="AC18" s="1271"/>
      <c r="AD18" s="1271"/>
      <c r="AE18" s="1271"/>
      <c r="AF18" s="1271"/>
      <c r="AG18" s="1271"/>
      <c r="AH18" s="1271"/>
      <c r="AI18" s="1271"/>
      <c r="AJ18" s="1271"/>
      <c r="AK18" s="1271"/>
      <c r="AL18" s="1271"/>
      <c r="AM18" s="1271"/>
      <c r="AN18" s="1271"/>
      <c r="AO18" s="1271"/>
      <c r="AP18" s="1271"/>
      <c r="AQ18" s="1271"/>
      <c r="AR18" s="1271"/>
      <c r="AS18" s="1271"/>
      <c r="AT18" s="1271"/>
      <c r="AU18" s="1271"/>
      <c r="AV18" s="1271"/>
      <c r="AW18" s="1271"/>
      <c r="AX18" s="1271"/>
      <c r="AY18" s="1271"/>
      <c r="AZ18" s="1271"/>
      <c r="BA18" s="1271"/>
      <c r="BB18" s="1271"/>
      <c r="BC18" s="1271"/>
      <c r="BD18" s="1271"/>
      <c r="BE18" s="1271"/>
      <c r="BF18" s="1271"/>
      <c r="BG18" s="1271"/>
      <c r="BH18" s="1271"/>
      <c r="BI18" s="1271"/>
      <c r="BJ18" s="1271"/>
      <c r="BK18" s="1271"/>
      <c r="BL18" s="1271"/>
      <c r="BM18" s="1271"/>
      <c r="BN18" s="1271"/>
      <c r="BO18" s="1271"/>
      <c r="BP18" s="1271"/>
      <c r="BQ18" s="1271"/>
      <c r="BR18" s="1271"/>
      <c r="BS18" s="1271"/>
      <c r="BT18" s="1271"/>
      <c r="BU18" s="1271"/>
      <c r="BV18" s="1271"/>
      <c r="BW18" s="1271"/>
      <c r="BX18" s="1271"/>
      <c r="BY18" s="1271"/>
      <c r="BZ18" s="1271"/>
      <c r="CA18" s="1271"/>
      <c r="CB18" s="1271"/>
      <c r="CC18" s="1271"/>
      <c r="CD18" s="1271"/>
      <c r="CE18" s="1271"/>
      <c r="CF18" s="1271"/>
      <c r="CG18" s="1271"/>
      <c r="CH18" s="1271"/>
      <c r="CI18" s="1271"/>
      <c r="CJ18" s="1271"/>
      <c r="CK18" s="1271"/>
      <c r="CL18" s="1271"/>
      <c r="CM18" s="1271"/>
      <c r="CN18" s="1271"/>
      <c r="CO18" s="1271"/>
      <c r="CP18" s="1271"/>
      <c r="CQ18" s="1271"/>
      <c r="CR18" s="1271"/>
      <c r="CS18" s="1271"/>
      <c r="CT18" s="1271"/>
      <c r="CU18" s="1271"/>
      <c r="CV18" s="1271"/>
      <c r="CW18" s="1271"/>
      <c r="CX18" s="1271"/>
      <c r="CY18" s="1271"/>
      <c r="CZ18" s="1271"/>
      <c r="DA18" s="1271"/>
      <c r="DB18" s="1271"/>
      <c r="DC18" s="1271"/>
      <c r="DD18" s="1271"/>
      <c r="DE18" s="1271"/>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70"/>
      <c r="DE19" s="1270"/>
    </row>
    <row r="20" spans="1:351" x14ac:dyDescent="0.15">
      <c r="DD20" s="1270"/>
      <c r="DE20" s="1270"/>
    </row>
    <row r="21" spans="1:351" ht="17.25" x14ac:dyDescent="0.15">
      <c r="B21" s="1272"/>
      <c r="C21" s="1273"/>
      <c r="D21" s="1273"/>
      <c r="E21" s="1273"/>
      <c r="F21" s="1273"/>
      <c r="G21" s="1273"/>
      <c r="H21" s="1273"/>
      <c r="I21" s="1273"/>
      <c r="J21" s="1273"/>
      <c r="K21" s="1273"/>
      <c r="L21" s="1273"/>
      <c r="M21" s="1273"/>
      <c r="N21" s="1274"/>
      <c r="O21" s="1273"/>
      <c r="P21" s="1273"/>
      <c r="Q21" s="1273"/>
      <c r="R21" s="1273"/>
      <c r="S21" s="1273"/>
      <c r="T21" s="1273"/>
      <c r="U21" s="1273"/>
      <c r="V21" s="1273"/>
      <c r="W21" s="1273"/>
      <c r="X21" s="1273"/>
      <c r="Y21" s="1273"/>
      <c r="Z21" s="1273"/>
      <c r="AA21" s="1273"/>
      <c r="AB21" s="1273"/>
      <c r="AC21" s="1273"/>
      <c r="AD21" s="1273"/>
      <c r="AE21" s="1273"/>
      <c r="AF21" s="1273"/>
      <c r="AG21" s="1273"/>
      <c r="AH21" s="1273"/>
      <c r="AI21" s="1273"/>
      <c r="AJ21" s="1273"/>
      <c r="AK21" s="1273"/>
      <c r="AL21" s="1273"/>
      <c r="AM21" s="1273"/>
      <c r="AN21" s="1273"/>
      <c r="AO21" s="1273"/>
      <c r="AP21" s="1273"/>
      <c r="AQ21" s="1273"/>
      <c r="AR21" s="1273"/>
      <c r="AS21" s="1273"/>
      <c r="AT21" s="1274"/>
      <c r="AU21" s="1273"/>
      <c r="AV21" s="1273"/>
      <c r="AW21" s="1273"/>
      <c r="AX21" s="1273"/>
      <c r="AY21" s="1273"/>
      <c r="AZ21" s="1273"/>
      <c r="BA21" s="1273"/>
      <c r="BB21" s="1273"/>
      <c r="BC21" s="1273"/>
      <c r="BD21" s="1273"/>
      <c r="BE21" s="1273"/>
      <c r="BF21" s="1274"/>
      <c r="BG21" s="1273"/>
      <c r="BH21" s="1273"/>
      <c r="BI21" s="1273"/>
      <c r="BJ21" s="1273"/>
      <c r="BK21" s="1273"/>
      <c r="BL21" s="1273"/>
      <c r="BM21" s="1273"/>
      <c r="BN21" s="1273"/>
      <c r="BO21" s="1273"/>
      <c r="BP21" s="1273"/>
      <c r="BQ21" s="1273"/>
      <c r="BR21" s="1274"/>
      <c r="BS21" s="1273"/>
      <c r="BT21" s="1273"/>
      <c r="BU21" s="1273"/>
      <c r="BV21" s="1273"/>
      <c r="BW21" s="1273"/>
      <c r="BX21" s="1273"/>
      <c r="BY21" s="1273"/>
      <c r="BZ21" s="1273"/>
      <c r="CA21" s="1273"/>
      <c r="CB21" s="1273"/>
      <c r="CC21" s="1273"/>
      <c r="CD21" s="1274"/>
      <c r="CE21" s="1273"/>
      <c r="CF21" s="1273"/>
      <c r="CG21" s="1273"/>
      <c r="CH21" s="1273"/>
      <c r="CI21" s="1273"/>
      <c r="CJ21" s="1273"/>
      <c r="CK21" s="1273"/>
      <c r="CL21" s="1273"/>
      <c r="CM21" s="1273"/>
      <c r="CN21" s="1273"/>
      <c r="CO21" s="1273"/>
      <c r="CP21" s="1274"/>
      <c r="CQ21" s="1273"/>
      <c r="CR21" s="1273"/>
      <c r="CS21" s="1273"/>
      <c r="CT21" s="1273"/>
      <c r="CU21" s="1273"/>
      <c r="CV21" s="1273"/>
      <c r="CW21" s="1273"/>
      <c r="CX21" s="1273"/>
      <c r="CY21" s="1273"/>
      <c r="CZ21" s="1273"/>
      <c r="DA21" s="1273"/>
      <c r="DB21" s="1274"/>
      <c r="DC21" s="1273"/>
      <c r="DD21" s="1275"/>
      <c r="DE21" s="1270"/>
      <c r="MM21" s="1276"/>
    </row>
    <row r="22" spans="1:351" ht="17.25" x14ac:dyDescent="0.15">
      <c r="B22" s="1277"/>
      <c r="MM22" s="1276"/>
    </row>
    <row r="23" spans="1:351" x14ac:dyDescent="0.15">
      <c r="B23" s="1277"/>
    </row>
    <row r="24" spans="1:351" x14ac:dyDescent="0.15">
      <c r="B24" s="1277"/>
    </row>
    <row r="25" spans="1:351" x14ac:dyDescent="0.15">
      <c r="B25" s="1277"/>
    </row>
    <row r="26" spans="1:351" x14ac:dyDescent="0.15">
      <c r="B26" s="1277"/>
    </row>
    <row r="27" spans="1:351" x14ac:dyDescent="0.15">
      <c r="B27" s="1277"/>
    </row>
    <row r="28" spans="1:351" x14ac:dyDescent="0.15">
      <c r="B28" s="1277"/>
    </row>
    <row r="29" spans="1:351" x14ac:dyDescent="0.15">
      <c r="B29" s="1277"/>
    </row>
    <row r="30" spans="1:351" x14ac:dyDescent="0.15">
      <c r="B30" s="1277"/>
    </row>
    <row r="31" spans="1:351" x14ac:dyDescent="0.15">
      <c r="B31" s="1277"/>
    </row>
    <row r="32" spans="1:351" x14ac:dyDescent="0.15">
      <c r="B32" s="1277"/>
    </row>
    <row r="33" spans="2:109" x14ac:dyDescent="0.15">
      <c r="B33" s="1277"/>
    </row>
    <row r="34" spans="2:109" x14ac:dyDescent="0.15">
      <c r="B34" s="1277"/>
    </row>
    <row r="35" spans="2:109" x14ac:dyDescent="0.15">
      <c r="B35" s="1277"/>
    </row>
    <row r="36" spans="2:109" x14ac:dyDescent="0.15">
      <c r="B36" s="1277"/>
    </row>
    <row r="37" spans="2:109" x14ac:dyDescent="0.15">
      <c r="B37" s="1277"/>
    </row>
    <row r="38" spans="2:109" x14ac:dyDescent="0.15">
      <c r="B38" s="1277"/>
    </row>
    <row r="39" spans="2:109" x14ac:dyDescent="0.15">
      <c r="B39" s="1279"/>
      <c r="C39" s="1280"/>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0"/>
      <c r="AS39" s="1280"/>
      <c r="AT39" s="1280"/>
      <c r="AU39" s="1280"/>
      <c r="AV39" s="1280"/>
      <c r="AW39" s="1280"/>
      <c r="AX39" s="1280"/>
      <c r="AY39" s="1280"/>
      <c r="AZ39" s="1280"/>
      <c r="BA39" s="1280"/>
      <c r="BB39" s="1280"/>
      <c r="BC39" s="1280"/>
      <c r="BD39" s="1280"/>
      <c r="BE39" s="1280"/>
      <c r="BF39" s="1280"/>
      <c r="BG39" s="1280"/>
      <c r="BH39" s="1280"/>
      <c r="BI39" s="1280"/>
      <c r="BJ39" s="1280"/>
      <c r="BK39" s="1280"/>
      <c r="BL39" s="1280"/>
      <c r="BM39" s="1280"/>
      <c r="BN39" s="1280"/>
      <c r="BO39" s="1280"/>
      <c r="BP39" s="1280"/>
      <c r="BQ39" s="1280"/>
      <c r="BR39" s="1280"/>
      <c r="BS39" s="1280"/>
      <c r="BT39" s="1280"/>
      <c r="BU39" s="1280"/>
      <c r="BV39" s="1280"/>
      <c r="BW39" s="1280"/>
      <c r="BX39" s="1280"/>
      <c r="BY39" s="1280"/>
      <c r="BZ39" s="1280"/>
      <c r="CA39" s="1280"/>
      <c r="CB39" s="1280"/>
      <c r="CC39" s="1280"/>
      <c r="CD39" s="1280"/>
      <c r="CE39" s="1280"/>
      <c r="CF39" s="1280"/>
      <c r="CG39" s="1280"/>
      <c r="CH39" s="1280"/>
      <c r="CI39" s="1280"/>
      <c r="CJ39" s="1280"/>
      <c r="CK39" s="1280"/>
      <c r="CL39" s="1280"/>
      <c r="CM39" s="1280"/>
      <c r="CN39" s="1280"/>
      <c r="CO39" s="1280"/>
      <c r="CP39" s="1280"/>
      <c r="CQ39" s="1280"/>
      <c r="CR39" s="1280"/>
      <c r="CS39" s="1280"/>
      <c r="CT39" s="1280"/>
      <c r="CU39" s="1280"/>
      <c r="CV39" s="1280"/>
      <c r="CW39" s="1280"/>
      <c r="CX39" s="1280"/>
      <c r="CY39" s="1280"/>
      <c r="CZ39" s="1280"/>
      <c r="DA39" s="1280"/>
      <c r="DB39" s="1280"/>
      <c r="DC39" s="1280"/>
      <c r="DD39" s="1281"/>
    </row>
    <row r="40" spans="2:109" x14ac:dyDescent="0.15">
      <c r="B40" s="1282"/>
      <c r="DD40" s="1282"/>
      <c r="DE40" s="1270"/>
    </row>
    <row r="41" spans="2:109" ht="17.25" x14ac:dyDescent="0.15">
      <c r="B41" s="1283" t="s">
        <v>600</v>
      </c>
      <c r="C41" s="1273"/>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c r="AF41" s="1273"/>
      <c r="AG41" s="1273"/>
      <c r="AH41" s="1273"/>
      <c r="AI41" s="1273"/>
      <c r="AJ41" s="1273"/>
      <c r="AK41" s="1273"/>
      <c r="AL41" s="1273"/>
      <c r="AM41" s="1273"/>
      <c r="AN41" s="1273"/>
      <c r="AO41" s="1273"/>
      <c r="AP41" s="1273"/>
      <c r="AQ41" s="1273"/>
      <c r="AR41" s="1273"/>
      <c r="AS41" s="1273"/>
      <c r="AT41" s="1273"/>
      <c r="AU41" s="1273"/>
      <c r="AV41" s="1273"/>
      <c r="AW41" s="1273"/>
      <c r="AX41" s="1273"/>
      <c r="AY41" s="1273"/>
      <c r="AZ41" s="1273"/>
      <c r="BA41" s="1273"/>
      <c r="BB41" s="1273"/>
      <c r="BC41" s="1273"/>
      <c r="BD41" s="1273"/>
      <c r="BE41" s="1273"/>
      <c r="BF41" s="1273"/>
      <c r="BG41" s="1273"/>
      <c r="BH41" s="1273"/>
      <c r="BI41" s="1273"/>
      <c r="BJ41" s="1273"/>
      <c r="BK41" s="1273"/>
      <c r="BL41" s="1273"/>
      <c r="BM41" s="1273"/>
      <c r="BN41" s="1273"/>
      <c r="BO41" s="1273"/>
      <c r="BP41" s="1273"/>
      <c r="BQ41" s="1273"/>
      <c r="BR41" s="1273"/>
      <c r="BS41" s="1273"/>
      <c r="BT41" s="1273"/>
      <c r="BU41" s="1273"/>
      <c r="BV41" s="1273"/>
      <c r="BW41" s="1273"/>
      <c r="BX41" s="1273"/>
      <c r="BY41" s="1273"/>
      <c r="BZ41" s="1273"/>
      <c r="CA41" s="1273"/>
      <c r="CB41" s="1273"/>
      <c r="CC41" s="1273"/>
      <c r="CD41" s="1273"/>
      <c r="CE41" s="1273"/>
      <c r="CF41" s="1273"/>
      <c r="CG41" s="1273"/>
      <c r="CH41" s="1273"/>
      <c r="CI41" s="1273"/>
      <c r="CJ41" s="1273"/>
      <c r="CK41" s="1273"/>
      <c r="CL41" s="1273"/>
      <c r="CM41" s="1273"/>
      <c r="CN41" s="1273"/>
      <c r="CO41" s="1273"/>
      <c r="CP41" s="1273"/>
      <c r="CQ41" s="1273"/>
      <c r="CR41" s="1273"/>
      <c r="CS41" s="1273"/>
      <c r="CT41" s="1273"/>
      <c r="CU41" s="1273"/>
      <c r="CV41" s="1273"/>
      <c r="CW41" s="1273"/>
      <c r="CX41" s="1273"/>
      <c r="CY41" s="1273"/>
      <c r="CZ41" s="1273"/>
      <c r="DA41" s="1273"/>
      <c r="DB41" s="1273"/>
      <c r="DC41" s="1273"/>
      <c r="DD41" s="1275"/>
    </row>
    <row r="42" spans="2:109" x14ac:dyDescent="0.15">
      <c r="B42" s="1277"/>
      <c r="G42" s="1284"/>
      <c r="I42" s="1285"/>
      <c r="J42" s="1285"/>
      <c r="K42" s="1285"/>
      <c r="AM42" s="1284"/>
      <c r="AN42" s="1284" t="s">
        <v>601</v>
      </c>
      <c r="AP42" s="1285"/>
      <c r="AQ42" s="1285"/>
      <c r="AR42" s="1285"/>
      <c r="AY42" s="1284"/>
      <c r="BA42" s="1285"/>
      <c r="BB42" s="1285"/>
      <c r="BC42" s="1285"/>
      <c r="BK42" s="1284"/>
      <c r="BM42" s="1285"/>
      <c r="BN42" s="1285"/>
      <c r="BO42" s="1285"/>
      <c r="BW42" s="1284"/>
      <c r="BY42" s="1285"/>
      <c r="BZ42" s="1285"/>
      <c r="CA42" s="1285"/>
      <c r="CI42" s="1284"/>
      <c r="CK42" s="1285"/>
      <c r="CL42" s="1285"/>
      <c r="CM42" s="1285"/>
      <c r="CU42" s="1284"/>
      <c r="CW42" s="1285"/>
      <c r="CX42" s="1285"/>
      <c r="CY42" s="1285"/>
    </row>
    <row r="43" spans="2:109" ht="13.5" customHeight="1" x14ac:dyDescent="0.15">
      <c r="B43" s="1277"/>
      <c r="AN43" s="1286" t="s">
        <v>602</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x14ac:dyDescent="0.15">
      <c r="B44" s="1277"/>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x14ac:dyDescent="0.15">
      <c r="B45" s="1277"/>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x14ac:dyDescent="0.15">
      <c r="B46" s="1277"/>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x14ac:dyDescent="0.15">
      <c r="B47" s="1277"/>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x14ac:dyDescent="0.15">
      <c r="B48" s="1277"/>
      <c r="H48" s="1295"/>
      <c r="I48" s="1295"/>
      <c r="J48" s="1295"/>
      <c r="AN48" s="1295"/>
      <c r="AO48" s="1295"/>
      <c r="AP48" s="1295"/>
      <c r="AZ48" s="1295"/>
      <c r="BA48" s="1295"/>
      <c r="BB48" s="1295"/>
      <c r="BL48" s="1295"/>
      <c r="BM48" s="1295"/>
      <c r="BN48" s="1295"/>
      <c r="BX48" s="1295"/>
      <c r="BY48" s="1295"/>
      <c r="BZ48" s="1295"/>
      <c r="CJ48" s="1295"/>
      <c r="CK48" s="1295"/>
      <c r="CL48" s="1295"/>
      <c r="CV48" s="1295"/>
      <c r="CW48" s="1295"/>
      <c r="CX48" s="1295"/>
    </row>
    <row r="49" spans="1:109" x14ac:dyDescent="0.15">
      <c r="B49" s="1277"/>
      <c r="AN49" s="1270" t="s">
        <v>603</v>
      </c>
    </row>
    <row r="50" spans="1:109" x14ac:dyDescent="0.15">
      <c r="B50" s="1277"/>
      <c r="G50" s="1296"/>
      <c r="H50" s="1296"/>
      <c r="I50" s="1296"/>
      <c r="J50" s="1296"/>
      <c r="K50" s="1297"/>
      <c r="L50" s="1297"/>
      <c r="M50" s="1298"/>
      <c r="N50" s="1298"/>
      <c r="AN50" s="1299"/>
      <c r="AO50" s="1300"/>
      <c r="AP50" s="1300"/>
      <c r="AQ50" s="1300"/>
      <c r="AR50" s="1300"/>
      <c r="AS50" s="1300"/>
      <c r="AT50" s="1300"/>
      <c r="AU50" s="1300"/>
      <c r="AV50" s="1300"/>
      <c r="AW50" s="1300"/>
      <c r="AX50" s="1300"/>
      <c r="AY50" s="1300"/>
      <c r="AZ50" s="1300"/>
      <c r="BA50" s="1300"/>
      <c r="BB50" s="1300"/>
      <c r="BC50" s="1300"/>
      <c r="BD50" s="1300"/>
      <c r="BE50" s="1300"/>
      <c r="BF50" s="1300"/>
      <c r="BG50" s="1300"/>
      <c r="BH50" s="1300"/>
      <c r="BI50" s="1300"/>
      <c r="BJ50" s="1300"/>
      <c r="BK50" s="1300"/>
      <c r="BL50" s="1300"/>
      <c r="BM50" s="1300"/>
      <c r="BN50" s="1300"/>
      <c r="BO50" s="1301"/>
      <c r="BP50" s="1302" t="s">
        <v>553</v>
      </c>
      <c r="BQ50" s="1302"/>
      <c r="BR50" s="1302"/>
      <c r="BS50" s="1302"/>
      <c r="BT50" s="1302"/>
      <c r="BU50" s="1302"/>
      <c r="BV50" s="1302"/>
      <c r="BW50" s="1302"/>
      <c r="BX50" s="1302" t="s">
        <v>554</v>
      </c>
      <c r="BY50" s="1302"/>
      <c r="BZ50" s="1302"/>
      <c r="CA50" s="1302"/>
      <c r="CB50" s="1302"/>
      <c r="CC50" s="1302"/>
      <c r="CD50" s="1302"/>
      <c r="CE50" s="1302"/>
      <c r="CF50" s="1302" t="s">
        <v>555</v>
      </c>
      <c r="CG50" s="1302"/>
      <c r="CH50" s="1302"/>
      <c r="CI50" s="1302"/>
      <c r="CJ50" s="1302"/>
      <c r="CK50" s="1302"/>
      <c r="CL50" s="1302"/>
      <c r="CM50" s="1302"/>
      <c r="CN50" s="1302" t="s">
        <v>556</v>
      </c>
      <c r="CO50" s="1302"/>
      <c r="CP50" s="1302"/>
      <c r="CQ50" s="1302"/>
      <c r="CR50" s="1302"/>
      <c r="CS50" s="1302"/>
      <c r="CT50" s="1302"/>
      <c r="CU50" s="1302"/>
      <c r="CV50" s="1302" t="s">
        <v>557</v>
      </c>
      <c r="CW50" s="1302"/>
      <c r="CX50" s="1302"/>
      <c r="CY50" s="1302"/>
      <c r="CZ50" s="1302"/>
      <c r="DA50" s="1302"/>
      <c r="DB50" s="1302"/>
      <c r="DC50" s="1302"/>
    </row>
    <row r="51" spans="1:109" ht="13.5" customHeight="1" x14ac:dyDescent="0.15">
      <c r="B51" s="1277"/>
      <c r="G51" s="1303"/>
      <c r="H51" s="1303"/>
      <c r="I51" s="1304"/>
      <c r="J51" s="1304"/>
      <c r="K51" s="1305"/>
      <c r="L51" s="1305"/>
      <c r="M51" s="1305"/>
      <c r="N51" s="1305"/>
      <c r="AM51" s="1295"/>
      <c r="AN51" s="1306" t="s">
        <v>604</v>
      </c>
      <c r="AO51" s="1306"/>
      <c r="AP51" s="1306"/>
      <c r="AQ51" s="1306"/>
      <c r="AR51" s="1306"/>
      <c r="AS51" s="1306"/>
      <c r="AT51" s="1306"/>
      <c r="AU51" s="1306"/>
      <c r="AV51" s="1306"/>
      <c r="AW51" s="1306"/>
      <c r="AX51" s="1306"/>
      <c r="AY51" s="1306"/>
      <c r="AZ51" s="1306"/>
      <c r="BA51" s="1306"/>
      <c r="BB51" s="1306" t="s">
        <v>605</v>
      </c>
      <c r="BC51" s="1306"/>
      <c r="BD51" s="1306"/>
      <c r="BE51" s="1306"/>
      <c r="BF51" s="1306"/>
      <c r="BG51" s="1306"/>
      <c r="BH51" s="1306"/>
      <c r="BI51" s="1306"/>
      <c r="BJ51" s="1306"/>
      <c r="BK51" s="1306"/>
      <c r="BL51" s="1306"/>
      <c r="BM51" s="1306"/>
      <c r="BN51" s="1306"/>
      <c r="BO51" s="1306"/>
      <c r="BP51" s="1307"/>
      <c r="BQ51" s="1308"/>
      <c r="BR51" s="1308"/>
      <c r="BS51" s="1308"/>
      <c r="BT51" s="1308"/>
      <c r="BU51" s="1308"/>
      <c r="BV51" s="1308"/>
      <c r="BW51" s="1308"/>
      <c r="BX51" s="1307"/>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1277"/>
      <c r="G52" s="1303"/>
      <c r="H52" s="1303"/>
      <c r="I52" s="1304"/>
      <c r="J52" s="1304"/>
      <c r="K52" s="1305"/>
      <c r="L52" s="1305"/>
      <c r="M52" s="1305"/>
      <c r="N52" s="1305"/>
      <c r="AM52" s="1295"/>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5"/>
      <c r="B53" s="1277"/>
      <c r="G53" s="1303"/>
      <c r="H53" s="1303"/>
      <c r="I53" s="1296"/>
      <c r="J53" s="1296"/>
      <c r="K53" s="1305"/>
      <c r="L53" s="1305"/>
      <c r="M53" s="1305"/>
      <c r="N53" s="1305"/>
      <c r="AM53" s="1295"/>
      <c r="AN53" s="1306"/>
      <c r="AO53" s="1306"/>
      <c r="AP53" s="1306"/>
      <c r="AQ53" s="1306"/>
      <c r="AR53" s="1306"/>
      <c r="AS53" s="1306"/>
      <c r="AT53" s="1306"/>
      <c r="AU53" s="1306"/>
      <c r="AV53" s="1306"/>
      <c r="AW53" s="1306"/>
      <c r="AX53" s="1306"/>
      <c r="AY53" s="1306"/>
      <c r="AZ53" s="1306"/>
      <c r="BA53" s="1306"/>
      <c r="BB53" s="1306" t="s">
        <v>606</v>
      </c>
      <c r="BC53" s="1306"/>
      <c r="BD53" s="1306"/>
      <c r="BE53" s="1306"/>
      <c r="BF53" s="1306"/>
      <c r="BG53" s="1306"/>
      <c r="BH53" s="1306"/>
      <c r="BI53" s="1306"/>
      <c r="BJ53" s="1306"/>
      <c r="BK53" s="1306"/>
      <c r="BL53" s="1306"/>
      <c r="BM53" s="1306"/>
      <c r="BN53" s="1306"/>
      <c r="BO53" s="1306"/>
      <c r="BP53" s="1307"/>
      <c r="BQ53" s="1308"/>
      <c r="BR53" s="1308"/>
      <c r="BS53" s="1308"/>
      <c r="BT53" s="1308"/>
      <c r="BU53" s="1308"/>
      <c r="BV53" s="1308"/>
      <c r="BW53" s="1308"/>
      <c r="BX53" s="1307"/>
      <c r="BY53" s="1308"/>
      <c r="BZ53" s="1308"/>
      <c r="CA53" s="1308"/>
      <c r="CB53" s="1308"/>
      <c r="CC53" s="1308"/>
      <c r="CD53" s="1308"/>
      <c r="CE53" s="1308"/>
      <c r="CF53" s="1308">
        <v>62.7</v>
      </c>
      <c r="CG53" s="1308"/>
      <c r="CH53" s="1308"/>
      <c r="CI53" s="1308"/>
      <c r="CJ53" s="1308"/>
      <c r="CK53" s="1308"/>
      <c r="CL53" s="1308"/>
      <c r="CM53" s="1308"/>
      <c r="CN53" s="1308">
        <v>63.7</v>
      </c>
      <c r="CO53" s="1308"/>
      <c r="CP53" s="1308"/>
      <c r="CQ53" s="1308"/>
      <c r="CR53" s="1308"/>
      <c r="CS53" s="1308"/>
      <c r="CT53" s="1308"/>
      <c r="CU53" s="1308"/>
      <c r="CV53" s="1308">
        <v>65.2</v>
      </c>
      <c r="CW53" s="1308"/>
      <c r="CX53" s="1308"/>
      <c r="CY53" s="1308"/>
      <c r="CZ53" s="1308"/>
      <c r="DA53" s="1308"/>
      <c r="DB53" s="1308"/>
      <c r="DC53" s="1308"/>
    </row>
    <row r="54" spans="1:109" x14ac:dyDescent="0.15">
      <c r="A54" s="1285"/>
      <c r="B54" s="1277"/>
      <c r="G54" s="1303"/>
      <c r="H54" s="1303"/>
      <c r="I54" s="1296"/>
      <c r="J54" s="1296"/>
      <c r="K54" s="1305"/>
      <c r="L54" s="1305"/>
      <c r="M54" s="1305"/>
      <c r="N54" s="1305"/>
      <c r="AM54" s="1295"/>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5"/>
      <c r="B55" s="1277"/>
      <c r="G55" s="1296"/>
      <c r="H55" s="1296"/>
      <c r="I55" s="1296"/>
      <c r="J55" s="1296"/>
      <c r="K55" s="1305"/>
      <c r="L55" s="1305"/>
      <c r="M55" s="1305"/>
      <c r="N55" s="1305"/>
      <c r="AN55" s="1302" t="s">
        <v>607</v>
      </c>
      <c r="AO55" s="1302"/>
      <c r="AP55" s="1302"/>
      <c r="AQ55" s="1302"/>
      <c r="AR55" s="1302"/>
      <c r="AS55" s="1302"/>
      <c r="AT55" s="1302"/>
      <c r="AU55" s="1302"/>
      <c r="AV55" s="1302"/>
      <c r="AW55" s="1302"/>
      <c r="AX55" s="1302"/>
      <c r="AY55" s="1302"/>
      <c r="AZ55" s="1302"/>
      <c r="BA55" s="1302"/>
      <c r="BB55" s="1306" t="s">
        <v>608</v>
      </c>
      <c r="BC55" s="1306"/>
      <c r="BD55" s="1306"/>
      <c r="BE55" s="1306"/>
      <c r="BF55" s="1306"/>
      <c r="BG55" s="1306"/>
      <c r="BH55" s="1306"/>
      <c r="BI55" s="1306"/>
      <c r="BJ55" s="1306"/>
      <c r="BK55" s="1306"/>
      <c r="BL55" s="1306"/>
      <c r="BM55" s="1306"/>
      <c r="BN55" s="1306"/>
      <c r="BO55" s="1306"/>
      <c r="BP55" s="1307"/>
      <c r="BQ55" s="1308"/>
      <c r="BR55" s="1308"/>
      <c r="BS55" s="1308"/>
      <c r="BT55" s="1308"/>
      <c r="BU55" s="1308"/>
      <c r="BV55" s="1308"/>
      <c r="BW55" s="1308"/>
      <c r="BX55" s="1307"/>
      <c r="BY55" s="1308"/>
      <c r="BZ55" s="1308"/>
      <c r="CA55" s="1308"/>
      <c r="CB55" s="1308"/>
      <c r="CC55" s="1308"/>
      <c r="CD55" s="1308"/>
      <c r="CE55" s="1308"/>
      <c r="CF55" s="1308">
        <v>52.3</v>
      </c>
      <c r="CG55" s="1308"/>
      <c r="CH55" s="1308"/>
      <c r="CI55" s="1308"/>
      <c r="CJ55" s="1308"/>
      <c r="CK55" s="1308"/>
      <c r="CL55" s="1308"/>
      <c r="CM55" s="1308"/>
      <c r="CN55" s="1308">
        <v>55.4</v>
      </c>
      <c r="CO55" s="1308"/>
      <c r="CP55" s="1308"/>
      <c r="CQ55" s="1308"/>
      <c r="CR55" s="1308"/>
      <c r="CS55" s="1308"/>
      <c r="CT55" s="1308"/>
      <c r="CU55" s="1308"/>
      <c r="CV55" s="1308">
        <v>52.7</v>
      </c>
      <c r="CW55" s="1308"/>
      <c r="CX55" s="1308"/>
      <c r="CY55" s="1308"/>
      <c r="CZ55" s="1308"/>
      <c r="DA55" s="1308"/>
      <c r="DB55" s="1308"/>
      <c r="DC55" s="1308"/>
    </row>
    <row r="56" spans="1:109" x14ac:dyDescent="0.15">
      <c r="A56" s="1285"/>
      <c r="B56" s="1277"/>
      <c r="G56" s="1296"/>
      <c r="H56" s="1296"/>
      <c r="I56" s="1296"/>
      <c r="J56" s="1296"/>
      <c r="K56" s="1305"/>
      <c r="L56" s="1305"/>
      <c r="M56" s="1305"/>
      <c r="N56" s="1305"/>
      <c r="AN56" s="1302"/>
      <c r="AO56" s="1302"/>
      <c r="AP56" s="1302"/>
      <c r="AQ56" s="1302"/>
      <c r="AR56" s="1302"/>
      <c r="AS56" s="1302"/>
      <c r="AT56" s="1302"/>
      <c r="AU56" s="1302"/>
      <c r="AV56" s="1302"/>
      <c r="AW56" s="1302"/>
      <c r="AX56" s="1302"/>
      <c r="AY56" s="1302"/>
      <c r="AZ56" s="1302"/>
      <c r="BA56" s="1302"/>
      <c r="BB56" s="1306"/>
      <c r="BC56" s="1306"/>
      <c r="BD56" s="1306"/>
      <c r="BE56" s="1306"/>
      <c r="BF56" s="1306"/>
      <c r="BG56" s="1306"/>
      <c r="BH56" s="1306"/>
      <c r="BI56" s="1306"/>
      <c r="BJ56" s="1306"/>
      <c r="BK56" s="1306"/>
      <c r="BL56" s="1306"/>
      <c r="BM56" s="1306"/>
      <c r="BN56" s="1306"/>
      <c r="BO56" s="1306"/>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5" customFormat="1" x14ac:dyDescent="0.15">
      <c r="B57" s="1309"/>
      <c r="G57" s="1296"/>
      <c r="H57" s="1296"/>
      <c r="I57" s="1310"/>
      <c r="J57" s="1310"/>
      <c r="K57" s="1305"/>
      <c r="L57" s="1305"/>
      <c r="M57" s="1305"/>
      <c r="N57" s="1305"/>
      <c r="AM57" s="1270"/>
      <c r="AN57" s="1302"/>
      <c r="AO57" s="1302"/>
      <c r="AP57" s="1302"/>
      <c r="AQ57" s="1302"/>
      <c r="AR57" s="1302"/>
      <c r="AS57" s="1302"/>
      <c r="AT57" s="1302"/>
      <c r="AU57" s="1302"/>
      <c r="AV57" s="1302"/>
      <c r="AW57" s="1302"/>
      <c r="AX57" s="1302"/>
      <c r="AY57" s="1302"/>
      <c r="AZ57" s="1302"/>
      <c r="BA57" s="1302"/>
      <c r="BB57" s="1306" t="s">
        <v>609</v>
      </c>
      <c r="BC57" s="1306"/>
      <c r="BD57" s="1306"/>
      <c r="BE57" s="1306"/>
      <c r="BF57" s="1306"/>
      <c r="BG57" s="1306"/>
      <c r="BH57" s="1306"/>
      <c r="BI57" s="1306"/>
      <c r="BJ57" s="1306"/>
      <c r="BK57" s="1306"/>
      <c r="BL57" s="1306"/>
      <c r="BM57" s="1306"/>
      <c r="BN57" s="1306"/>
      <c r="BO57" s="1306"/>
      <c r="BP57" s="1307"/>
      <c r="BQ57" s="1308"/>
      <c r="BR57" s="1308"/>
      <c r="BS57" s="1308"/>
      <c r="BT57" s="1308"/>
      <c r="BU57" s="1308"/>
      <c r="BV57" s="1308"/>
      <c r="BW57" s="1308"/>
      <c r="BX57" s="1307"/>
      <c r="BY57" s="1308"/>
      <c r="BZ57" s="1308"/>
      <c r="CA57" s="1308"/>
      <c r="CB57" s="1308"/>
      <c r="CC57" s="1308"/>
      <c r="CD57" s="1308"/>
      <c r="CE57" s="1308"/>
      <c r="CF57" s="1308">
        <v>57.1</v>
      </c>
      <c r="CG57" s="1308"/>
      <c r="CH57" s="1308"/>
      <c r="CI57" s="1308"/>
      <c r="CJ57" s="1308"/>
      <c r="CK57" s="1308"/>
      <c r="CL57" s="1308"/>
      <c r="CM57" s="1308"/>
      <c r="CN57" s="1308">
        <v>58.7</v>
      </c>
      <c r="CO57" s="1308"/>
      <c r="CP57" s="1308"/>
      <c r="CQ57" s="1308"/>
      <c r="CR57" s="1308"/>
      <c r="CS57" s="1308"/>
      <c r="CT57" s="1308"/>
      <c r="CU57" s="1308"/>
      <c r="CV57" s="1308">
        <v>59.5</v>
      </c>
      <c r="CW57" s="1308"/>
      <c r="CX57" s="1308"/>
      <c r="CY57" s="1308"/>
      <c r="CZ57" s="1308"/>
      <c r="DA57" s="1308"/>
      <c r="DB57" s="1308"/>
      <c r="DC57" s="1308"/>
      <c r="DD57" s="1311"/>
      <c r="DE57" s="1309"/>
    </row>
    <row r="58" spans="1:109" s="1285" customFormat="1" x14ac:dyDescent="0.15">
      <c r="A58" s="1270"/>
      <c r="B58" s="1309"/>
      <c r="G58" s="1296"/>
      <c r="H58" s="1296"/>
      <c r="I58" s="1310"/>
      <c r="J58" s="1310"/>
      <c r="K58" s="1305"/>
      <c r="L58" s="1305"/>
      <c r="M58" s="1305"/>
      <c r="N58" s="1305"/>
      <c r="AM58" s="1270"/>
      <c r="AN58" s="1302"/>
      <c r="AO58" s="1302"/>
      <c r="AP58" s="1302"/>
      <c r="AQ58" s="1302"/>
      <c r="AR58" s="1302"/>
      <c r="AS58" s="1302"/>
      <c r="AT58" s="1302"/>
      <c r="AU58" s="1302"/>
      <c r="AV58" s="1302"/>
      <c r="AW58" s="1302"/>
      <c r="AX58" s="1302"/>
      <c r="AY58" s="1302"/>
      <c r="AZ58" s="1302"/>
      <c r="BA58" s="1302"/>
      <c r="BB58" s="1306"/>
      <c r="BC58" s="1306"/>
      <c r="BD58" s="1306"/>
      <c r="BE58" s="1306"/>
      <c r="BF58" s="1306"/>
      <c r="BG58" s="1306"/>
      <c r="BH58" s="1306"/>
      <c r="BI58" s="1306"/>
      <c r="BJ58" s="1306"/>
      <c r="BK58" s="1306"/>
      <c r="BL58" s="1306"/>
      <c r="BM58" s="1306"/>
      <c r="BN58" s="1306"/>
      <c r="BO58" s="1306"/>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5" customFormat="1" x14ac:dyDescent="0.15">
      <c r="A59" s="1270"/>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5" customFormat="1" x14ac:dyDescent="0.15">
      <c r="A60" s="1270"/>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5" customFormat="1" x14ac:dyDescent="0.15">
      <c r="A61" s="1270"/>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70"/>
    </row>
    <row r="63" spans="1:109" ht="17.25" x14ac:dyDescent="0.15">
      <c r="B63" s="1317" t="s">
        <v>610</v>
      </c>
    </row>
    <row r="64" spans="1:109" x14ac:dyDescent="0.15">
      <c r="B64" s="1277"/>
      <c r="G64" s="1284"/>
      <c r="I64" s="1318"/>
      <c r="J64" s="1318"/>
      <c r="K64" s="1318"/>
      <c r="L64" s="1318"/>
      <c r="M64" s="1318"/>
      <c r="N64" s="1319"/>
      <c r="AM64" s="1284"/>
      <c r="AN64" s="1284" t="s">
        <v>601</v>
      </c>
      <c r="AP64" s="1285"/>
      <c r="AQ64" s="1285"/>
      <c r="AR64" s="1285"/>
      <c r="AY64" s="1284"/>
      <c r="BA64" s="1285"/>
      <c r="BB64" s="1285"/>
      <c r="BC64" s="1285"/>
      <c r="BK64" s="1284"/>
      <c r="BM64" s="1285"/>
      <c r="BN64" s="1285"/>
      <c r="BO64" s="1285"/>
      <c r="BW64" s="1284"/>
      <c r="BY64" s="1285"/>
      <c r="BZ64" s="1285"/>
      <c r="CA64" s="1285"/>
      <c r="CI64" s="1284"/>
      <c r="CK64" s="1285"/>
      <c r="CL64" s="1285"/>
      <c r="CM64" s="1285"/>
      <c r="CU64" s="1284"/>
      <c r="CW64" s="1285"/>
      <c r="CX64" s="1285"/>
      <c r="CY64" s="1285"/>
    </row>
    <row r="65" spans="2:107" x14ac:dyDescent="0.15">
      <c r="B65" s="1277"/>
      <c r="AN65" s="1286" t="s">
        <v>611</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x14ac:dyDescent="0.15">
      <c r="B66" s="1277"/>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x14ac:dyDescent="0.15">
      <c r="B67" s="1277"/>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x14ac:dyDescent="0.15">
      <c r="B68" s="1277"/>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x14ac:dyDescent="0.15">
      <c r="B69" s="1277"/>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x14ac:dyDescent="0.15">
      <c r="B70" s="1277"/>
      <c r="H70" s="1320"/>
      <c r="I70" s="1320"/>
      <c r="J70" s="1321"/>
      <c r="K70" s="1321"/>
      <c r="L70" s="1322"/>
      <c r="M70" s="1321"/>
      <c r="N70" s="1322"/>
      <c r="AN70" s="1295"/>
      <c r="AO70" s="1295"/>
      <c r="AP70" s="1295"/>
      <c r="AZ70" s="1295"/>
      <c r="BA70" s="1295"/>
      <c r="BB70" s="1295"/>
      <c r="BL70" s="1295"/>
      <c r="BM70" s="1295"/>
      <c r="BN70" s="1295"/>
      <c r="BX70" s="1295"/>
      <c r="BY70" s="1295"/>
      <c r="BZ70" s="1295"/>
      <c r="CJ70" s="1295"/>
      <c r="CK70" s="1295"/>
      <c r="CL70" s="1295"/>
      <c r="CV70" s="1295"/>
      <c r="CW70" s="1295"/>
      <c r="CX70" s="1295"/>
    </row>
    <row r="71" spans="2:107" x14ac:dyDescent="0.15">
      <c r="B71" s="1277"/>
      <c r="G71" s="1323"/>
      <c r="I71" s="1324"/>
      <c r="J71" s="1321"/>
      <c r="K71" s="1321"/>
      <c r="L71" s="1322"/>
      <c r="M71" s="1321"/>
      <c r="N71" s="1322"/>
      <c r="AM71" s="1323"/>
      <c r="AN71" s="1270" t="s">
        <v>603</v>
      </c>
    </row>
    <row r="72" spans="2:107" x14ac:dyDescent="0.15">
      <c r="B72" s="1277"/>
      <c r="G72" s="1296"/>
      <c r="H72" s="1296"/>
      <c r="I72" s="1296"/>
      <c r="J72" s="1296"/>
      <c r="K72" s="1297"/>
      <c r="L72" s="1297"/>
      <c r="M72" s="1298"/>
      <c r="N72" s="1298"/>
      <c r="AN72" s="1299"/>
      <c r="AO72" s="1300"/>
      <c r="AP72" s="1300"/>
      <c r="AQ72" s="1300"/>
      <c r="AR72" s="1300"/>
      <c r="AS72" s="1300"/>
      <c r="AT72" s="1300"/>
      <c r="AU72" s="1300"/>
      <c r="AV72" s="1300"/>
      <c r="AW72" s="1300"/>
      <c r="AX72" s="1300"/>
      <c r="AY72" s="1300"/>
      <c r="AZ72" s="1300"/>
      <c r="BA72" s="1300"/>
      <c r="BB72" s="1300"/>
      <c r="BC72" s="1300"/>
      <c r="BD72" s="1300"/>
      <c r="BE72" s="1300"/>
      <c r="BF72" s="1300"/>
      <c r="BG72" s="1300"/>
      <c r="BH72" s="1300"/>
      <c r="BI72" s="1300"/>
      <c r="BJ72" s="1300"/>
      <c r="BK72" s="1300"/>
      <c r="BL72" s="1300"/>
      <c r="BM72" s="1300"/>
      <c r="BN72" s="1300"/>
      <c r="BO72" s="1301"/>
      <c r="BP72" s="1302" t="s">
        <v>553</v>
      </c>
      <c r="BQ72" s="1302"/>
      <c r="BR72" s="1302"/>
      <c r="BS72" s="1302"/>
      <c r="BT72" s="1302"/>
      <c r="BU72" s="1302"/>
      <c r="BV72" s="1302"/>
      <c r="BW72" s="1302"/>
      <c r="BX72" s="1302" t="s">
        <v>554</v>
      </c>
      <c r="BY72" s="1302"/>
      <c r="BZ72" s="1302"/>
      <c r="CA72" s="1302"/>
      <c r="CB72" s="1302"/>
      <c r="CC72" s="1302"/>
      <c r="CD72" s="1302"/>
      <c r="CE72" s="1302"/>
      <c r="CF72" s="1302" t="s">
        <v>555</v>
      </c>
      <c r="CG72" s="1302"/>
      <c r="CH72" s="1302"/>
      <c r="CI72" s="1302"/>
      <c r="CJ72" s="1302"/>
      <c r="CK72" s="1302"/>
      <c r="CL72" s="1302"/>
      <c r="CM72" s="1302"/>
      <c r="CN72" s="1302" t="s">
        <v>556</v>
      </c>
      <c r="CO72" s="1302"/>
      <c r="CP72" s="1302"/>
      <c r="CQ72" s="1302"/>
      <c r="CR72" s="1302"/>
      <c r="CS72" s="1302"/>
      <c r="CT72" s="1302"/>
      <c r="CU72" s="1302"/>
      <c r="CV72" s="1302" t="s">
        <v>557</v>
      </c>
      <c r="CW72" s="1302"/>
      <c r="CX72" s="1302"/>
      <c r="CY72" s="1302"/>
      <c r="CZ72" s="1302"/>
      <c r="DA72" s="1302"/>
      <c r="DB72" s="1302"/>
      <c r="DC72" s="1302"/>
    </row>
    <row r="73" spans="2:107" x14ac:dyDescent="0.15">
      <c r="B73" s="1277"/>
      <c r="G73" s="1303"/>
      <c r="H73" s="1303"/>
      <c r="I73" s="1303"/>
      <c r="J73" s="1303"/>
      <c r="K73" s="1325"/>
      <c r="L73" s="1325"/>
      <c r="M73" s="1325"/>
      <c r="N73" s="1325"/>
      <c r="AM73" s="1295"/>
      <c r="AN73" s="1306" t="s">
        <v>604</v>
      </c>
      <c r="AO73" s="1306"/>
      <c r="AP73" s="1306"/>
      <c r="AQ73" s="1306"/>
      <c r="AR73" s="1306"/>
      <c r="AS73" s="1306"/>
      <c r="AT73" s="1306"/>
      <c r="AU73" s="1306"/>
      <c r="AV73" s="1306"/>
      <c r="AW73" s="1306"/>
      <c r="AX73" s="1306"/>
      <c r="AY73" s="1306"/>
      <c r="AZ73" s="1306"/>
      <c r="BA73" s="1306"/>
      <c r="BB73" s="1306" t="s">
        <v>608</v>
      </c>
      <c r="BC73" s="1306"/>
      <c r="BD73" s="1306"/>
      <c r="BE73" s="1306"/>
      <c r="BF73" s="1306"/>
      <c r="BG73" s="1306"/>
      <c r="BH73" s="1306"/>
      <c r="BI73" s="1306"/>
      <c r="BJ73" s="1306"/>
      <c r="BK73" s="1306"/>
      <c r="BL73" s="1306"/>
      <c r="BM73" s="1306"/>
      <c r="BN73" s="1306"/>
      <c r="BO73" s="1306"/>
      <c r="BP73" s="1308">
        <v>47.5</v>
      </c>
      <c r="BQ73" s="1308"/>
      <c r="BR73" s="1308"/>
      <c r="BS73" s="1308"/>
      <c r="BT73" s="1308"/>
      <c r="BU73" s="1308"/>
      <c r="BV73" s="1308"/>
      <c r="BW73" s="1308"/>
      <c r="BX73" s="1308">
        <v>14.7</v>
      </c>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1277"/>
      <c r="G74" s="1303"/>
      <c r="H74" s="1303"/>
      <c r="I74" s="1303"/>
      <c r="J74" s="1303"/>
      <c r="K74" s="1325"/>
      <c r="L74" s="1325"/>
      <c r="M74" s="1325"/>
      <c r="N74" s="1325"/>
      <c r="AM74" s="1295"/>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1277"/>
      <c r="G75" s="1303"/>
      <c r="H75" s="1303"/>
      <c r="I75" s="1296"/>
      <c r="J75" s="1296"/>
      <c r="K75" s="1305"/>
      <c r="L75" s="1305"/>
      <c r="M75" s="1305"/>
      <c r="N75" s="1305"/>
      <c r="AM75" s="1295"/>
      <c r="AN75" s="1306"/>
      <c r="AO75" s="1306"/>
      <c r="AP75" s="1306"/>
      <c r="AQ75" s="1306"/>
      <c r="AR75" s="1306"/>
      <c r="AS75" s="1306"/>
      <c r="AT75" s="1306"/>
      <c r="AU75" s="1306"/>
      <c r="AV75" s="1306"/>
      <c r="AW75" s="1306"/>
      <c r="AX75" s="1306"/>
      <c r="AY75" s="1306"/>
      <c r="AZ75" s="1306"/>
      <c r="BA75" s="1306"/>
      <c r="BB75" s="1306" t="s">
        <v>612</v>
      </c>
      <c r="BC75" s="1306"/>
      <c r="BD75" s="1306"/>
      <c r="BE75" s="1306"/>
      <c r="BF75" s="1306"/>
      <c r="BG75" s="1306"/>
      <c r="BH75" s="1306"/>
      <c r="BI75" s="1306"/>
      <c r="BJ75" s="1306"/>
      <c r="BK75" s="1306"/>
      <c r="BL75" s="1306"/>
      <c r="BM75" s="1306"/>
      <c r="BN75" s="1306"/>
      <c r="BO75" s="1306"/>
      <c r="BP75" s="1308">
        <v>13.1</v>
      </c>
      <c r="BQ75" s="1308"/>
      <c r="BR75" s="1308"/>
      <c r="BS75" s="1308"/>
      <c r="BT75" s="1308"/>
      <c r="BU75" s="1308"/>
      <c r="BV75" s="1308"/>
      <c r="BW75" s="1308"/>
      <c r="BX75" s="1308">
        <v>10.8</v>
      </c>
      <c r="BY75" s="1308"/>
      <c r="BZ75" s="1308"/>
      <c r="CA75" s="1308"/>
      <c r="CB75" s="1308"/>
      <c r="CC75" s="1308"/>
      <c r="CD75" s="1308"/>
      <c r="CE75" s="1308"/>
      <c r="CF75" s="1308">
        <v>8.9</v>
      </c>
      <c r="CG75" s="1308"/>
      <c r="CH75" s="1308"/>
      <c r="CI75" s="1308"/>
      <c r="CJ75" s="1308"/>
      <c r="CK75" s="1308"/>
      <c r="CL75" s="1308"/>
      <c r="CM75" s="1308"/>
      <c r="CN75" s="1308">
        <v>7.2</v>
      </c>
      <c r="CO75" s="1308"/>
      <c r="CP75" s="1308"/>
      <c r="CQ75" s="1308"/>
      <c r="CR75" s="1308"/>
      <c r="CS75" s="1308"/>
      <c r="CT75" s="1308"/>
      <c r="CU75" s="1308"/>
      <c r="CV75" s="1308">
        <v>5.9</v>
      </c>
      <c r="CW75" s="1308"/>
      <c r="CX75" s="1308"/>
      <c r="CY75" s="1308"/>
      <c r="CZ75" s="1308"/>
      <c r="DA75" s="1308"/>
      <c r="DB75" s="1308"/>
      <c r="DC75" s="1308"/>
    </row>
    <row r="76" spans="2:107" x14ac:dyDescent="0.15">
      <c r="B76" s="1277"/>
      <c r="G76" s="1303"/>
      <c r="H76" s="1303"/>
      <c r="I76" s="1296"/>
      <c r="J76" s="1296"/>
      <c r="K76" s="1305"/>
      <c r="L76" s="1305"/>
      <c r="M76" s="1305"/>
      <c r="N76" s="1305"/>
      <c r="AM76" s="1295"/>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1277"/>
      <c r="G77" s="1296"/>
      <c r="H77" s="1296"/>
      <c r="I77" s="1296"/>
      <c r="J77" s="1296"/>
      <c r="K77" s="1325"/>
      <c r="L77" s="1325"/>
      <c r="M77" s="1325"/>
      <c r="N77" s="1325"/>
      <c r="AN77" s="1302" t="s">
        <v>613</v>
      </c>
      <c r="AO77" s="1302"/>
      <c r="AP77" s="1302"/>
      <c r="AQ77" s="1302"/>
      <c r="AR77" s="1302"/>
      <c r="AS77" s="1302"/>
      <c r="AT77" s="1302"/>
      <c r="AU77" s="1302"/>
      <c r="AV77" s="1302"/>
      <c r="AW77" s="1302"/>
      <c r="AX77" s="1302"/>
      <c r="AY77" s="1302"/>
      <c r="AZ77" s="1302"/>
      <c r="BA77" s="1302"/>
      <c r="BB77" s="1306" t="s">
        <v>614</v>
      </c>
      <c r="BC77" s="1306"/>
      <c r="BD77" s="1306"/>
      <c r="BE77" s="1306"/>
      <c r="BF77" s="1306"/>
      <c r="BG77" s="1306"/>
      <c r="BH77" s="1306"/>
      <c r="BI77" s="1306"/>
      <c r="BJ77" s="1306"/>
      <c r="BK77" s="1306"/>
      <c r="BL77" s="1306"/>
      <c r="BM77" s="1306"/>
      <c r="BN77" s="1306"/>
      <c r="BO77" s="1306"/>
      <c r="BP77" s="1308">
        <v>60.8</v>
      </c>
      <c r="BQ77" s="1308"/>
      <c r="BR77" s="1308"/>
      <c r="BS77" s="1308"/>
      <c r="BT77" s="1308"/>
      <c r="BU77" s="1308"/>
      <c r="BV77" s="1308"/>
      <c r="BW77" s="1308"/>
      <c r="BX77" s="1308">
        <v>56.8</v>
      </c>
      <c r="BY77" s="1308"/>
      <c r="BZ77" s="1308"/>
      <c r="CA77" s="1308"/>
      <c r="CB77" s="1308"/>
      <c r="CC77" s="1308"/>
      <c r="CD77" s="1308"/>
      <c r="CE77" s="1308"/>
      <c r="CF77" s="1308">
        <v>52.3</v>
      </c>
      <c r="CG77" s="1308"/>
      <c r="CH77" s="1308"/>
      <c r="CI77" s="1308"/>
      <c r="CJ77" s="1308"/>
      <c r="CK77" s="1308"/>
      <c r="CL77" s="1308"/>
      <c r="CM77" s="1308"/>
      <c r="CN77" s="1308">
        <v>55.4</v>
      </c>
      <c r="CO77" s="1308"/>
      <c r="CP77" s="1308"/>
      <c r="CQ77" s="1308"/>
      <c r="CR77" s="1308"/>
      <c r="CS77" s="1308"/>
      <c r="CT77" s="1308"/>
      <c r="CU77" s="1308"/>
      <c r="CV77" s="1308">
        <v>52.7</v>
      </c>
      <c r="CW77" s="1308"/>
      <c r="CX77" s="1308"/>
      <c r="CY77" s="1308"/>
      <c r="CZ77" s="1308"/>
      <c r="DA77" s="1308"/>
      <c r="DB77" s="1308"/>
      <c r="DC77" s="1308"/>
    </row>
    <row r="78" spans="2:107" x14ac:dyDescent="0.15">
      <c r="B78" s="1277"/>
      <c r="G78" s="1296"/>
      <c r="H78" s="1296"/>
      <c r="I78" s="1296"/>
      <c r="J78" s="1296"/>
      <c r="K78" s="1325"/>
      <c r="L78" s="1325"/>
      <c r="M78" s="1325"/>
      <c r="N78" s="1325"/>
      <c r="AN78" s="1302"/>
      <c r="AO78" s="1302"/>
      <c r="AP78" s="1302"/>
      <c r="AQ78" s="1302"/>
      <c r="AR78" s="1302"/>
      <c r="AS78" s="1302"/>
      <c r="AT78" s="1302"/>
      <c r="AU78" s="1302"/>
      <c r="AV78" s="1302"/>
      <c r="AW78" s="1302"/>
      <c r="AX78" s="1302"/>
      <c r="AY78" s="1302"/>
      <c r="AZ78" s="1302"/>
      <c r="BA78" s="1302"/>
      <c r="BB78" s="1306"/>
      <c r="BC78" s="1306"/>
      <c r="BD78" s="1306"/>
      <c r="BE78" s="1306"/>
      <c r="BF78" s="1306"/>
      <c r="BG78" s="1306"/>
      <c r="BH78" s="1306"/>
      <c r="BI78" s="1306"/>
      <c r="BJ78" s="1306"/>
      <c r="BK78" s="1306"/>
      <c r="BL78" s="1306"/>
      <c r="BM78" s="1306"/>
      <c r="BN78" s="1306"/>
      <c r="BO78" s="1306"/>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1277"/>
      <c r="G79" s="1296"/>
      <c r="H79" s="1296"/>
      <c r="I79" s="1310"/>
      <c r="J79" s="1310"/>
      <c r="K79" s="1326"/>
      <c r="L79" s="1326"/>
      <c r="M79" s="1326"/>
      <c r="N79" s="1326"/>
      <c r="AN79" s="1302"/>
      <c r="AO79" s="1302"/>
      <c r="AP79" s="1302"/>
      <c r="AQ79" s="1302"/>
      <c r="AR79" s="1302"/>
      <c r="AS79" s="1302"/>
      <c r="AT79" s="1302"/>
      <c r="AU79" s="1302"/>
      <c r="AV79" s="1302"/>
      <c r="AW79" s="1302"/>
      <c r="AX79" s="1302"/>
      <c r="AY79" s="1302"/>
      <c r="AZ79" s="1302"/>
      <c r="BA79" s="1302"/>
      <c r="BB79" s="1306" t="s">
        <v>612</v>
      </c>
      <c r="BC79" s="1306"/>
      <c r="BD79" s="1306"/>
      <c r="BE79" s="1306"/>
      <c r="BF79" s="1306"/>
      <c r="BG79" s="1306"/>
      <c r="BH79" s="1306"/>
      <c r="BI79" s="1306"/>
      <c r="BJ79" s="1306"/>
      <c r="BK79" s="1306"/>
      <c r="BL79" s="1306"/>
      <c r="BM79" s="1306"/>
      <c r="BN79" s="1306"/>
      <c r="BO79" s="1306"/>
      <c r="BP79" s="1308">
        <v>11.1</v>
      </c>
      <c r="BQ79" s="1308"/>
      <c r="BR79" s="1308"/>
      <c r="BS79" s="1308"/>
      <c r="BT79" s="1308"/>
      <c r="BU79" s="1308"/>
      <c r="BV79" s="1308"/>
      <c r="BW79" s="1308"/>
      <c r="BX79" s="1308">
        <v>10.199999999999999</v>
      </c>
      <c r="BY79" s="1308"/>
      <c r="BZ79" s="1308"/>
      <c r="CA79" s="1308"/>
      <c r="CB79" s="1308"/>
      <c r="CC79" s="1308"/>
      <c r="CD79" s="1308"/>
      <c r="CE79" s="1308"/>
      <c r="CF79" s="1308">
        <v>10</v>
      </c>
      <c r="CG79" s="1308"/>
      <c r="CH79" s="1308"/>
      <c r="CI79" s="1308"/>
      <c r="CJ79" s="1308"/>
      <c r="CK79" s="1308"/>
      <c r="CL79" s="1308"/>
      <c r="CM79" s="1308"/>
      <c r="CN79" s="1308">
        <v>9.6999999999999993</v>
      </c>
      <c r="CO79" s="1308"/>
      <c r="CP79" s="1308"/>
      <c r="CQ79" s="1308"/>
      <c r="CR79" s="1308"/>
      <c r="CS79" s="1308"/>
      <c r="CT79" s="1308"/>
      <c r="CU79" s="1308"/>
      <c r="CV79" s="1308">
        <v>9.5</v>
      </c>
      <c r="CW79" s="1308"/>
      <c r="CX79" s="1308"/>
      <c r="CY79" s="1308"/>
      <c r="CZ79" s="1308"/>
      <c r="DA79" s="1308"/>
      <c r="DB79" s="1308"/>
      <c r="DC79" s="1308"/>
    </row>
    <row r="80" spans="2:107" x14ac:dyDescent="0.15">
      <c r="B80" s="1277"/>
      <c r="G80" s="1296"/>
      <c r="H80" s="1296"/>
      <c r="I80" s="1310"/>
      <c r="J80" s="1310"/>
      <c r="K80" s="1326"/>
      <c r="L80" s="1326"/>
      <c r="M80" s="1326"/>
      <c r="N80" s="1326"/>
      <c r="AN80" s="1302"/>
      <c r="AO80" s="1302"/>
      <c r="AP80" s="1302"/>
      <c r="AQ80" s="1302"/>
      <c r="AR80" s="1302"/>
      <c r="AS80" s="1302"/>
      <c r="AT80" s="1302"/>
      <c r="AU80" s="1302"/>
      <c r="AV80" s="1302"/>
      <c r="AW80" s="1302"/>
      <c r="AX80" s="1302"/>
      <c r="AY80" s="1302"/>
      <c r="AZ80" s="1302"/>
      <c r="BA80" s="1302"/>
      <c r="BB80" s="1306"/>
      <c r="BC80" s="1306"/>
      <c r="BD80" s="1306"/>
      <c r="BE80" s="1306"/>
      <c r="BF80" s="1306"/>
      <c r="BG80" s="1306"/>
      <c r="BH80" s="1306"/>
      <c r="BI80" s="1306"/>
      <c r="BJ80" s="1306"/>
      <c r="BK80" s="1306"/>
      <c r="BL80" s="1306"/>
      <c r="BM80" s="1306"/>
      <c r="BN80" s="1306"/>
      <c r="BO80" s="1306"/>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7"/>
    </row>
    <row r="82" spans="2:109" ht="17.25" x14ac:dyDescent="0.15">
      <c r="B82" s="1277"/>
      <c r="K82" s="1327"/>
      <c r="L82" s="1327"/>
      <c r="M82" s="1327"/>
      <c r="N82" s="1327"/>
      <c r="AQ82" s="1327"/>
      <c r="AR82" s="1327"/>
      <c r="AS82" s="1327"/>
      <c r="AT82" s="1327"/>
      <c r="BC82" s="1327"/>
      <c r="BD82" s="1327"/>
      <c r="BE82" s="1327"/>
      <c r="BF82" s="1327"/>
      <c r="BO82" s="1327"/>
      <c r="BP82" s="1327"/>
      <c r="BQ82" s="1327"/>
      <c r="BR82" s="1327"/>
      <c r="CA82" s="1327"/>
      <c r="CB82" s="1327"/>
      <c r="CC82" s="1327"/>
      <c r="CD82" s="1327"/>
      <c r="CM82" s="1327"/>
      <c r="CN82" s="1327"/>
      <c r="CO82" s="1327"/>
      <c r="CP82" s="1327"/>
      <c r="CY82" s="1327"/>
      <c r="CZ82" s="1327"/>
      <c r="DA82" s="1327"/>
      <c r="DB82" s="1327"/>
      <c r="DC82" s="1327"/>
    </row>
    <row r="83" spans="2:109" x14ac:dyDescent="0.15">
      <c r="B83" s="1279"/>
      <c r="C83" s="1280"/>
      <c r="D83" s="1280"/>
      <c r="E83" s="1280"/>
      <c r="F83" s="1280"/>
      <c r="G83" s="1280"/>
      <c r="H83" s="1280"/>
      <c r="I83" s="1280"/>
      <c r="J83" s="1280"/>
      <c r="K83" s="1280"/>
      <c r="L83" s="1280"/>
      <c r="M83" s="1280"/>
      <c r="N83" s="1280"/>
      <c r="O83" s="1280"/>
      <c r="P83" s="1280"/>
      <c r="Q83" s="1280"/>
      <c r="R83" s="1280"/>
      <c r="S83" s="1280"/>
      <c r="T83" s="1280"/>
      <c r="U83" s="1280"/>
      <c r="V83" s="1280"/>
      <c r="W83" s="1280"/>
      <c r="X83" s="1280"/>
      <c r="Y83" s="1280"/>
      <c r="Z83" s="1280"/>
      <c r="AA83" s="1280"/>
      <c r="AB83" s="1280"/>
      <c r="AC83" s="1280"/>
      <c r="AD83" s="1280"/>
      <c r="AE83" s="1280"/>
      <c r="AF83" s="1280"/>
      <c r="AG83" s="1280"/>
      <c r="AH83" s="1280"/>
      <c r="AI83" s="1280"/>
      <c r="AJ83" s="1280"/>
      <c r="AK83" s="1280"/>
      <c r="AL83" s="1280"/>
      <c r="AM83" s="1280"/>
      <c r="AN83" s="1280"/>
      <c r="AO83" s="1280"/>
      <c r="AP83" s="1280"/>
      <c r="AQ83" s="1280"/>
      <c r="AR83" s="1280"/>
      <c r="AS83" s="1280"/>
      <c r="AT83" s="1280"/>
      <c r="AU83" s="1280"/>
      <c r="AV83" s="1280"/>
      <c r="AW83" s="1280"/>
      <c r="AX83" s="1280"/>
      <c r="AY83" s="1280"/>
      <c r="AZ83" s="1280"/>
      <c r="BA83" s="1280"/>
      <c r="BB83" s="1280"/>
      <c r="BC83" s="1280"/>
      <c r="BD83" s="1280"/>
      <c r="BE83" s="1280"/>
      <c r="BF83" s="1280"/>
      <c r="BG83" s="1280"/>
      <c r="BH83" s="1280"/>
      <c r="BI83" s="1280"/>
      <c r="BJ83" s="1280"/>
      <c r="BK83" s="1280"/>
      <c r="BL83" s="1280"/>
      <c r="BM83" s="1280"/>
      <c r="BN83" s="1280"/>
      <c r="BO83" s="1280"/>
      <c r="BP83" s="1280"/>
      <c r="BQ83" s="1280"/>
      <c r="BR83" s="1280"/>
      <c r="BS83" s="1280"/>
      <c r="BT83" s="1280"/>
      <c r="BU83" s="1280"/>
      <c r="BV83" s="1280"/>
      <c r="BW83" s="1280"/>
      <c r="BX83" s="1280"/>
      <c r="BY83" s="1280"/>
      <c r="BZ83" s="1280"/>
      <c r="CA83" s="1280"/>
      <c r="CB83" s="1280"/>
      <c r="CC83" s="1280"/>
      <c r="CD83" s="1280"/>
      <c r="CE83" s="1280"/>
      <c r="CF83" s="1280"/>
      <c r="CG83" s="1280"/>
      <c r="CH83" s="1280"/>
      <c r="CI83" s="1280"/>
      <c r="CJ83" s="1280"/>
      <c r="CK83" s="1280"/>
      <c r="CL83" s="1280"/>
      <c r="CM83" s="1280"/>
      <c r="CN83" s="1280"/>
      <c r="CO83" s="1280"/>
      <c r="CP83" s="1280"/>
      <c r="CQ83" s="1280"/>
      <c r="CR83" s="1280"/>
      <c r="CS83" s="1280"/>
      <c r="CT83" s="1280"/>
      <c r="CU83" s="1280"/>
      <c r="CV83" s="1280"/>
      <c r="CW83" s="1280"/>
      <c r="CX83" s="1280"/>
      <c r="CY83" s="1280"/>
      <c r="CZ83" s="1280"/>
      <c r="DA83" s="1280"/>
      <c r="DB83" s="1280"/>
      <c r="DC83" s="1280"/>
      <c r="DD83" s="1281"/>
    </row>
    <row r="84" spans="2:109" x14ac:dyDescent="0.15">
      <c r="DD84" s="1270"/>
      <c r="DE84" s="1270"/>
    </row>
    <row r="85" spans="2:109" x14ac:dyDescent="0.15">
      <c r="DD85" s="1270"/>
      <c r="DE85" s="1270"/>
    </row>
    <row r="86" spans="2:109" hidden="1" x14ac:dyDescent="0.15">
      <c r="DD86" s="1270"/>
      <c r="DE86" s="1270"/>
    </row>
    <row r="87" spans="2:109" hidden="1" x14ac:dyDescent="0.15">
      <c r="K87" s="1328"/>
      <c r="AQ87" s="1328"/>
      <c r="BC87" s="1328"/>
      <c r="BO87" s="1328"/>
      <c r="CA87" s="1328"/>
      <c r="CM87" s="1328"/>
      <c r="CY87" s="1328"/>
      <c r="DD87" s="1270"/>
      <c r="DE87" s="1270"/>
    </row>
    <row r="88" spans="2:109" hidden="1" x14ac:dyDescent="0.15">
      <c r="DD88" s="1270"/>
      <c r="DE88" s="1270"/>
    </row>
    <row r="89" spans="2:109" hidden="1" x14ac:dyDescent="0.15">
      <c r="DD89" s="1270"/>
      <c r="DE89" s="1270"/>
    </row>
    <row r="90" spans="2:109" hidden="1" x14ac:dyDescent="0.15">
      <c r="DD90" s="1270"/>
      <c r="DE90" s="1270"/>
    </row>
    <row r="91" spans="2:109"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pans="108:109" ht="13.5" hidden="1" customHeight="1" x14ac:dyDescent="0.15">
      <c r="DD97" s="1270"/>
      <c r="DE97" s="1270"/>
    </row>
    <row r="98" spans="108:109" ht="13.5" hidden="1" customHeight="1" x14ac:dyDescent="0.15">
      <c r="DD98" s="1270"/>
      <c r="DE98" s="1270"/>
    </row>
    <row r="99" spans="108:109" ht="13.5" hidden="1" customHeight="1" x14ac:dyDescent="0.15">
      <c r="DD99" s="1270"/>
      <c r="DE99" s="1270"/>
    </row>
    <row r="100" spans="108:109" ht="13.5" hidden="1" customHeight="1" x14ac:dyDescent="0.15">
      <c r="DD100" s="1270"/>
      <c r="DE100" s="1270"/>
    </row>
    <row r="101" spans="108:109" ht="13.5" hidden="1" customHeight="1" x14ac:dyDescent="0.15">
      <c r="DD101" s="1270"/>
      <c r="DE101" s="1270"/>
    </row>
    <row r="102" spans="108:109" ht="13.5" hidden="1" customHeight="1" x14ac:dyDescent="0.15">
      <c r="DD102" s="1270"/>
      <c r="DE102" s="1270"/>
    </row>
    <row r="103" spans="108:109" ht="13.5" hidden="1" customHeight="1" x14ac:dyDescent="0.15">
      <c r="DD103" s="1270"/>
      <c r="DE103" s="1270"/>
    </row>
    <row r="104" spans="108:109" ht="13.5" hidden="1" customHeight="1" x14ac:dyDescent="0.15">
      <c r="DD104" s="1270"/>
      <c r="DE104" s="1270"/>
    </row>
    <row r="105" spans="108:109" ht="13.5" hidden="1" customHeight="1" x14ac:dyDescent="0.15">
      <c r="DD105" s="1270"/>
      <c r="DE105" s="1270"/>
    </row>
    <row r="106" spans="108:109" ht="13.5" hidden="1" customHeight="1" x14ac:dyDescent="0.15">
      <c r="DD106" s="1270"/>
      <c r="DE106" s="1270"/>
    </row>
    <row r="107" spans="108:109" ht="13.5" hidden="1" customHeight="1" x14ac:dyDescent="0.15">
      <c r="DD107" s="1270"/>
      <c r="DE107" s="1270"/>
    </row>
    <row r="108" spans="108:109" ht="13.5" hidden="1" customHeight="1" x14ac:dyDescent="0.15">
      <c r="DD108" s="1270"/>
      <c r="DE108" s="1270"/>
    </row>
    <row r="109" spans="108:109" ht="13.5" hidden="1" customHeight="1" x14ac:dyDescent="0.15">
      <c r="DD109" s="1270"/>
      <c r="DE109" s="1270"/>
    </row>
    <row r="110" spans="108:109" ht="13.5" hidden="1" customHeight="1" x14ac:dyDescent="0.15">
      <c r="DD110" s="1270"/>
      <c r="DE110" s="1270"/>
    </row>
    <row r="111" spans="108:109" ht="13.5" hidden="1" customHeight="1" x14ac:dyDescent="0.15">
      <c r="DD111" s="1270"/>
      <c r="DE111" s="1270"/>
    </row>
    <row r="112" spans="108:109" ht="13.5" hidden="1" customHeight="1" x14ac:dyDescent="0.15">
      <c r="DD112" s="1270"/>
      <c r="DE112" s="1270"/>
    </row>
    <row r="113" spans="108:109" ht="13.5" hidden="1" customHeight="1" x14ac:dyDescent="0.15">
      <c r="DD113" s="1270"/>
      <c r="DE113" s="1270"/>
    </row>
    <row r="114" spans="108:109" ht="13.5" hidden="1" customHeight="1" x14ac:dyDescent="0.15">
      <c r="DD114" s="1270"/>
      <c r="DE114" s="1270"/>
    </row>
    <row r="115" spans="108:109" ht="13.5" hidden="1" customHeight="1" x14ac:dyDescent="0.15">
      <c r="DD115" s="1270"/>
      <c r="DE115" s="1270"/>
    </row>
    <row r="116" spans="108:109" ht="13.5" hidden="1" customHeight="1" x14ac:dyDescent="0.15">
      <c r="DD116" s="1270"/>
      <c r="DE116" s="1270"/>
    </row>
    <row r="117" spans="108:109" ht="13.5" hidden="1" customHeight="1" x14ac:dyDescent="0.15">
      <c r="DD117" s="1270"/>
      <c r="DE117" s="1270"/>
    </row>
    <row r="118" spans="108:109" ht="13.5" hidden="1" customHeight="1" x14ac:dyDescent="0.15">
      <c r="DD118" s="1270"/>
      <c r="DE118" s="1270"/>
    </row>
    <row r="119" spans="108:109" ht="13.5" hidden="1" customHeight="1" x14ac:dyDescent="0.15">
      <c r="DD119" s="1270"/>
      <c r="DE119" s="1270"/>
    </row>
    <row r="120" spans="108:109" ht="13.5" hidden="1" customHeight="1" x14ac:dyDescent="0.15">
      <c r="DD120" s="1270"/>
      <c r="DE120" s="1270"/>
    </row>
    <row r="121" spans="108:109" ht="13.5" hidden="1" customHeight="1" x14ac:dyDescent="0.15">
      <c r="DD121" s="1270"/>
      <c r="DE121" s="1270"/>
    </row>
    <row r="122" spans="108:109" ht="13.5" hidden="1" customHeight="1" x14ac:dyDescent="0.15">
      <c r="DD122" s="1270"/>
      <c r="DE122" s="1270"/>
    </row>
    <row r="123" spans="108:109" ht="13.5" hidden="1" customHeight="1" x14ac:dyDescent="0.15">
      <c r="DD123" s="1270"/>
      <c r="DE123" s="1270"/>
    </row>
    <row r="124" spans="108:109" ht="13.5" hidden="1" customHeight="1" x14ac:dyDescent="0.15">
      <c r="DD124" s="1270"/>
      <c r="DE124" s="1270"/>
    </row>
    <row r="125" spans="108:109" ht="13.5" hidden="1" customHeight="1" x14ac:dyDescent="0.15">
      <c r="DD125" s="1270"/>
      <c r="DE125" s="1270"/>
    </row>
    <row r="126" spans="108:109" ht="13.5" hidden="1" customHeight="1" x14ac:dyDescent="0.15">
      <c r="DD126" s="1270"/>
      <c r="DE126" s="1270"/>
    </row>
    <row r="127" spans="108:109" ht="13.5" hidden="1" customHeight="1" x14ac:dyDescent="0.15">
      <c r="DD127" s="1270"/>
      <c r="DE127" s="1270"/>
    </row>
    <row r="128" spans="108:109" ht="13.5" hidden="1" customHeight="1" x14ac:dyDescent="0.15">
      <c r="DD128" s="1270"/>
      <c r="DE128" s="1270"/>
    </row>
    <row r="129" spans="108:109" ht="13.5" hidden="1" customHeight="1" x14ac:dyDescent="0.15">
      <c r="DD129" s="1270"/>
      <c r="DE129" s="1270"/>
    </row>
    <row r="130" spans="108:109" ht="13.5" hidden="1" customHeight="1" x14ac:dyDescent="0.15">
      <c r="DD130" s="1270"/>
      <c r="DE130" s="1270"/>
    </row>
    <row r="131" spans="108:109" ht="13.5" hidden="1" customHeight="1" x14ac:dyDescent="0.15">
      <c r="DD131" s="1270"/>
      <c r="DE131" s="1270"/>
    </row>
    <row r="132" spans="108:109" ht="13.5" hidden="1" customHeight="1" x14ac:dyDescent="0.15">
      <c r="DD132" s="1270"/>
      <c r="DE132" s="1270"/>
    </row>
    <row r="133" spans="108:109" ht="13.5" hidden="1" customHeight="1" x14ac:dyDescent="0.15">
      <c r="DD133" s="1270"/>
      <c r="DE133" s="1270"/>
    </row>
    <row r="134" spans="108:109" ht="13.5" hidden="1" customHeight="1" x14ac:dyDescent="0.15">
      <c r="DD134" s="1270"/>
      <c r="DE134" s="1270"/>
    </row>
    <row r="135" spans="108:109" ht="13.5" hidden="1" customHeight="1" x14ac:dyDescent="0.15">
      <c r="DD135" s="1270"/>
      <c r="DE135" s="1270"/>
    </row>
    <row r="136" spans="108:109" ht="13.5" hidden="1" customHeight="1" x14ac:dyDescent="0.15">
      <c r="DD136" s="1270"/>
      <c r="DE136" s="1270"/>
    </row>
    <row r="137" spans="108:109" ht="13.5" hidden="1" customHeight="1" x14ac:dyDescent="0.15">
      <c r="DD137" s="1270"/>
      <c r="DE137" s="1270"/>
    </row>
    <row r="138" spans="108:109" ht="13.5" hidden="1" customHeight="1" x14ac:dyDescent="0.15">
      <c r="DD138" s="1270"/>
      <c r="DE138" s="1270"/>
    </row>
    <row r="139" spans="108:109" ht="13.5" hidden="1" customHeight="1" x14ac:dyDescent="0.15">
      <c r="DD139" s="1270"/>
      <c r="DE139" s="1270"/>
    </row>
    <row r="140" spans="108:109" ht="13.5" hidden="1" customHeight="1" x14ac:dyDescent="0.15">
      <c r="DD140" s="1270"/>
      <c r="DE140" s="1270"/>
    </row>
    <row r="141" spans="108:109" ht="13.5" hidden="1" customHeight="1" x14ac:dyDescent="0.15">
      <c r="DD141" s="1270"/>
      <c r="DE141" s="1270"/>
    </row>
    <row r="142" spans="108:109" ht="13.5" hidden="1" customHeight="1" x14ac:dyDescent="0.15">
      <c r="DD142" s="1270"/>
      <c r="DE142" s="1270"/>
    </row>
    <row r="143" spans="108:109" ht="13.5" hidden="1" customHeight="1" x14ac:dyDescent="0.15">
      <c r="DD143" s="1270"/>
      <c r="DE143" s="1270"/>
    </row>
    <row r="144" spans="108:109" ht="13.5" hidden="1" customHeight="1" x14ac:dyDescent="0.15">
      <c r="DD144" s="1270"/>
      <c r="DE144" s="1270"/>
    </row>
    <row r="145" spans="108:109" ht="13.5" hidden="1" customHeight="1" x14ac:dyDescent="0.15">
      <c r="DD145" s="1270"/>
      <c r="DE145" s="1270"/>
    </row>
    <row r="146" spans="108:109" ht="13.5" hidden="1" customHeight="1" x14ac:dyDescent="0.15">
      <c r="DD146" s="1270"/>
      <c r="DE146" s="1270"/>
    </row>
    <row r="147" spans="108:109" ht="13.5" hidden="1" customHeight="1" x14ac:dyDescent="0.15">
      <c r="DD147" s="1270"/>
      <c r="DE147" s="1270"/>
    </row>
    <row r="148" spans="108:109" ht="13.5" hidden="1" customHeight="1" x14ac:dyDescent="0.15">
      <c r="DD148" s="1270"/>
      <c r="DE148" s="1270"/>
    </row>
    <row r="149" spans="108:109" ht="13.5" hidden="1" customHeight="1" x14ac:dyDescent="0.15">
      <c r="DD149" s="1270"/>
      <c r="DE149" s="1270"/>
    </row>
    <row r="150" spans="108:109" ht="13.5" hidden="1" customHeight="1" x14ac:dyDescent="0.15">
      <c r="DD150" s="1270"/>
      <c r="DE150" s="1270"/>
    </row>
    <row r="151" spans="108:109" ht="13.5" hidden="1" customHeight="1" x14ac:dyDescent="0.15">
      <c r="DD151" s="1270"/>
      <c r="DE151" s="1270"/>
    </row>
    <row r="152" spans="108:109" ht="13.5" hidden="1" customHeight="1" x14ac:dyDescent="0.15">
      <c r="DD152" s="1270"/>
      <c r="DE152" s="1270"/>
    </row>
    <row r="153" spans="108:109" ht="13.5" hidden="1" customHeight="1" x14ac:dyDescent="0.15">
      <c r="DD153" s="1270"/>
      <c r="DE153" s="1270"/>
    </row>
    <row r="154" spans="108:109" ht="13.5" hidden="1" customHeight="1" x14ac:dyDescent="0.15">
      <c r="DD154" s="1270"/>
      <c r="DE154" s="1270"/>
    </row>
    <row r="155" spans="108:109" ht="13.5" hidden="1" customHeight="1" x14ac:dyDescent="0.15">
      <c r="DD155" s="1270"/>
      <c r="DE155" s="1270"/>
    </row>
    <row r="156" spans="108:109" ht="13.5" hidden="1" customHeight="1" x14ac:dyDescent="0.15">
      <c r="DD156" s="1270"/>
      <c r="DE156" s="1270"/>
    </row>
    <row r="157" spans="108:109" ht="13.5" hidden="1" customHeight="1" x14ac:dyDescent="0.15">
      <c r="DD157" s="1270"/>
      <c r="DE157" s="1270"/>
    </row>
    <row r="158" spans="108:109" ht="13.5" hidden="1" customHeight="1" x14ac:dyDescent="0.15">
      <c r="DD158" s="1270"/>
      <c r="DE158" s="1270"/>
    </row>
    <row r="159" spans="108:109" ht="13.5" hidden="1" customHeight="1" x14ac:dyDescent="0.15">
      <c r="DD159" s="1270"/>
      <c r="DE159" s="1270"/>
    </row>
    <row r="160" spans="108:109" ht="13.5" hidden="1" customHeight="1" x14ac:dyDescent="0.15">
      <c r="DD160" s="1270"/>
      <c r="DE160" s="127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lPcTNC7cDehNtqvIEvVcZ0OI29XJ7plj+Oei6d1Kobm6gUr3YGT7mKYuPAT3txTtPCEeOjJ41ulajn9KODJow==" saltValue="CJ+xjGN/HekpfQfs8r64b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election activeCell="BJ63" sqref="BJ6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mhC3Z00RYQm2oYaDjZJT99ciYOYYbA0HOPP9Uw/aK6Fpe5+gkNte+LxWOQ92BC0EK7M0LIIt/6zTbOJsXDvBQ==" saltValue="nZBPhCH9414IO0xeiTWD7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BJ63" sqref="BJ6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UEJVrhMwai4MWN7E/Vwh+Dr/cRo8a8uMAHZGm8toCVKfg6DmsVwOFIe8YWHvbV5N0THtQ40kWljdKQBR3lCoQ==" saltValue="7zDyeEp7uL3syDV5EdN+k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96350</v>
      </c>
      <c r="E3" s="161"/>
      <c r="F3" s="162">
        <v>106614</v>
      </c>
      <c r="G3" s="163"/>
      <c r="H3" s="164"/>
    </row>
    <row r="4" spans="1:8" x14ac:dyDescent="0.15">
      <c r="A4" s="165"/>
      <c r="B4" s="166"/>
      <c r="C4" s="167"/>
      <c r="D4" s="168">
        <v>57442</v>
      </c>
      <c r="E4" s="169"/>
      <c r="F4" s="170">
        <v>45545</v>
      </c>
      <c r="G4" s="171"/>
      <c r="H4" s="172"/>
    </row>
    <row r="5" spans="1:8" x14ac:dyDescent="0.15">
      <c r="A5" s="153" t="s">
        <v>545</v>
      </c>
      <c r="B5" s="158"/>
      <c r="C5" s="159"/>
      <c r="D5" s="160">
        <v>91303</v>
      </c>
      <c r="E5" s="161"/>
      <c r="F5" s="162">
        <v>81768</v>
      </c>
      <c r="G5" s="163"/>
      <c r="H5" s="164"/>
    </row>
    <row r="6" spans="1:8" x14ac:dyDescent="0.15">
      <c r="A6" s="165"/>
      <c r="B6" s="166"/>
      <c r="C6" s="167"/>
      <c r="D6" s="168">
        <v>65107</v>
      </c>
      <c r="E6" s="169"/>
      <c r="F6" s="170">
        <v>37917</v>
      </c>
      <c r="G6" s="171"/>
      <c r="H6" s="172"/>
    </row>
    <row r="7" spans="1:8" x14ac:dyDescent="0.15">
      <c r="A7" s="153" t="s">
        <v>546</v>
      </c>
      <c r="B7" s="158"/>
      <c r="C7" s="159"/>
      <c r="D7" s="160">
        <v>45689</v>
      </c>
      <c r="E7" s="161"/>
      <c r="F7" s="162">
        <v>65876</v>
      </c>
      <c r="G7" s="163"/>
      <c r="H7" s="164"/>
    </row>
    <row r="8" spans="1:8" x14ac:dyDescent="0.15">
      <c r="A8" s="165"/>
      <c r="B8" s="166"/>
      <c r="C8" s="167"/>
      <c r="D8" s="168">
        <v>28101</v>
      </c>
      <c r="E8" s="169"/>
      <c r="F8" s="170">
        <v>36484</v>
      </c>
      <c r="G8" s="171"/>
      <c r="H8" s="172"/>
    </row>
    <row r="9" spans="1:8" x14ac:dyDescent="0.15">
      <c r="A9" s="153" t="s">
        <v>547</v>
      </c>
      <c r="B9" s="158"/>
      <c r="C9" s="159"/>
      <c r="D9" s="160">
        <v>46690</v>
      </c>
      <c r="E9" s="161"/>
      <c r="F9" s="162">
        <v>68468</v>
      </c>
      <c r="G9" s="163"/>
      <c r="H9" s="164"/>
    </row>
    <row r="10" spans="1:8" x14ac:dyDescent="0.15">
      <c r="A10" s="165"/>
      <c r="B10" s="166"/>
      <c r="C10" s="167"/>
      <c r="D10" s="168">
        <v>22577</v>
      </c>
      <c r="E10" s="169"/>
      <c r="F10" s="170">
        <v>34140</v>
      </c>
      <c r="G10" s="171"/>
      <c r="H10" s="172"/>
    </row>
    <row r="11" spans="1:8" x14ac:dyDescent="0.15">
      <c r="A11" s="153" t="s">
        <v>548</v>
      </c>
      <c r="B11" s="158"/>
      <c r="C11" s="159"/>
      <c r="D11" s="160">
        <v>61821</v>
      </c>
      <c r="E11" s="161"/>
      <c r="F11" s="162">
        <v>69729</v>
      </c>
      <c r="G11" s="163"/>
      <c r="H11" s="164"/>
    </row>
    <row r="12" spans="1:8" x14ac:dyDescent="0.15">
      <c r="A12" s="165"/>
      <c r="B12" s="166"/>
      <c r="C12" s="173"/>
      <c r="D12" s="168">
        <v>48761</v>
      </c>
      <c r="E12" s="169"/>
      <c r="F12" s="170">
        <v>38908</v>
      </c>
      <c r="G12" s="171"/>
      <c r="H12" s="172"/>
    </row>
    <row r="13" spans="1:8" x14ac:dyDescent="0.15">
      <c r="A13" s="153"/>
      <c r="B13" s="158"/>
      <c r="C13" s="174"/>
      <c r="D13" s="175">
        <v>68371</v>
      </c>
      <c r="E13" s="176"/>
      <c r="F13" s="177">
        <v>78491</v>
      </c>
      <c r="G13" s="178"/>
      <c r="H13" s="164"/>
    </row>
    <row r="14" spans="1:8" x14ac:dyDescent="0.15">
      <c r="A14" s="165"/>
      <c r="B14" s="166"/>
      <c r="C14" s="167"/>
      <c r="D14" s="168">
        <v>44398</v>
      </c>
      <c r="E14" s="169"/>
      <c r="F14" s="170">
        <v>38599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6.21</v>
      </c>
      <c r="C19" s="179">
        <f>ROUND(VALUE(SUBSTITUTE(実質収支比率等に係る経年分析!G$48,"▲","-")),2)</f>
        <v>5.74</v>
      </c>
      <c r="D19" s="179">
        <f>ROUND(VALUE(SUBSTITUTE(実質収支比率等に係る経年分析!H$48,"▲","-")),2)</f>
        <v>5.12</v>
      </c>
      <c r="E19" s="179">
        <f>ROUND(VALUE(SUBSTITUTE(実質収支比率等に係る経年分析!I$48,"▲","-")),2)</f>
        <v>5.44</v>
      </c>
      <c r="F19" s="179">
        <f>ROUND(VALUE(SUBSTITUTE(実質収支比率等に係る経年分析!J$48,"▲","-")),2)</f>
        <v>6</v>
      </c>
    </row>
    <row r="20" spans="1:11" x14ac:dyDescent="0.15">
      <c r="A20" s="179" t="s">
        <v>55</v>
      </c>
      <c r="B20" s="179">
        <f>ROUND(VALUE(SUBSTITUTE(実質収支比率等に係る経年分析!F$47,"▲","-")),2)</f>
        <v>39.64</v>
      </c>
      <c r="C20" s="179">
        <f>ROUND(VALUE(SUBSTITUTE(実質収支比率等に係る経年分析!G$47,"▲","-")),2)</f>
        <v>41.61</v>
      </c>
      <c r="D20" s="179">
        <f>ROUND(VALUE(SUBSTITUTE(実質収支比率等に係る経年分析!H$47,"▲","-")),2)</f>
        <v>45.28</v>
      </c>
      <c r="E20" s="179">
        <f>ROUND(VALUE(SUBSTITUTE(実質収支比率等に係る経年分析!I$47,"▲","-")),2)</f>
        <v>21.31</v>
      </c>
      <c r="F20" s="179">
        <f>ROUND(VALUE(SUBSTITUTE(実質収支比率等に係る経年分析!J$47,"▲","-")),2)</f>
        <v>22.08</v>
      </c>
    </row>
    <row r="21" spans="1:11" x14ac:dyDescent="0.15">
      <c r="A21" s="179" t="s">
        <v>56</v>
      </c>
      <c r="B21" s="179">
        <f>IF(ISNUMBER(VALUE(SUBSTITUTE(実質収支比率等に係る経年分析!F$49,"▲","-"))),ROUND(VALUE(SUBSTITUTE(実質収支比率等に係る経年分析!F$49,"▲","-")),2),NA())</f>
        <v>15.13</v>
      </c>
      <c r="C21" s="179">
        <f>IF(ISNUMBER(VALUE(SUBSTITUTE(実質収支比率等に係る経年分析!G$49,"▲","-"))),ROUND(VALUE(SUBSTITUTE(実質収支比率等に係る経年分析!G$49,"▲","-")),2),NA())</f>
        <v>11.63</v>
      </c>
      <c r="D21" s="179">
        <f>IF(ISNUMBER(VALUE(SUBSTITUTE(実質収支比率等に係る経年分析!H$49,"▲","-"))),ROUND(VALUE(SUBSTITUTE(実質収支比率等に係る経年分析!H$49,"▲","-")),2),NA())</f>
        <v>8.2200000000000006</v>
      </c>
      <c r="E21" s="179">
        <f>IF(ISNUMBER(VALUE(SUBSTITUTE(実質収支比率等に係る経年分析!I$49,"▲","-"))),ROUND(VALUE(SUBSTITUTE(実質収支比率等に係る経年分析!I$49,"▲","-")),2),NA())</f>
        <v>-22.78</v>
      </c>
      <c r="F21" s="179">
        <f>IF(ISNUMBER(VALUE(SUBSTITUTE(実質収支比率等に係る経年分析!J$49,"▲","-"))),ROUND(VALUE(SUBSTITUTE(実質収支比率等に係る経年分析!J$49,"▲","-")),2),NA())</f>
        <v>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0.94</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養父歯科診療所特別会計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0.36</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2.2799999999999998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5.12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5.88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8.14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3722</v>
      </c>
      <c r="E42" s="181"/>
      <c r="F42" s="181"/>
      <c r="G42" s="181">
        <f>'実質公債費比率（分子）の構造'!L$52</f>
        <v>3685</v>
      </c>
      <c r="H42" s="181"/>
      <c r="I42" s="181"/>
      <c r="J42" s="181">
        <f>'実質公債費比率（分子）の構造'!M$52</f>
        <v>3588</v>
      </c>
      <c r="K42" s="181"/>
      <c r="L42" s="181"/>
      <c r="M42" s="181">
        <f>'実質公債費比率（分子）の構造'!N$52</f>
        <v>3521</v>
      </c>
      <c r="N42" s="181"/>
      <c r="O42" s="181"/>
      <c r="P42" s="181">
        <f>'実質公債費比率（分子）の構造'!O$52</f>
        <v>3277</v>
      </c>
    </row>
    <row r="43" spans="1:16" x14ac:dyDescent="0.15">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7</v>
      </c>
      <c r="C44" s="181"/>
      <c r="D44" s="181"/>
      <c r="E44" s="181">
        <f>'実質公債費比率（分子）の構造'!L$50</f>
        <v>7</v>
      </c>
      <c r="F44" s="181"/>
      <c r="G44" s="181"/>
      <c r="H44" s="181">
        <f>'実質公債費比率（分子）の構造'!M$50</f>
        <v>7</v>
      </c>
      <c r="I44" s="181"/>
      <c r="J44" s="181"/>
      <c r="K44" s="181">
        <f>'実質公債費比率（分子）の構造'!N$50</f>
        <v>7</v>
      </c>
      <c r="L44" s="181"/>
      <c r="M44" s="181"/>
      <c r="N44" s="181">
        <f>'実質公債費比率（分子）の構造'!O$50</f>
        <v>7</v>
      </c>
      <c r="O44" s="181"/>
      <c r="P44" s="181"/>
    </row>
    <row r="45" spans="1:16" x14ac:dyDescent="0.15">
      <c r="A45" s="181" t="s">
        <v>66</v>
      </c>
      <c r="B45" s="181">
        <f>'実質公債費比率（分子）の構造'!K$49</f>
        <v>529</v>
      </c>
      <c r="C45" s="181"/>
      <c r="D45" s="181"/>
      <c r="E45" s="181">
        <f>'実質公債費比率（分子）の構造'!L$49</f>
        <v>549</v>
      </c>
      <c r="F45" s="181"/>
      <c r="G45" s="181"/>
      <c r="H45" s="181">
        <f>'実質公債費比率（分子）の構造'!M$49</f>
        <v>558</v>
      </c>
      <c r="I45" s="181"/>
      <c r="J45" s="181"/>
      <c r="K45" s="181">
        <f>'実質公債費比率（分子）の構造'!N$49</f>
        <v>600</v>
      </c>
      <c r="L45" s="181"/>
      <c r="M45" s="181"/>
      <c r="N45" s="181">
        <f>'実質公債費比率（分子）の構造'!O$49</f>
        <v>608</v>
      </c>
      <c r="O45" s="181"/>
      <c r="P45" s="181"/>
    </row>
    <row r="46" spans="1:16" x14ac:dyDescent="0.15">
      <c r="A46" s="181" t="s">
        <v>67</v>
      </c>
      <c r="B46" s="181">
        <f>'実質公債費比率（分子）の構造'!K$48</f>
        <v>1325</v>
      </c>
      <c r="C46" s="181"/>
      <c r="D46" s="181"/>
      <c r="E46" s="181">
        <f>'実質公債費比率（分子）の構造'!L$48</f>
        <v>1258</v>
      </c>
      <c r="F46" s="181"/>
      <c r="G46" s="181"/>
      <c r="H46" s="181">
        <f>'実質公債費比率（分子）の構造'!M$48</f>
        <v>1239</v>
      </c>
      <c r="I46" s="181"/>
      <c r="J46" s="181"/>
      <c r="K46" s="181">
        <f>'実質公債費比率（分子）の構造'!N$48</f>
        <v>1215</v>
      </c>
      <c r="L46" s="181"/>
      <c r="M46" s="181"/>
      <c r="N46" s="181">
        <f>'実質公債費比率（分子）の構造'!O$48</f>
        <v>1056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2973</v>
      </c>
      <c r="C49" s="181"/>
      <c r="D49" s="181"/>
      <c r="E49" s="181">
        <f>'実質公債費比率（分子）の構造'!L$45</f>
        <v>2660</v>
      </c>
      <c r="F49" s="181"/>
      <c r="G49" s="181"/>
      <c r="H49" s="181">
        <f>'実質公債費比率（分子）の構造'!M$45</f>
        <v>2401</v>
      </c>
      <c r="I49" s="181"/>
      <c r="J49" s="181"/>
      <c r="K49" s="181">
        <f>'実質公債費比率（分子）の構造'!N$45</f>
        <v>2261</v>
      </c>
      <c r="L49" s="181"/>
      <c r="M49" s="181"/>
      <c r="N49" s="181">
        <f>'実質公債費比率（分子）の構造'!O$45</f>
        <v>1986</v>
      </c>
      <c r="O49" s="181"/>
      <c r="P49" s="181"/>
    </row>
    <row r="50" spans="1:16" x14ac:dyDescent="0.15">
      <c r="A50" s="181" t="s">
        <v>71</v>
      </c>
      <c r="B50" s="181" t="e">
        <f>NA()</f>
        <v>#N/A</v>
      </c>
      <c r="C50" s="181">
        <f>IF(ISNUMBER('実質公債費比率（分子）の構造'!K$53),'実質公債費比率（分子）の構造'!K$53,NA())</f>
        <v>1112</v>
      </c>
      <c r="D50" s="181" t="e">
        <f>NA()</f>
        <v>#N/A</v>
      </c>
      <c r="E50" s="181" t="e">
        <f>NA()</f>
        <v>#N/A</v>
      </c>
      <c r="F50" s="181">
        <f>IF(ISNUMBER('実質公債費比率（分子）の構造'!L$53),'実質公債費比率（分子）の構造'!L$53,NA())</f>
        <v>789</v>
      </c>
      <c r="G50" s="181" t="e">
        <f>NA()</f>
        <v>#N/A</v>
      </c>
      <c r="H50" s="181" t="e">
        <f>NA()</f>
        <v>#N/A</v>
      </c>
      <c r="I50" s="181">
        <f>IF(ISNUMBER('実質公債費比率（分子）の構造'!M$53),'実質公債費比率（分子）の構造'!M$53,NA())</f>
        <v>617</v>
      </c>
      <c r="J50" s="181" t="e">
        <f>NA()</f>
        <v>#N/A</v>
      </c>
      <c r="K50" s="181" t="e">
        <f>NA()</f>
        <v>#N/A</v>
      </c>
      <c r="L50" s="181">
        <f>IF(ISNUMBER('実質公債費比率（分子）の構造'!N$53),'実質公債費比率（分子）の構造'!N$53,NA())</f>
        <v>562</v>
      </c>
      <c r="M50" s="181" t="e">
        <f>NA()</f>
        <v>#N/A</v>
      </c>
      <c r="N50" s="181" t="e">
        <f>NA()</f>
        <v>#N/A</v>
      </c>
      <c r="O50" s="181">
        <f>IF(ISNUMBER('実質公債費比率（分子）の構造'!O$53),'実質公債費比率（分子）の構造'!O$53,NA())</f>
        <v>380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31934</v>
      </c>
      <c r="E56" s="180"/>
      <c r="F56" s="180"/>
      <c r="G56" s="180">
        <f>'将来負担比率（分子）の構造'!J$52</f>
        <v>30573</v>
      </c>
      <c r="H56" s="180"/>
      <c r="I56" s="180"/>
      <c r="J56" s="180">
        <f>'将来負担比率（分子）の構造'!K$52</f>
        <v>29081</v>
      </c>
      <c r="K56" s="180"/>
      <c r="L56" s="180"/>
      <c r="M56" s="180">
        <f>'将来負担比率（分子）の構造'!L$52</f>
        <v>26984</v>
      </c>
      <c r="N56" s="180"/>
      <c r="O56" s="180"/>
      <c r="P56" s="180">
        <f>'将来負担比率（分子）の構造'!M$52</f>
        <v>25366</v>
      </c>
    </row>
    <row r="57" spans="1:16" x14ac:dyDescent="0.15">
      <c r="A57" s="180" t="s">
        <v>42</v>
      </c>
      <c r="B57" s="180"/>
      <c r="C57" s="180"/>
      <c r="D57" s="180">
        <f>'将来負担比率（分子）の構造'!I$51</f>
        <v>367</v>
      </c>
      <c r="E57" s="180"/>
      <c r="F57" s="180"/>
      <c r="G57" s="180">
        <f>'将来負担比率（分子）の構造'!J$51</f>
        <v>227</v>
      </c>
      <c r="H57" s="180"/>
      <c r="I57" s="180"/>
      <c r="J57" s="180">
        <f>'将来負担比率（分子）の構造'!K$51</f>
        <v>182</v>
      </c>
      <c r="K57" s="180"/>
      <c r="L57" s="180"/>
      <c r="M57" s="180">
        <f>'将来負担比率（分子）の構造'!L$51</f>
        <v>193</v>
      </c>
      <c r="N57" s="180"/>
      <c r="O57" s="180"/>
      <c r="P57" s="180">
        <f>'将来負担比率（分子）の構造'!M$51</f>
        <v>183</v>
      </c>
    </row>
    <row r="58" spans="1:16" x14ac:dyDescent="0.15">
      <c r="A58" s="180" t="s">
        <v>41</v>
      </c>
      <c r="B58" s="180"/>
      <c r="C58" s="180"/>
      <c r="D58" s="180">
        <f>'将来負担比率（分子）の構造'!I$50</f>
        <v>8284</v>
      </c>
      <c r="E58" s="180"/>
      <c r="F58" s="180"/>
      <c r="G58" s="180">
        <f>'将来負担比率（分子）の構造'!J$50</f>
        <v>9504</v>
      </c>
      <c r="H58" s="180"/>
      <c r="I58" s="180"/>
      <c r="J58" s="180">
        <f>'将来負担比率（分子）の構造'!K$50</f>
        <v>10491</v>
      </c>
      <c r="K58" s="180"/>
      <c r="L58" s="180"/>
      <c r="M58" s="180">
        <f>'将来負担比率（分子）の構造'!L$50</f>
        <v>11097</v>
      </c>
      <c r="N58" s="180"/>
      <c r="O58" s="180"/>
      <c r="P58" s="180">
        <f>'将来負担比率（分子）の構造'!M$50</f>
        <v>12117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f>'将来負担比率（分子）の構造'!J$46</f>
        <v>1</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3299</v>
      </c>
      <c r="C62" s="180"/>
      <c r="D62" s="180"/>
      <c r="E62" s="180">
        <f>'将来負担比率（分子）の構造'!J$45</f>
        <v>3074</v>
      </c>
      <c r="F62" s="180"/>
      <c r="G62" s="180"/>
      <c r="H62" s="180">
        <f>'将来負担比率（分子）の構造'!K$45</f>
        <v>2976</v>
      </c>
      <c r="I62" s="180"/>
      <c r="J62" s="180"/>
      <c r="K62" s="180">
        <f>'将来負担比率（分子）の構造'!L$45</f>
        <v>2882</v>
      </c>
      <c r="L62" s="180"/>
      <c r="M62" s="180"/>
      <c r="N62" s="180">
        <f>'将来負担比率（分子）の構造'!M$45</f>
        <v>2758</v>
      </c>
      <c r="O62" s="180"/>
      <c r="P62" s="180"/>
    </row>
    <row r="63" spans="1:16" x14ac:dyDescent="0.15">
      <c r="A63" s="180" t="s">
        <v>34</v>
      </c>
      <c r="B63" s="180">
        <f>'将来負担比率（分子）の構造'!I$44</f>
        <v>5440</v>
      </c>
      <c r="C63" s="180"/>
      <c r="D63" s="180"/>
      <c r="E63" s="180">
        <f>'将来負担比率（分子）の構造'!J$44</f>
        <v>5178</v>
      </c>
      <c r="F63" s="180"/>
      <c r="G63" s="180"/>
      <c r="H63" s="180">
        <f>'将来負担比率（分子）の構造'!K$44</f>
        <v>5046</v>
      </c>
      <c r="I63" s="180"/>
      <c r="J63" s="180"/>
      <c r="K63" s="180">
        <f>'将来負担比率（分子）の構造'!L$44</f>
        <v>4960</v>
      </c>
      <c r="L63" s="180"/>
      <c r="M63" s="180"/>
      <c r="N63" s="180">
        <f>'将来負担比率（分子）の構造'!M$44</f>
        <v>4686</v>
      </c>
      <c r="O63" s="180"/>
      <c r="P63" s="180"/>
    </row>
    <row r="64" spans="1:16" x14ac:dyDescent="0.15">
      <c r="A64" s="180" t="s">
        <v>33</v>
      </c>
      <c r="B64" s="180">
        <f>'将来負担比率（分子）の構造'!I$43</f>
        <v>14010</v>
      </c>
      <c r="C64" s="180"/>
      <c r="D64" s="180"/>
      <c r="E64" s="180">
        <f>'将来負担比率（分子）の構造'!J$43</f>
        <v>12947</v>
      </c>
      <c r="F64" s="180"/>
      <c r="G64" s="180"/>
      <c r="H64" s="180">
        <f>'将来負担比率（分子）の構造'!K$43</f>
        <v>12129</v>
      </c>
      <c r="I64" s="180"/>
      <c r="J64" s="180"/>
      <c r="K64" s="180">
        <f>'将来負担比率（分子）の構造'!L$43</f>
        <v>10644</v>
      </c>
      <c r="L64" s="180"/>
      <c r="M64" s="180"/>
      <c r="N64" s="180">
        <f>'将来負担比率（分子）の構造'!M$43</f>
        <v>9317</v>
      </c>
      <c r="O64" s="180"/>
      <c r="P64" s="180"/>
    </row>
    <row r="65" spans="1:16" x14ac:dyDescent="0.15">
      <c r="A65" s="180" t="s">
        <v>32</v>
      </c>
      <c r="B65" s="180">
        <f>'将来負担比率（分子）の構造'!I$42</f>
        <v>205</v>
      </c>
      <c r="C65" s="180"/>
      <c r="D65" s="180"/>
      <c r="E65" s="180">
        <f>'将来負担比率（分子）の構造'!J$42</f>
        <v>160</v>
      </c>
      <c r="F65" s="180"/>
      <c r="G65" s="180"/>
      <c r="H65" s="180">
        <f>'将来負担比率（分子）の構造'!K$42</f>
        <v>114</v>
      </c>
      <c r="I65" s="180"/>
      <c r="J65" s="180"/>
      <c r="K65" s="180">
        <f>'将来負担比率（分子）の構造'!L$42</f>
        <v>71</v>
      </c>
      <c r="L65" s="180"/>
      <c r="M65" s="180"/>
      <c r="N65" s="180">
        <f>'将来負担比率（分子）の構造'!M$42</f>
        <v>59</v>
      </c>
      <c r="O65" s="180"/>
      <c r="P65" s="180"/>
    </row>
    <row r="66" spans="1:16" x14ac:dyDescent="0.15">
      <c r="A66" s="180" t="s">
        <v>31</v>
      </c>
      <c r="B66" s="180">
        <f>'将来負担比率（分子）の構造'!I$41</f>
        <v>22105</v>
      </c>
      <c r="C66" s="180"/>
      <c r="D66" s="180"/>
      <c r="E66" s="180">
        <f>'将来負担比率（分子）の構造'!J$41</f>
        <v>20345</v>
      </c>
      <c r="F66" s="180"/>
      <c r="G66" s="180"/>
      <c r="H66" s="180">
        <f>'将来負担比率（分子）の構造'!K$41</f>
        <v>18096</v>
      </c>
      <c r="I66" s="180"/>
      <c r="J66" s="180"/>
      <c r="K66" s="180">
        <f>'将来負担比率（分子）の構造'!L$41</f>
        <v>16625</v>
      </c>
      <c r="L66" s="180"/>
      <c r="M66" s="180"/>
      <c r="N66" s="180">
        <f>'将来負担比率（分子）の構造'!M$41</f>
        <v>16250</v>
      </c>
      <c r="O66" s="180"/>
      <c r="P66" s="180"/>
    </row>
    <row r="67" spans="1:16" x14ac:dyDescent="0.15">
      <c r="A67" s="180" t="s">
        <v>75</v>
      </c>
      <c r="B67" s="180" t="e">
        <f>NA()</f>
        <v>#N/A</v>
      </c>
      <c r="C67" s="180">
        <f>IF(ISNUMBER('将来負担比率（分子）の構造'!I$53), IF('将来負担比率（分子）の構造'!I$53 &lt; 0, 0, '将来負担比率（分子）の構造'!I$53), NA())</f>
        <v>4474</v>
      </c>
      <c r="D67" s="180" t="e">
        <f>NA()</f>
        <v>#N/A</v>
      </c>
      <c r="E67" s="180" t="e">
        <f>NA()</f>
        <v>#N/A</v>
      </c>
      <c r="F67" s="180">
        <f>IF(ISNUMBER('将来負担比率（分子）の構造'!J$53), IF('将来負担比率（分子）の構造'!J$53 &lt; 0, 0, '将来負担比率（分子）の構造'!J$53), NA())</f>
        <v>1401</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5684</v>
      </c>
      <c r="C72" s="184">
        <f>基金残高に係る経年分析!G55</f>
        <v>2575</v>
      </c>
      <c r="D72" s="184">
        <f>基金残高に係る経年分析!H55</f>
        <v>2579</v>
      </c>
    </row>
    <row r="73" spans="1:16" x14ac:dyDescent="0.15">
      <c r="A73" s="183" t="s">
        <v>78</v>
      </c>
      <c r="B73" s="184">
        <f>基金残高に係る経年分析!F56</f>
        <v>1366</v>
      </c>
      <c r="C73" s="184">
        <f>基金残高に係る経年分析!G56</f>
        <v>1422</v>
      </c>
      <c r="D73" s="184">
        <f>基金残高に係る経年分析!H56</f>
        <v>1799</v>
      </c>
    </row>
    <row r="74" spans="1:16" x14ac:dyDescent="0.15">
      <c r="A74" s="183" t="s">
        <v>79</v>
      </c>
      <c r="B74" s="184">
        <f>基金残高に係る経年分析!F57</f>
        <v>5554</v>
      </c>
      <c r="C74" s="184">
        <f>基金残高に係る経年分析!G57</f>
        <v>9157</v>
      </c>
      <c r="D74" s="184">
        <f>基金残高に係る経年分析!H57</f>
        <v>9659</v>
      </c>
    </row>
  </sheetData>
  <sheetProtection algorithmName="SHA-512" hashValue="SnKvbUPZnLR6bLeQw0IWU8QMTGEXm+L2u03JqT2Gl6wysZuM0iR54L2sR/GVzAJ1LHFLSN8w4wWuNepdTNNFJg==" saltValue="JbIuMKKX4WOO1qp6tXVq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G16" zoomScale="90" zoomScaleNormal="90" workbookViewId="0">
      <selection activeCell="DW28" sqref="DW28:EC2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219</v>
      </c>
      <c r="DI1" s="618"/>
      <c r="DJ1" s="618"/>
      <c r="DK1" s="618"/>
      <c r="DL1" s="618"/>
      <c r="DM1" s="618"/>
      <c r="DN1" s="619"/>
      <c r="DO1" s="225"/>
      <c r="DP1" s="617" t="s">
        <v>220</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222</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223</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224</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225</v>
      </c>
      <c r="S4" s="621"/>
      <c r="T4" s="621"/>
      <c r="U4" s="621"/>
      <c r="V4" s="621"/>
      <c r="W4" s="621"/>
      <c r="X4" s="621"/>
      <c r="Y4" s="622"/>
      <c r="Z4" s="620" t="s">
        <v>226</v>
      </c>
      <c r="AA4" s="621"/>
      <c r="AB4" s="621"/>
      <c r="AC4" s="622"/>
      <c r="AD4" s="620" t="s">
        <v>227</v>
      </c>
      <c r="AE4" s="621"/>
      <c r="AF4" s="621"/>
      <c r="AG4" s="621"/>
      <c r="AH4" s="621"/>
      <c r="AI4" s="621"/>
      <c r="AJ4" s="621"/>
      <c r="AK4" s="622"/>
      <c r="AL4" s="620" t="s">
        <v>226</v>
      </c>
      <c r="AM4" s="621"/>
      <c r="AN4" s="621"/>
      <c r="AO4" s="622"/>
      <c r="AP4" s="626" t="s">
        <v>228</v>
      </c>
      <c r="AQ4" s="626"/>
      <c r="AR4" s="626"/>
      <c r="AS4" s="626"/>
      <c r="AT4" s="626"/>
      <c r="AU4" s="626"/>
      <c r="AV4" s="626"/>
      <c r="AW4" s="626"/>
      <c r="AX4" s="626"/>
      <c r="AY4" s="626"/>
      <c r="AZ4" s="626"/>
      <c r="BA4" s="626"/>
      <c r="BB4" s="626"/>
      <c r="BC4" s="626"/>
      <c r="BD4" s="626"/>
      <c r="BE4" s="626"/>
      <c r="BF4" s="626"/>
      <c r="BG4" s="626" t="s">
        <v>229</v>
      </c>
      <c r="BH4" s="626"/>
      <c r="BI4" s="626"/>
      <c r="BJ4" s="626"/>
      <c r="BK4" s="626"/>
      <c r="BL4" s="626"/>
      <c r="BM4" s="626"/>
      <c r="BN4" s="626"/>
      <c r="BO4" s="626" t="s">
        <v>226</v>
      </c>
      <c r="BP4" s="626"/>
      <c r="BQ4" s="626"/>
      <c r="BR4" s="626"/>
      <c r="BS4" s="626" t="s">
        <v>230</v>
      </c>
      <c r="BT4" s="626"/>
      <c r="BU4" s="626"/>
      <c r="BV4" s="626"/>
      <c r="BW4" s="626"/>
      <c r="BX4" s="626"/>
      <c r="BY4" s="626"/>
      <c r="BZ4" s="626"/>
      <c r="CA4" s="626"/>
      <c r="CB4" s="626"/>
      <c r="CD4" s="623" t="s">
        <v>231</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232</v>
      </c>
      <c r="C5" s="628"/>
      <c r="D5" s="628"/>
      <c r="E5" s="628"/>
      <c r="F5" s="628"/>
      <c r="G5" s="628"/>
      <c r="H5" s="628"/>
      <c r="I5" s="628"/>
      <c r="J5" s="628"/>
      <c r="K5" s="628"/>
      <c r="L5" s="628"/>
      <c r="M5" s="628"/>
      <c r="N5" s="628"/>
      <c r="O5" s="628"/>
      <c r="P5" s="628"/>
      <c r="Q5" s="629"/>
      <c r="R5" s="630">
        <v>2430982</v>
      </c>
      <c r="S5" s="631"/>
      <c r="T5" s="631"/>
      <c r="U5" s="631"/>
      <c r="V5" s="631"/>
      <c r="W5" s="631"/>
      <c r="X5" s="631"/>
      <c r="Y5" s="632"/>
      <c r="Z5" s="633">
        <v>12.9</v>
      </c>
      <c r="AA5" s="633"/>
      <c r="AB5" s="633"/>
      <c r="AC5" s="633"/>
      <c r="AD5" s="634">
        <v>2430982</v>
      </c>
      <c r="AE5" s="634"/>
      <c r="AF5" s="634"/>
      <c r="AG5" s="634"/>
      <c r="AH5" s="634"/>
      <c r="AI5" s="634"/>
      <c r="AJ5" s="634"/>
      <c r="AK5" s="634"/>
      <c r="AL5" s="635">
        <v>21.3</v>
      </c>
      <c r="AM5" s="636"/>
      <c r="AN5" s="636"/>
      <c r="AO5" s="637"/>
      <c r="AP5" s="627" t="s">
        <v>233</v>
      </c>
      <c r="AQ5" s="628"/>
      <c r="AR5" s="628"/>
      <c r="AS5" s="628"/>
      <c r="AT5" s="628"/>
      <c r="AU5" s="628"/>
      <c r="AV5" s="628"/>
      <c r="AW5" s="628"/>
      <c r="AX5" s="628"/>
      <c r="AY5" s="628"/>
      <c r="AZ5" s="628"/>
      <c r="BA5" s="628"/>
      <c r="BB5" s="628"/>
      <c r="BC5" s="628"/>
      <c r="BD5" s="628"/>
      <c r="BE5" s="628"/>
      <c r="BF5" s="629"/>
      <c r="BG5" s="641">
        <v>2430134</v>
      </c>
      <c r="BH5" s="642"/>
      <c r="BI5" s="642"/>
      <c r="BJ5" s="642"/>
      <c r="BK5" s="642"/>
      <c r="BL5" s="642"/>
      <c r="BM5" s="642"/>
      <c r="BN5" s="643"/>
      <c r="BO5" s="644">
        <v>100</v>
      </c>
      <c r="BP5" s="644"/>
      <c r="BQ5" s="644"/>
      <c r="BR5" s="644"/>
      <c r="BS5" s="645" t="s">
        <v>234</v>
      </c>
      <c r="BT5" s="645"/>
      <c r="BU5" s="645"/>
      <c r="BV5" s="645"/>
      <c r="BW5" s="645"/>
      <c r="BX5" s="645"/>
      <c r="BY5" s="645"/>
      <c r="BZ5" s="645"/>
      <c r="CA5" s="645"/>
      <c r="CB5" s="649"/>
      <c r="CD5" s="623" t="s">
        <v>228</v>
      </c>
      <c r="CE5" s="624"/>
      <c r="CF5" s="624"/>
      <c r="CG5" s="624"/>
      <c r="CH5" s="624"/>
      <c r="CI5" s="624"/>
      <c r="CJ5" s="624"/>
      <c r="CK5" s="624"/>
      <c r="CL5" s="624"/>
      <c r="CM5" s="624"/>
      <c r="CN5" s="624"/>
      <c r="CO5" s="624"/>
      <c r="CP5" s="624"/>
      <c r="CQ5" s="625"/>
      <c r="CR5" s="623" t="s">
        <v>235</v>
      </c>
      <c r="CS5" s="624"/>
      <c r="CT5" s="624"/>
      <c r="CU5" s="624"/>
      <c r="CV5" s="624"/>
      <c r="CW5" s="624"/>
      <c r="CX5" s="624"/>
      <c r="CY5" s="625"/>
      <c r="CZ5" s="623" t="s">
        <v>226</v>
      </c>
      <c r="DA5" s="624"/>
      <c r="DB5" s="624"/>
      <c r="DC5" s="625"/>
      <c r="DD5" s="623" t="s">
        <v>236</v>
      </c>
      <c r="DE5" s="624"/>
      <c r="DF5" s="624"/>
      <c r="DG5" s="624"/>
      <c r="DH5" s="624"/>
      <c r="DI5" s="624"/>
      <c r="DJ5" s="624"/>
      <c r="DK5" s="624"/>
      <c r="DL5" s="624"/>
      <c r="DM5" s="624"/>
      <c r="DN5" s="624"/>
      <c r="DO5" s="624"/>
      <c r="DP5" s="625"/>
      <c r="DQ5" s="623" t="s">
        <v>237</v>
      </c>
      <c r="DR5" s="624"/>
      <c r="DS5" s="624"/>
      <c r="DT5" s="624"/>
      <c r="DU5" s="624"/>
      <c r="DV5" s="624"/>
      <c r="DW5" s="624"/>
      <c r="DX5" s="624"/>
      <c r="DY5" s="624"/>
      <c r="DZ5" s="624"/>
      <c r="EA5" s="624"/>
      <c r="EB5" s="624"/>
      <c r="EC5" s="625"/>
    </row>
    <row r="6" spans="2:143" ht="11.25" customHeight="1" x14ac:dyDescent="0.15">
      <c r="B6" s="638" t="s">
        <v>238</v>
      </c>
      <c r="C6" s="639"/>
      <c r="D6" s="639"/>
      <c r="E6" s="639"/>
      <c r="F6" s="639"/>
      <c r="G6" s="639"/>
      <c r="H6" s="639"/>
      <c r="I6" s="639"/>
      <c r="J6" s="639"/>
      <c r="K6" s="639"/>
      <c r="L6" s="639"/>
      <c r="M6" s="639"/>
      <c r="N6" s="639"/>
      <c r="O6" s="639"/>
      <c r="P6" s="639"/>
      <c r="Q6" s="640"/>
      <c r="R6" s="641">
        <v>152465</v>
      </c>
      <c r="S6" s="642"/>
      <c r="T6" s="642"/>
      <c r="U6" s="642"/>
      <c r="V6" s="642"/>
      <c r="W6" s="642"/>
      <c r="X6" s="642"/>
      <c r="Y6" s="643"/>
      <c r="Z6" s="644">
        <v>0.8</v>
      </c>
      <c r="AA6" s="644"/>
      <c r="AB6" s="644"/>
      <c r="AC6" s="644"/>
      <c r="AD6" s="645">
        <v>152465</v>
      </c>
      <c r="AE6" s="645"/>
      <c r="AF6" s="645"/>
      <c r="AG6" s="645"/>
      <c r="AH6" s="645"/>
      <c r="AI6" s="645"/>
      <c r="AJ6" s="645"/>
      <c r="AK6" s="645"/>
      <c r="AL6" s="646">
        <v>1.3</v>
      </c>
      <c r="AM6" s="647"/>
      <c r="AN6" s="647"/>
      <c r="AO6" s="648"/>
      <c r="AP6" s="638" t="s">
        <v>239</v>
      </c>
      <c r="AQ6" s="639"/>
      <c r="AR6" s="639"/>
      <c r="AS6" s="639"/>
      <c r="AT6" s="639"/>
      <c r="AU6" s="639"/>
      <c r="AV6" s="639"/>
      <c r="AW6" s="639"/>
      <c r="AX6" s="639"/>
      <c r="AY6" s="639"/>
      <c r="AZ6" s="639"/>
      <c r="BA6" s="639"/>
      <c r="BB6" s="639"/>
      <c r="BC6" s="639"/>
      <c r="BD6" s="639"/>
      <c r="BE6" s="639"/>
      <c r="BF6" s="640"/>
      <c r="BG6" s="641">
        <v>2430134</v>
      </c>
      <c r="BH6" s="642"/>
      <c r="BI6" s="642"/>
      <c r="BJ6" s="642"/>
      <c r="BK6" s="642"/>
      <c r="BL6" s="642"/>
      <c r="BM6" s="642"/>
      <c r="BN6" s="643"/>
      <c r="BO6" s="644">
        <v>100</v>
      </c>
      <c r="BP6" s="644"/>
      <c r="BQ6" s="644"/>
      <c r="BR6" s="644"/>
      <c r="BS6" s="645" t="s">
        <v>234</v>
      </c>
      <c r="BT6" s="645"/>
      <c r="BU6" s="645"/>
      <c r="BV6" s="645"/>
      <c r="BW6" s="645"/>
      <c r="BX6" s="645"/>
      <c r="BY6" s="645"/>
      <c r="BZ6" s="645"/>
      <c r="CA6" s="645"/>
      <c r="CB6" s="649"/>
      <c r="CD6" s="652" t="s">
        <v>240</v>
      </c>
      <c r="CE6" s="653"/>
      <c r="CF6" s="653"/>
      <c r="CG6" s="653"/>
      <c r="CH6" s="653"/>
      <c r="CI6" s="653"/>
      <c r="CJ6" s="653"/>
      <c r="CK6" s="653"/>
      <c r="CL6" s="653"/>
      <c r="CM6" s="653"/>
      <c r="CN6" s="653"/>
      <c r="CO6" s="653"/>
      <c r="CP6" s="653"/>
      <c r="CQ6" s="654"/>
      <c r="CR6" s="641">
        <v>148005</v>
      </c>
      <c r="CS6" s="642"/>
      <c r="CT6" s="642"/>
      <c r="CU6" s="642"/>
      <c r="CV6" s="642"/>
      <c r="CW6" s="642"/>
      <c r="CX6" s="642"/>
      <c r="CY6" s="643"/>
      <c r="CZ6" s="635">
        <v>0.8</v>
      </c>
      <c r="DA6" s="636"/>
      <c r="DB6" s="636"/>
      <c r="DC6" s="655"/>
      <c r="DD6" s="650" t="s">
        <v>234</v>
      </c>
      <c r="DE6" s="642"/>
      <c r="DF6" s="642"/>
      <c r="DG6" s="642"/>
      <c r="DH6" s="642"/>
      <c r="DI6" s="642"/>
      <c r="DJ6" s="642"/>
      <c r="DK6" s="642"/>
      <c r="DL6" s="642"/>
      <c r="DM6" s="642"/>
      <c r="DN6" s="642"/>
      <c r="DO6" s="642"/>
      <c r="DP6" s="643"/>
      <c r="DQ6" s="650">
        <v>148005</v>
      </c>
      <c r="DR6" s="642"/>
      <c r="DS6" s="642"/>
      <c r="DT6" s="642"/>
      <c r="DU6" s="642"/>
      <c r="DV6" s="642"/>
      <c r="DW6" s="642"/>
      <c r="DX6" s="642"/>
      <c r="DY6" s="642"/>
      <c r="DZ6" s="642"/>
      <c r="EA6" s="642"/>
      <c r="EB6" s="642"/>
      <c r="EC6" s="651"/>
    </row>
    <row r="7" spans="2:143" ht="11.25" customHeight="1" x14ac:dyDescent="0.15">
      <c r="B7" s="638" t="s">
        <v>241</v>
      </c>
      <c r="C7" s="639"/>
      <c r="D7" s="639"/>
      <c r="E7" s="639"/>
      <c r="F7" s="639"/>
      <c r="G7" s="639"/>
      <c r="H7" s="639"/>
      <c r="I7" s="639"/>
      <c r="J7" s="639"/>
      <c r="K7" s="639"/>
      <c r="L7" s="639"/>
      <c r="M7" s="639"/>
      <c r="N7" s="639"/>
      <c r="O7" s="639"/>
      <c r="P7" s="639"/>
      <c r="Q7" s="640"/>
      <c r="R7" s="641">
        <v>4971</v>
      </c>
      <c r="S7" s="642"/>
      <c r="T7" s="642"/>
      <c r="U7" s="642"/>
      <c r="V7" s="642"/>
      <c r="W7" s="642"/>
      <c r="X7" s="642"/>
      <c r="Y7" s="643"/>
      <c r="Z7" s="644">
        <v>0</v>
      </c>
      <c r="AA7" s="644"/>
      <c r="AB7" s="644"/>
      <c r="AC7" s="644"/>
      <c r="AD7" s="645">
        <v>4971</v>
      </c>
      <c r="AE7" s="645"/>
      <c r="AF7" s="645"/>
      <c r="AG7" s="645"/>
      <c r="AH7" s="645"/>
      <c r="AI7" s="645"/>
      <c r="AJ7" s="645"/>
      <c r="AK7" s="645"/>
      <c r="AL7" s="646">
        <v>0</v>
      </c>
      <c r="AM7" s="647"/>
      <c r="AN7" s="647"/>
      <c r="AO7" s="648"/>
      <c r="AP7" s="638" t="s">
        <v>242</v>
      </c>
      <c r="AQ7" s="639"/>
      <c r="AR7" s="639"/>
      <c r="AS7" s="639"/>
      <c r="AT7" s="639"/>
      <c r="AU7" s="639"/>
      <c r="AV7" s="639"/>
      <c r="AW7" s="639"/>
      <c r="AX7" s="639"/>
      <c r="AY7" s="639"/>
      <c r="AZ7" s="639"/>
      <c r="BA7" s="639"/>
      <c r="BB7" s="639"/>
      <c r="BC7" s="639"/>
      <c r="BD7" s="639"/>
      <c r="BE7" s="639"/>
      <c r="BF7" s="640"/>
      <c r="BG7" s="641">
        <v>1047285</v>
      </c>
      <c r="BH7" s="642"/>
      <c r="BI7" s="642"/>
      <c r="BJ7" s="642"/>
      <c r="BK7" s="642"/>
      <c r="BL7" s="642"/>
      <c r="BM7" s="642"/>
      <c r="BN7" s="643"/>
      <c r="BO7" s="644">
        <v>43.1</v>
      </c>
      <c r="BP7" s="644"/>
      <c r="BQ7" s="644"/>
      <c r="BR7" s="644"/>
      <c r="BS7" s="645" t="s">
        <v>130</v>
      </c>
      <c r="BT7" s="645"/>
      <c r="BU7" s="645"/>
      <c r="BV7" s="645"/>
      <c r="BW7" s="645"/>
      <c r="BX7" s="645"/>
      <c r="BY7" s="645"/>
      <c r="BZ7" s="645"/>
      <c r="CA7" s="645"/>
      <c r="CB7" s="649"/>
      <c r="CD7" s="656" t="s">
        <v>243</v>
      </c>
      <c r="CE7" s="657"/>
      <c r="CF7" s="657"/>
      <c r="CG7" s="657"/>
      <c r="CH7" s="657"/>
      <c r="CI7" s="657"/>
      <c r="CJ7" s="657"/>
      <c r="CK7" s="657"/>
      <c r="CL7" s="657"/>
      <c r="CM7" s="657"/>
      <c r="CN7" s="657"/>
      <c r="CO7" s="657"/>
      <c r="CP7" s="657"/>
      <c r="CQ7" s="658"/>
      <c r="CR7" s="641">
        <v>3082908</v>
      </c>
      <c r="CS7" s="642"/>
      <c r="CT7" s="642"/>
      <c r="CU7" s="642"/>
      <c r="CV7" s="642"/>
      <c r="CW7" s="642"/>
      <c r="CX7" s="642"/>
      <c r="CY7" s="643"/>
      <c r="CZ7" s="644">
        <v>17.100000000000001</v>
      </c>
      <c r="DA7" s="644"/>
      <c r="DB7" s="644"/>
      <c r="DC7" s="644"/>
      <c r="DD7" s="650">
        <v>65225</v>
      </c>
      <c r="DE7" s="642"/>
      <c r="DF7" s="642"/>
      <c r="DG7" s="642"/>
      <c r="DH7" s="642"/>
      <c r="DI7" s="642"/>
      <c r="DJ7" s="642"/>
      <c r="DK7" s="642"/>
      <c r="DL7" s="642"/>
      <c r="DM7" s="642"/>
      <c r="DN7" s="642"/>
      <c r="DO7" s="642"/>
      <c r="DP7" s="643"/>
      <c r="DQ7" s="650">
        <v>2041010</v>
      </c>
      <c r="DR7" s="642"/>
      <c r="DS7" s="642"/>
      <c r="DT7" s="642"/>
      <c r="DU7" s="642"/>
      <c r="DV7" s="642"/>
      <c r="DW7" s="642"/>
      <c r="DX7" s="642"/>
      <c r="DY7" s="642"/>
      <c r="DZ7" s="642"/>
      <c r="EA7" s="642"/>
      <c r="EB7" s="642"/>
      <c r="EC7" s="651"/>
    </row>
    <row r="8" spans="2:143" ht="11.25" customHeight="1" x14ac:dyDescent="0.15">
      <c r="B8" s="638" t="s">
        <v>244</v>
      </c>
      <c r="C8" s="639"/>
      <c r="D8" s="639"/>
      <c r="E8" s="639"/>
      <c r="F8" s="639"/>
      <c r="G8" s="639"/>
      <c r="H8" s="639"/>
      <c r="I8" s="639"/>
      <c r="J8" s="639"/>
      <c r="K8" s="639"/>
      <c r="L8" s="639"/>
      <c r="M8" s="639"/>
      <c r="N8" s="639"/>
      <c r="O8" s="639"/>
      <c r="P8" s="639"/>
      <c r="Q8" s="640"/>
      <c r="R8" s="641">
        <v>14880</v>
      </c>
      <c r="S8" s="642"/>
      <c r="T8" s="642"/>
      <c r="U8" s="642"/>
      <c r="V8" s="642"/>
      <c r="W8" s="642"/>
      <c r="X8" s="642"/>
      <c r="Y8" s="643"/>
      <c r="Z8" s="644">
        <v>0.1</v>
      </c>
      <c r="AA8" s="644"/>
      <c r="AB8" s="644"/>
      <c r="AC8" s="644"/>
      <c r="AD8" s="645">
        <v>14880</v>
      </c>
      <c r="AE8" s="645"/>
      <c r="AF8" s="645"/>
      <c r="AG8" s="645"/>
      <c r="AH8" s="645"/>
      <c r="AI8" s="645"/>
      <c r="AJ8" s="645"/>
      <c r="AK8" s="645"/>
      <c r="AL8" s="646">
        <v>0.1</v>
      </c>
      <c r="AM8" s="647"/>
      <c r="AN8" s="647"/>
      <c r="AO8" s="648"/>
      <c r="AP8" s="638" t="s">
        <v>245</v>
      </c>
      <c r="AQ8" s="639"/>
      <c r="AR8" s="639"/>
      <c r="AS8" s="639"/>
      <c r="AT8" s="639"/>
      <c r="AU8" s="639"/>
      <c r="AV8" s="639"/>
      <c r="AW8" s="639"/>
      <c r="AX8" s="639"/>
      <c r="AY8" s="639"/>
      <c r="AZ8" s="639"/>
      <c r="BA8" s="639"/>
      <c r="BB8" s="639"/>
      <c r="BC8" s="639"/>
      <c r="BD8" s="639"/>
      <c r="BE8" s="639"/>
      <c r="BF8" s="640"/>
      <c r="BG8" s="641">
        <v>40083</v>
      </c>
      <c r="BH8" s="642"/>
      <c r="BI8" s="642"/>
      <c r="BJ8" s="642"/>
      <c r="BK8" s="642"/>
      <c r="BL8" s="642"/>
      <c r="BM8" s="642"/>
      <c r="BN8" s="643"/>
      <c r="BO8" s="644">
        <v>1.6</v>
      </c>
      <c r="BP8" s="644"/>
      <c r="BQ8" s="644"/>
      <c r="BR8" s="644"/>
      <c r="BS8" s="650" t="s">
        <v>130</v>
      </c>
      <c r="BT8" s="642"/>
      <c r="BU8" s="642"/>
      <c r="BV8" s="642"/>
      <c r="BW8" s="642"/>
      <c r="BX8" s="642"/>
      <c r="BY8" s="642"/>
      <c r="BZ8" s="642"/>
      <c r="CA8" s="642"/>
      <c r="CB8" s="651"/>
      <c r="CD8" s="656" t="s">
        <v>246</v>
      </c>
      <c r="CE8" s="657"/>
      <c r="CF8" s="657"/>
      <c r="CG8" s="657"/>
      <c r="CH8" s="657"/>
      <c r="CI8" s="657"/>
      <c r="CJ8" s="657"/>
      <c r="CK8" s="657"/>
      <c r="CL8" s="657"/>
      <c r="CM8" s="657"/>
      <c r="CN8" s="657"/>
      <c r="CO8" s="657"/>
      <c r="CP8" s="657"/>
      <c r="CQ8" s="658"/>
      <c r="CR8" s="641">
        <v>4351979</v>
      </c>
      <c r="CS8" s="642"/>
      <c r="CT8" s="642"/>
      <c r="CU8" s="642"/>
      <c r="CV8" s="642"/>
      <c r="CW8" s="642"/>
      <c r="CX8" s="642"/>
      <c r="CY8" s="643"/>
      <c r="CZ8" s="644">
        <v>24.1</v>
      </c>
      <c r="DA8" s="644"/>
      <c r="DB8" s="644"/>
      <c r="DC8" s="644"/>
      <c r="DD8" s="650">
        <v>44501</v>
      </c>
      <c r="DE8" s="642"/>
      <c r="DF8" s="642"/>
      <c r="DG8" s="642"/>
      <c r="DH8" s="642"/>
      <c r="DI8" s="642"/>
      <c r="DJ8" s="642"/>
      <c r="DK8" s="642"/>
      <c r="DL8" s="642"/>
      <c r="DM8" s="642"/>
      <c r="DN8" s="642"/>
      <c r="DO8" s="642"/>
      <c r="DP8" s="643"/>
      <c r="DQ8" s="650">
        <v>2683191</v>
      </c>
      <c r="DR8" s="642"/>
      <c r="DS8" s="642"/>
      <c r="DT8" s="642"/>
      <c r="DU8" s="642"/>
      <c r="DV8" s="642"/>
      <c r="DW8" s="642"/>
      <c r="DX8" s="642"/>
      <c r="DY8" s="642"/>
      <c r="DZ8" s="642"/>
      <c r="EA8" s="642"/>
      <c r="EB8" s="642"/>
      <c r="EC8" s="651"/>
    </row>
    <row r="9" spans="2:143" ht="11.25" customHeight="1" x14ac:dyDescent="0.15">
      <c r="B9" s="638" t="s">
        <v>247</v>
      </c>
      <c r="C9" s="639"/>
      <c r="D9" s="639"/>
      <c r="E9" s="639"/>
      <c r="F9" s="639"/>
      <c r="G9" s="639"/>
      <c r="H9" s="639"/>
      <c r="I9" s="639"/>
      <c r="J9" s="639"/>
      <c r="K9" s="639"/>
      <c r="L9" s="639"/>
      <c r="M9" s="639"/>
      <c r="N9" s="639"/>
      <c r="O9" s="639"/>
      <c r="P9" s="639"/>
      <c r="Q9" s="640"/>
      <c r="R9" s="641">
        <v>11742</v>
      </c>
      <c r="S9" s="642"/>
      <c r="T9" s="642"/>
      <c r="U9" s="642"/>
      <c r="V9" s="642"/>
      <c r="W9" s="642"/>
      <c r="X9" s="642"/>
      <c r="Y9" s="643"/>
      <c r="Z9" s="644">
        <v>0.1</v>
      </c>
      <c r="AA9" s="644"/>
      <c r="AB9" s="644"/>
      <c r="AC9" s="644"/>
      <c r="AD9" s="645">
        <v>11742</v>
      </c>
      <c r="AE9" s="645"/>
      <c r="AF9" s="645"/>
      <c r="AG9" s="645"/>
      <c r="AH9" s="645"/>
      <c r="AI9" s="645"/>
      <c r="AJ9" s="645"/>
      <c r="AK9" s="645"/>
      <c r="AL9" s="646">
        <v>0.1</v>
      </c>
      <c r="AM9" s="647"/>
      <c r="AN9" s="647"/>
      <c r="AO9" s="648"/>
      <c r="AP9" s="638" t="s">
        <v>248</v>
      </c>
      <c r="AQ9" s="639"/>
      <c r="AR9" s="639"/>
      <c r="AS9" s="639"/>
      <c r="AT9" s="639"/>
      <c r="AU9" s="639"/>
      <c r="AV9" s="639"/>
      <c r="AW9" s="639"/>
      <c r="AX9" s="639"/>
      <c r="AY9" s="639"/>
      <c r="AZ9" s="639"/>
      <c r="BA9" s="639"/>
      <c r="BB9" s="639"/>
      <c r="BC9" s="639"/>
      <c r="BD9" s="639"/>
      <c r="BE9" s="639"/>
      <c r="BF9" s="640"/>
      <c r="BG9" s="641">
        <v>835773</v>
      </c>
      <c r="BH9" s="642"/>
      <c r="BI9" s="642"/>
      <c r="BJ9" s="642"/>
      <c r="BK9" s="642"/>
      <c r="BL9" s="642"/>
      <c r="BM9" s="642"/>
      <c r="BN9" s="643"/>
      <c r="BO9" s="644">
        <v>34.4</v>
      </c>
      <c r="BP9" s="644"/>
      <c r="BQ9" s="644"/>
      <c r="BR9" s="644"/>
      <c r="BS9" s="650" t="s">
        <v>234</v>
      </c>
      <c r="BT9" s="642"/>
      <c r="BU9" s="642"/>
      <c r="BV9" s="642"/>
      <c r="BW9" s="642"/>
      <c r="BX9" s="642"/>
      <c r="BY9" s="642"/>
      <c r="BZ9" s="642"/>
      <c r="CA9" s="642"/>
      <c r="CB9" s="651"/>
      <c r="CD9" s="656" t="s">
        <v>249</v>
      </c>
      <c r="CE9" s="657"/>
      <c r="CF9" s="657"/>
      <c r="CG9" s="657"/>
      <c r="CH9" s="657"/>
      <c r="CI9" s="657"/>
      <c r="CJ9" s="657"/>
      <c r="CK9" s="657"/>
      <c r="CL9" s="657"/>
      <c r="CM9" s="657"/>
      <c r="CN9" s="657"/>
      <c r="CO9" s="657"/>
      <c r="CP9" s="657"/>
      <c r="CQ9" s="658"/>
      <c r="CR9" s="641">
        <v>2475224</v>
      </c>
      <c r="CS9" s="642"/>
      <c r="CT9" s="642"/>
      <c r="CU9" s="642"/>
      <c r="CV9" s="642"/>
      <c r="CW9" s="642"/>
      <c r="CX9" s="642"/>
      <c r="CY9" s="643"/>
      <c r="CZ9" s="644">
        <v>13.7</v>
      </c>
      <c r="DA9" s="644"/>
      <c r="DB9" s="644"/>
      <c r="DC9" s="644"/>
      <c r="DD9" s="650">
        <v>1710</v>
      </c>
      <c r="DE9" s="642"/>
      <c r="DF9" s="642"/>
      <c r="DG9" s="642"/>
      <c r="DH9" s="642"/>
      <c r="DI9" s="642"/>
      <c r="DJ9" s="642"/>
      <c r="DK9" s="642"/>
      <c r="DL9" s="642"/>
      <c r="DM9" s="642"/>
      <c r="DN9" s="642"/>
      <c r="DO9" s="642"/>
      <c r="DP9" s="643"/>
      <c r="DQ9" s="650">
        <v>2309440</v>
      </c>
      <c r="DR9" s="642"/>
      <c r="DS9" s="642"/>
      <c r="DT9" s="642"/>
      <c r="DU9" s="642"/>
      <c r="DV9" s="642"/>
      <c r="DW9" s="642"/>
      <c r="DX9" s="642"/>
      <c r="DY9" s="642"/>
      <c r="DZ9" s="642"/>
      <c r="EA9" s="642"/>
      <c r="EB9" s="642"/>
      <c r="EC9" s="651"/>
    </row>
    <row r="10" spans="2:143" ht="11.25" customHeight="1" x14ac:dyDescent="0.15">
      <c r="B10" s="638" t="s">
        <v>250</v>
      </c>
      <c r="C10" s="639"/>
      <c r="D10" s="639"/>
      <c r="E10" s="639"/>
      <c r="F10" s="639"/>
      <c r="G10" s="639"/>
      <c r="H10" s="639"/>
      <c r="I10" s="639"/>
      <c r="J10" s="639"/>
      <c r="K10" s="639"/>
      <c r="L10" s="639"/>
      <c r="M10" s="639"/>
      <c r="N10" s="639"/>
      <c r="O10" s="639"/>
      <c r="P10" s="639"/>
      <c r="Q10" s="640"/>
      <c r="R10" s="641" t="s">
        <v>130</v>
      </c>
      <c r="S10" s="642"/>
      <c r="T10" s="642"/>
      <c r="U10" s="642"/>
      <c r="V10" s="642"/>
      <c r="W10" s="642"/>
      <c r="X10" s="642"/>
      <c r="Y10" s="643"/>
      <c r="Z10" s="644" t="s">
        <v>234</v>
      </c>
      <c r="AA10" s="644"/>
      <c r="AB10" s="644"/>
      <c r="AC10" s="644"/>
      <c r="AD10" s="645" t="s">
        <v>234</v>
      </c>
      <c r="AE10" s="645"/>
      <c r="AF10" s="645"/>
      <c r="AG10" s="645"/>
      <c r="AH10" s="645"/>
      <c r="AI10" s="645"/>
      <c r="AJ10" s="645"/>
      <c r="AK10" s="645"/>
      <c r="AL10" s="646" t="s">
        <v>234</v>
      </c>
      <c r="AM10" s="647"/>
      <c r="AN10" s="647"/>
      <c r="AO10" s="648"/>
      <c r="AP10" s="638" t="s">
        <v>251</v>
      </c>
      <c r="AQ10" s="639"/>
      <c r="AR10" s="639"/>
      <c r="AS10" s="639"/>
      <c r="AT10" s="639"/>
      <c r="AU10" s="639"/>
      <c r="AV10" s="639"/>
      <c r="AW10" s="639"/>
      <c r="AX10" s="639"/>
      <c r="AY10" s="639"/>
      <c r="AZ10" s="639"/>
      <c r="BA10" s="639"/>
      <c r="BB10" s="639"/>
      <c r="BC10" s="639"/>
      <c r="BD10" s="639"/>
      <c r="BE10" s="639"/>
      <c r="BF10" s="640"/>
      <c r="BG10" s="641">
        <v>60403</v>
      </c>
      <c r="BH10" s="642"/>
      <c r="BI10" s="642"/>
      <c r="BJ10" s="642"/>
      <c r="BK10" s="642"/>
      <c r="BL10" s="642"/>
      <c r="BM10" s="642"/>
      <c r="BN10" s="643"/>
      <c r="BO10" s="644">
        <v>2.5</v>
      </c>
      <c r="BP10" s="644"/>
      <c r="BQ10" s="644"/>
      <c r="BR10" s="644"/>
      <c r="BS10" s="650" t="s">
        <v>234</v>
      </c>
      <c r="BT10" s="642"/>
      <c r="BU10" s="642"/>
      <c r="BV10" s="642"/>
      <c r="BW10" s="642"/>
      <c r="BX10" s="642"/>
      <c r="BY10" s="642"/>
      <c r="BZ10" s="642"/>
      <c r="CA10" s="642"/>
      <c r="CB10" s="651"/>
      <c r="CD10" s="656" t="s">
        <v>252</v>
      </c>
      <c r="CE10" s="657"/>
      <c r="CF10" s="657"/>
      <c r="CG10" s="657"/>
      <c r="CH10" s="657"/>
      <c r="CI10" s="657"/>
      <c r="CJ10" s="657"/>
      <c r="CK10" s="657"/>
      <c r="CL10" s="657"/>
      <c r="CM10" s="657"/>
      <c r="CN10" s="657"/>
      <c r="CO10" s="657"/>
      <c r="CP10" s="657"/>
      <c r="CQ10" s="658"/>
      <c r="CR10" s="641">
        <v>12810</v>
      </c>
      <c r="CS10" s="642"/>
      <c r="CT10" s="642"/>
      <c r="CU10" s="642"/>
      <c r="CV10" s="642"/>
      <c r="CW10" s="642"/>
      <c r="CX10" s="642"/>
      <c r="CY10" s="643"/>
      <c r="CZ10" s="644">
        <v>0.1</v>
      </c>
      <c r="DA10" s="644"/>
      <c r="DB10" s="644"/>
      <c r="DC10" s="644"/>
      <c r="DD10" s="650" t="s">
        <v>130</v>
      </c>
      <c r="DE10" s="642"/>
      <c r="DF10" s="642"/>
      <c r="DG10" s="642"/>
      <c r="DH10" s="642"/>
      <c r="DI10" s="642"/>
      <c r="DJ10" s="642"/>
      <c r="DK10" s="642"/>
      <c r="DL10" s="642"/>
      <c r="DM10" s="642"/>
      <c r="DN10" s="642"/>
      <c r="DO10" s="642"/>
      <c r="DP10" s="643"/>
      <c r="DQ10" s="650">
        <v>12810</v>
      </c>
      <c r="DR10" s="642"/>
      <c r="DS10" s="642"/>
      <c r="DT10" s="642"/>
      <c r="DU10" s="642"/>
      <c r="DV10" s="642"/>
      <c r="DW10" s="642"/>
      <c r="DX10" s="642"/>
      <c r="DY10" s="642"/>
      <c r="DZ10" s="642"/>
      <c r="EA10" s="642"/>
      <c r="EB10" s="642"/>
      <c r="EC10" s="651"/>
    </row>
    <row r="11" spans="2:143" ht="11.25" customHeight="1" x14ac:dyDescent="0.15">
      <c r="B11" s="638" t="s">
        <v>253</v>
      </c>
      <c r="C11" s="639"/>
      <c r="D11" s="639"/>
      <c r="E11" s="639"/>
      <c r="F11" s="639"/>
      <c r="G11" s="639"/>
      <c r="H11" s="639"/>
      <c r="I11" s="639"/>
      <c r="J11" s="639"/>
      <c r="K11" s="639"/>
      <c r="L11" s="639"/>
      <c r="M11" s="639"/>
      <c r="N11" s="639"/>
      <c r="O11" s="639"/>
      <c r="P11" s="639"/>
      <c r="Q11" s="640"/>
      <c r="R11" s="641" t="s">
        <v>130</v>
      </c>
      <c r="S11" s="642"/>
      <c r="T11" s="642"/>
      <c r="U11" s="642"/>
      <c r="V11" s="642"/>
      <c r="W11" s="642"/>
      <c r="X11" s="642"/>
      <c r="Y11" s="643"/>
      <c r="Z11" s="644" t="s">
        <v>130</v>
      </c>
      <c r="AA11" s="644"/>
      <c r="AB11" s="644"/>
      <c r="AC11" s="644"/>
      <c r="AD11" s="645" t="s">
        <v>234</v>
      </c>
      <c r="AE11" s="645"/>
      <c r="AF11" s="645"/>
      <c r="AG11" s="645"/>
      <c r="AH11" s="645"/>
      <c r="AI11" s="645"/>
      <c r="AJ11" s="645"/>
      <c r="AK11" s="645"/>
      <c r="AL11" s="646" t="s">
        <v>148</v>
      </c>
      <c r="AM11" s="647"/>
      <c r="AN11" s="647"/>
      <c r="AO11" s="648"/>
      <c r="AP11" s="638" t="s">
        <v>254</v>
      </c>
      <c r="AQ11" s="639"/>
      <c r="AR11" s="639"/>
      <c r="AS11" s="639"/>
      <c r="AT11" s="639"/>
      <c r="AU11" s="639"/>
      <c r="AV11" s="639"/>
      <c r="AW11" s="639"/>
      <c r="AX11" s="639"/>
      <c r="AY11" s="639"/>
      <c r="AZ11" s="639"/>
      <c r="BA11" s="639"/>
      <c r="BB11" s="639"/>
      <c r="BC11" s="639"/>
      <c r="BD11" s="639"/>
      <c r="BE11" s="639"/>
      <c r="BF11" s="640"/>
      <c r="BG11" s="641">
        <v>111026</v>
      </c>
      <c r="BH11" s="642"/>
      <c r="BI11" s="642"/>
      <c r="BJ11" s="642"/>
      <c r="BK11" s="642"/>
      <c r="BL11" s="642"/>
      <c r="BM11" s="642"/>
      <c r="BN11" s="643"/>
      <c r="BO11" s="644">
        <v>4.5999999999999996</v>
      </c>
      <c r="BP11" s="644"/>
      <c r="BQ11" s="644"/>
      <c r="BR11" s="644"/>
      <c r="BS11" s="650" t="s">
        <v>130</v>
      </c>
      <c r="BT11" s="642"/>
      <c r="BU11" s="642"/>
      <c r="BV11" s="642"/>
      <c r="BW11" s="642"/>
      <c r="BX11" s="642"/>
      <c r="BY11" s="642"/>
      <c r="BZ11" s="642"/>
      <c r="CA11" s="642"/>
      <c r="CB11" s="651"/>
      <c r="CD11" s="656" t="s">
        <v>255</v>
      </c>
      <c r="CE11" s="657"/>
      <c r="CF11" s="657"/>
      <c r="CG11" s="657"/>
      <c r="CH11" s="657"/>
      <c r="CI11" s="657"/>
      <c r="CJ11" s="657"/>
      <c r="CK11" s="657"/>
      <c r="CL11" s="657"/>
      <c r="CM11" s="657"/>
      <c r="CN11" s="657"/>
      <c r="CO11" s="657"/>
      <c r="CP11" s="657"/>
      <c r="CQ11" s="658"/>
      <c r="CR11" s="641">
        <v>1252602</v>
      </c>
      <c r="CS11" s="642"/>
      <c r="CT11" s="642"/>
      <c r="CU11" s="642"/>
      <c r="CV11" s="642"/>
      <c r="CW11" s="642"/>
      <c r="CX11" s="642"/>
      <c r="CY11" s="643"/>
      <c r="CZ11" s="644">
        <v>6.9</v>
      </c>
      <c r="DA11" s="644"/>
      <c r="DB11" s="644"/>
      <c r="DC11" s="644"/>
      <c r="DD11" s="650">
        <v>221717</v>
      </c>
      <c r="DE11" s="642"/>
      <c r="DF11" s="642"/>
      <c r="DG11" s="642"/>
      <c r="DH11" s="642"/>
      <c r="DI11" s="642"/>
      <c r="DJ11" s="642"/>
      <c r="DK11" s="642"/>
      <c r="DL11" s="642"/>
      <c r="DM11" s="642"/>
      <c r="DN11" s="642"/>
      <c r="DO11" s="642"/>
      <c r="DP11" s="643"/>
      <c r="DQ11" s="650">
        <v>668422</v>
      </c>
      <c r="DR11" s="642"/>
      <c r="DS11" s="642"/>
      <c r="DT11" s="642"/>
      <c r="DU11" s="642"/>
      <c r="DV11" s="642"/>
      <c r="DW11" s="642"/>
      <c r="DX11" s="642"/>
      <c r="DY11" s="642"/>
      <c r="DZ11" s="642"/>
      <c r="EA11" s="642"/>
      <c r="EB11" s="642"/>
      <c r="EC11" s="651"/>
    </row>
    <row r="12" spans="2:143" ht="11.25" customHeight="1" x14ac:dyDescent="0.15">
      <c r="B12" s="638" t="s">
        <v>256</v>
      </c>
      <c r="C12" s="639"/>
      <c r="D12" s="639"/>
      <c r="E12" s="639"/>
      <c r="F12" s="639"/>
      <c r="G12" s="639"/>
      <c r="H12" s="639"/>
      <c r="I12" s="639"/>
      <c r="J12" s="639"/>
      <c r="K12" s="639"/>
      <c r="L12" s="639"/>
      <c r="M12" s="639"/>
      <c r="N12" s="639"/>
      <c r="O12" s="639"/>
      <c r="P12" s="639"/>
      <c r="Q12" s="640"/>
      <c r="R12" s="641">
        <v>426719</v>
      </c>
      <c r="S12" s="642"/>
      <c r="T12" s="642"/>
      <c r="U12" s="642"/>
      <c r="V12" s="642"/>
      <c r="W12" s="642"/>
      <c r="X12" s="642"/>
      <c r="Y12" s="643"/>
      <c r="Z12" s="644">
        <v>2.2999999999999998</v>
      </c>
      <c r="AA12" s="644"/>
      <c r="AB12" s="644"/>
      <c r="AC12" s="644"/>
      <c r="AD12" s="645">
        <v>426719</v>
      </c>
      <c r="AE12" s="645"/>
      <c r="AF12" s="645"/>
      <c r="AG12" s="645"/>
      <c r="AH12" s="645"/>
      <c r="AI12" s="645"/>
      <c r="AJ12" s="645"/>
      <c r="AK12" s="645"/>
      <c r="AL12" s="646">
        <v>3.7</v>
      </c>
      <c r="AM12" s="647"/>
      <c r="AN12" s="647"/>
      <c r="AO12" s="648"/>
      <c r="AP12" s="638" t="s">
        <v>257</v>
      </c>
      <c r="AQ12" s="639"/>
      <c r="AR12" s="639"/>
      <c r="AS12" s="639"/>
      <c r="AT12" s="639"/>
      <c r="AU12" s="639"/>
      <c r="AV12" s="639"/>
      <c r="AW12" s="639"/>
      <c r="AX12" s="639"/>
      <c r="AY12" s="639"/>
      <c r="AZ12" s="639"/>
      <c r="BA12" s="639"/>
      <c r="BB12" s="639"/>
      <c r="BC12" s="639"/>
      <c r="BD12" s="639"/>
      <c r="BE12" s="639"/>
      <c r="BF12" s="640"/>
      <c r="BG12" s="641">
        <v>1179812</v>
      </c>
      <c r="BH12" s="642"/>
      <c r="BI12" s="642"/>
      <c r="BJ12" s="642"/>
      <c r="BK12" s="642"/>
      <c r="BL12" s="642"/>
      <c r="BM12" s="642"/>
      <c r="BN12" s="643"/>
      <c r="BO12" s="644">
        <v>48.5</v>
      </c>
      <c r="BP12" s="644"/>
      <c r="BQ12" s="644"/>
      <c r="BR12" s="644"/>
      <c r="BS12" s="650" t="s">
        <v>234</v>
      </c>
      <c r="BT12" s="642"/>
      <c r="BU12" s="642"/>
      <c r="BV12" s="642"/>
      <c r="BW12" s="642"/>
      <c r="BX12" s="642"/>
      <c r="BY12" s="642"/>
      <c r="BZ12" s="642"/>
      <c r="CA12" s="642"/>
      <c r="CB12" s="651"/>
      <c r="CD12" s="656" t="s">
        <v>258</v>
      </c>
      <c r="CE12" s="657"/>
      <c r="CF12" s="657"/>
      <c r="CG12" s="657"/>
      <c r="CH12" s="657"/>
      <c r="CI12" s="657"/>
      <c r="CJ12" s="657"/>
      <c r="CK12" s="657"/>
      <c r="CL12" s="657"/>
      <c r="CM12" s="657"/>
      <c r="CN12" s="657"/>
      <c r="CO12" s="657"/>
      <c r="CP12" s="657"/>
      <c r="CQ12" s="658"/>
      <c r="CR12" s="641">
        <v>342610</v>
      </c>
      <c r="CS12" s="642"/>
      <c r="CT12" s="642"/>
      <c r="CU12" s="642"/>
      <c r="CV12" s="642"/>
      <c r="CW12" s="642"/>
      <c r="CX12" s="642"/>
      <c r="CY12" s="643"/>
      <c r="CZ12" s="644">
        <v>1.9</v>
      </c>
      <c r="DA12" s="644"/>
      <c r="DB12" s="644"/>
      <c r="DC12" s="644"/>
      <c r="DD12" s="650">
        <v>49098</v>
      </c>
      <c r="DE12" s="642"/>
      <c r="DF12" s="642"/>
      <c r="DG12" s="642"/>
      <c r="DH12" s="642"/>
      <c r="DI12" s="642"/>
      <c r="DJ12" s="642"/>
      <c r="DK12" s="642"/>
      <c r="DL12" s="642"/>
      <c r="DM12" s="642"/>
      <c r="DN12" s="642"/>
      <c r="DO12" s="642"/>
      <c r="DP12" s="643"/>
      <c r="DQ12" s="650">
        <v>255355</v>
      </c>
      <c r="DR12" s="642"/>
      <c r="DS12" s="642"/>
      <c r="DT12" s="642"/>
      <c r="DU12" s="642"/>
      <c r="DV12" s="642"/>
      <c r="DW12" s="642"/>
      <c r="DX12" s="642"/>
      <c r="DY12" s="642"/>
      <c r="DZ12" s="642"/>
      <c r="EA12" s="642"/>
      <c r="EB12" s="642"/>
      <c r="EC12" s="651"/>
    </row>
    <row r="13" spans="2:143" ht="11.25" customHeight="1" x14ac:dyDescent="0.15">
      <c r="B13" s="638" t="s">
        <v>259</v>
      </c>
      <c r="C13" s="639"/>
      <c r="D13" s="639"/>
      <c r="E13" s="639"/>
      <c r="F13" s="639"/>
      <c r="G13" s="639"/>
      <c r="H13" s="639"/>
      <c r="I13" s="639"/>
      <c r="J13" s="639"/>
      <c r="K13" s="639"/>
      <c r="L13" s="639"/>
      <c r="M13" s="639"/>
      <c r="N13" s="639"/>
      <c r="O13" s="639"/>
      <c r="P13" s="639"/>
      <c r="Q13" s="640"/>
      <c r="R13" s="641" t="s">
        <v>130</v>
      </c>
      <c r="S13" s="642"/>
      <c r="T13" s="642"/>
      <c r="U13" s="642"/>
      <c r="V13" s="642"/>
      <c r="W13" s="642"/>
      <c r="X13" s="642"/>
      <c r="Y13" s="643"/>
      <c r="Z13" s="644" t="s">
        <v>234</v>
      </c>
      <c r="AA13" s="644"/>
      <c r="AB13" s="644"/>
      <c r="AC13" s="644"/>
      <c r="AD13" s="645" t="s">
        <v>130</v>
      </c>
      <c r="AE13" s="645"/>
      <c r="AF13" s="645"/>
      <c r="AG13" s="645"/>
      <c r="AH13" s="645"/>
      <c r="AI13" s="645"/>
      <c r="AJ13" s="645"/>
      <c r="AK13" s="645"/>
      <c r="AL13" s="646" t="s">
        <v>130</v>
      </c>
      <c r="AM13" s="647"/>
      <c r="AN13" s="647"/>
      <c r="AO13" s="648"/>
      <c r="AP13" s="638" t="s">
        <v>260</v>
      </c>
      <c r="AQ13" s="639"/>
      <c r="AR13" s="639"/>
      <c r="AS13" s="639"/>
      <c r="AT13" s="639"/>
      <c r="AU13" s="639"/>
      <c r="AV13" s="639"/>
      <c r="AW13" s="639"/>
      <c r="AX13" s="639"/>
      <c r="AY13" s="639"/>
      <c r="AZ13" s="639"/>
      <c r="BA13" s="639"/>
      <c r="BB13" s="639"/>
      <c r="BC13" s="639"/>
      <c r="BD13" s="639"/>
      <c r="BE13" s="639"/>
      <c r="BF13" s="640"/>
      <c r="BG13" s="641">
        <v>1174759</v>
      </c>
      <c r="BH13" s="642"/>
      <c r="BI13" s="642"/>
      <c r="BJ13" s="642"/>
      <c r="BK13" s="642"/>
      <c r="BL13" s="642"/>
      <c r="BM13" s="642"/>
      <c r="BN13" s="643"/>
      <c r="BO13" s="644">
        <v>48.3</v>
      </c>
      <c r="BP13" s="644"/>
      <c r="BQ13" s="644"/>
      <c r="BR13" s="644"/>
      <c r="BS13" s="650" t="s">
        <v>130</v>
      </c>
      <c r="BT13" s="642"/>
      <c r="BU13" s="642"/>
      <c r="BV13" s="642"/>
      <c r="BW13" s="642"/>
      <c r="BX13" s="642"/>
      <c r="BY13" s="642"/>
      <c r="BZ13" s="642"/>
      <c r="CA13" s="642"/>
      <c r="CB13" s="651"/>
      <c r="CD13" s="656" t="s">
        <v>261</v>
      </c>
      <c r="CE13" s="657"/>
      <c r="CF13" s="657"/>
      <c r="CG13" s="657"/>
      <c r="CH13" s="657"/>
      <c r="CI13" s="657"/>
      <c r="CJ13" s="657"/>
      <c r="CK13" s="657"/>
      <c r="CL13" s="657"/>
      <c r="CM13" s="657"/>
      <c r="CN13" s="657"/>
      <c r="CO13" s="657"/>
      <c r="CP13" s="657"/>
      <c r="CQ13" s="658"/>
      <c r="CR13" s="641">
        <v>1214782</v>
      </c>
      <c r="CS13" s="642"/>
      <c r="CT13" s="642"/>
      <c r="CU13" s="642"/>
      <c r="CV13" s="642"/>
      <c r="CW13" s="642"/>
      <c r="CX13" s="642"/>
      <c r="CY13" s="643"/>
      <c r="CZ13" s="644">
        <v>6.7</v>
      </c>
      <c r="DA13" s="644"/>
      <c r="DB13" s="644"/>
      <c r="DC13" s="644"/>
      <c r="DD13" s="650">
        <v>248238</v>
      </c>
      <c r="DE13" s="642"/>
      <c r="DF13" s="642"/>
      <c r="DG13" s="642"/>
      <c r="DH13" s="642"/>
      <c r="DI13" s="642"/>
      <c r="DJ13" s="642"/>
      <c r="DK13" s="642"/>
      <c r="DL13" s="642"/>
      <c r="DM13" s="642"/>
      <c r="DN13" s="642"/>
      <c r="DO13" s="642"/>
      <c r="DP13" s="643"/>
      <c r="DQ13" s="650">
        <v>942329</v>
      </c>
      <c r="DR13" s="642"/>
      <c r="DS13" s="642"/>
      <c r="DT13" s="642"/>
      <c r="DU13" s="642"/>
      <c r="DV13" s="642"/>
      <c r="DW13" s="642"/>
      <c r="DX13" s="642"/>
      <c r="DY13" s="642"/>
      <c r="DZ13" s="642"/>
      <c r="EA13" s="642"/>
      <c r="EB13" s="642"/>
      <c r="EC13" s="651"/>
    </row>
    <row r="14" spans="2:143" ht="11.25" customHeight="1" x14ac:dyDescent="0.15">
      <c r="B14" s="638" t="s">
        <v>262</v>
      </c>
      <c r="C14" s="639"/>
      <c r="D14" s="639"/>
      <c r="E14" s="639"/>
      <c r="F14" s="639"/>
      <c r="G14" s="639"/>
      <c r="H14" s="639"/>
      <c r="I14" s="639"/>
      <c r="J14" s="639"/>
      <c r="K14" s="639"/>
      <c r="L14" s="639"/>
      <c r="M14" s="639"/>
      <c r="N14" s="639"/>
      <c r="O14" s="639"/>
      <c r="P14" s="639"/>
      <c r="Q14" s="640"/>
      <c r="R14" s="641" t="s">
        <v>234</v>
      </c>
      <c r="S14" s="642"/>
      <c r="T14" s="642"/>
      <c r="U14" s="642"/>
      <c r="V14" s="642"/>
      <c r="W14" s="642"/>
      <c r="X14" s="642"/>
      <c r="Y14" s="643"/>
      <c r="Z14" s="644" t="s">
        <v>130</v>
      </c>
      <c r="AA14" s="644"/>
      <c r="AB14" s="644"/>
      <c r="AC14" s="644"/>
      <c r="AD14" s="645" t="s">
        <v>234</v>
      </c>
      <c r="AE14" s="645"/>
      <c r="AF14" s="645"/>
      <c r="AG14" s="645"/>
      <c r="AH14" s="645"/>
      <c r="AI14" s="645"/>
      <c r="AJ14" s="645"/>
      <c r="AK14" s="645"/>
      <c r="AL14" s="646" t="s">
        <v>234</v>
      </c>
      <c r="AM14" s="647"/>
      <c r="AN14" s="647"/>
      <c r="AO14" s="648"/>
      <c r="AP14" s="638" t="s">
        <v>263</v>
      </c>
      <c r="AQ14" s="639"/>
      <c r="AR14" s="639"/>
      <c r="AS14" s="639"/>
      <c r="AT14" s="639"/>
      <c r="AU14" s="639"/>
      <c r="AV14" s="639"/>
      <c r="AW14" s="639"/>
      <c r="AX14" s="639"/>
      <c r="AY14" s="639"/>
      <c r="AZ14" s="639"/>
      <c r="BA14" s="639"/>
      <c r="BB14" s="639"/>
      <c r="BC14" s="639"/>
      <c r="BD14" s="639"/>
      <c r="BE14" s="639"/>
      <c r="BF14" s="640"/>
      <c r="BG14" s="641">
        <v>83186</v>
      </c>
      <c r="BH14" s="642"/>
      <c r="BI14" s="642"/>
      <c r="BJ14" s="642"/>
      <c r="BK14" s="642"/>
      <c r="BL14" s="642"/>
      <c r="BM14" s="642"/>
      <c r="BN14" s="643"/>
      <c r="BO14" s="644">
        <v>3.4</v>
      </c>
      <c r="BP14" s="644"/>
      <c r="BQ14" s="644"/>
      <c r="BR14" s="644"/>
      <c r="BS14" s="650" t="s">
        <v>130</v>
      </c>
      <c r="BT14" s="642"/>
      <c r="BU14" s="642"/>
      <c r="BV14" s="642"/>
      <c r="BW14" s="642"/>
      <c r="BX14" s="642"/>
      <c r="BY14" s="642"/>
      <c r="BZ14" s="642"/>
      <c r="CA14" s="642"/>
      <c r="CB14" s="651"/>
      <c r="CD14" s="656" t="s">
        <v>264</v>
      </c>
      <c r="CE14" s="657"/>
      <c r="CF14" s="657"/>
      <c r="CG14" s="657"/>
      <c r="CH14" s="657"/>
      <c r="CI14" s="657"/>
      <c r="CJ14" s="657"/>
      <c r="CK14" s="657"/>
      <c r="CL14" s="657"/>
      <c r="CM14" s="657"/>
      <c r="CN14" s="657"/>
      <c r="CO14" s="657"/>
      <c r="CP14" s="657"/>
      <c r="CQ14" s="658"/>
      <c r="CR14" s="641">
        <v>682687</v>
      </c>
      <c r="CS14" s="642"/>
      <c r="CT14" s="642"/>
      <c r="CU14" s="642"/>
      <c r="CV14" s="642"/>
      <c r="CW14" s="642"/>
      <c r="CX14" s="642"/>
      <c r="CY14" s="643"/>
      <c r="CZ14" s="644">
        <v>3.8</v>
      </c>
      <c r="DA14" s="644"/>
      <c r="DB14" s="644"/>
      <c r="DC14" s="644"/>
      <c r="DD14" s="650">
        <v>35919</v>
      </c>
      <c r="DE14" s="642"/>
      <c r="DF14" s="642"/>
      <c r="DG14" s="642"/>
      <c r="DH14" s="642"/>
      <c r="DI14" s="642"/>
      <c r="DJ14" s="642"/>
      <c r="DK14" s="642"/>
      <c r="DL14" s="642"/>
      <c r="DM14" s="642"/>
      <c r="DN14" s="642"/>
      <c r="DO14" s="642"/>
      <c r="DP14" s="643"/>
      <c r="DQ14" s="650">
        <v>606323</v>
      </c>
      <c r="DR14" s="642"/>
      <c r="DS14" s="642"/>
      <c r="DT14" s="642"/>
      <c r="DU14" s="642"/>
      <c r="DV14" s="642"/>
      <c r="DW14" s="642"/>
      <c r="DX14" s="642"/>
      <c r="DY14" s="642"/>
      <c r="DZ14" s="642"/>
      <c r="EA14" s="642"/>
      <c r="EB14" s="642"/>
      <c r="EC14" s="651"/>
    </row>
    <row r="15" spans="2:143" ht="11.25" customHeight="1" x14ac:dyDescent="0.15">
      <c r="B15" s="638" t="s">
        <v>265</v>
      </c>
      <c r="C15" s="639"/>
      <c r="D15" s="639"/>
      <c r="E15" s="639"/>
      <c r="F15" s="639"/>
      <c r="G15" s="639"/>
      <c r="H15" s="639"/>
      <c r="I15" s="639"/>
      <c r="J15" s="639"/>
      <c r="K15" s="639"/>
      <c r="L15" s="639"/>
      <c r="M15" s="639"/>
      <c r="N15" s="639"/>
      <c r="O15" s="639"/>
      <c r="P15" s="639"/>
      <c r="Q15" s="640"/>
      <c r="R15" s="641">
        <v>67404</v>
      </c>
      <c r="S15" s="642"/>
      <c r="T15" s="642"/>
      <c r="U15" s="642"/>
      <c r="V15" s="642"/>
      <c r="W15" s="642"/>
      <c r="X15" s="642"/>
      <c r="Y15" s="643"/>
      <c r="Z15" s="644">
        <v>0.4</v>
      </c>
      <c r="AA15" s="644"/>
      <c r="AB15" s="644"/>
      <c r="AC15" s="644"/>
      <c r="AD15" s="645">
        <v>67404</v>
      </c>
      <c r="AE15" s="645"/>
      <c r="AF15" s="645"/>
      <c r="AG15" s="645"/>
      <c r="AH15" s="645"/>
      <c r="AI15" s="645"/>
      <c r="AJ15" s="645"/>
      <c r="AK15" s="645"/>
      <c r="AL15" s="646">
        <v>0.6</v>
      </c>
      <c r="AM15" s="647"/>
      <c r="AN15" s="647"/>
      <c r="AO15" s="648"/>
      <c r="AP15" s="638" t="s">
        <v>266</v>
      </c>
      <c r="AQ15" s="639"/>
      <c r="AR15" s="639"/>
      <c r="AS15" s="639"/>
      <c r="AT15" s="639"/>
      <c r="AU15" s="639"/>
      <c r="AV15" s="639"/>
      <c r="AW15" s="639"/>
      <c r="AX15" s="639"/>
      <c r="AY15" s="639"/>
      <c r="AZ15" s="639"/>
      <c r="BA15" s="639"/>
      <c r="BB15" s="639"/>
      <c r="BC15" s="639"/>
      <c r="BD15" s="639"/>
      <c r="BE15" s="639"/>
      <c r="BF15" s="640"/>
      <c r="BG15" s="641">
        <v>119747</v>
      </c>
      <c r="BH15" s="642"/>
      <c r="BI15" s="642"/>
      <c r="BJ15" s="642"/>
      <c r="BK15" s="642"/>
      <c r="BL15" s="642"/>
      <c r="BM15" s="642"/>
      <c r="BN15" s="643"/>
      <c r="BO15" s="644">
        <v>4.9000000000000004</v>
      </c>
      <c r="BP15" s="644"/>
      <c r="BQ15" s="644"/>
      <c r="BR15" s="644"/>
      <c r="BS15" s="650" t="s">
        <v>130</v>
      </c>
      <c r="BT15" s="642"/>
      <c r="BU15" s="642"/>
      <c r="BV15" s="642"/>
      <c r="BW15" s="642"/>
      <c r="BX15" s="642"/>
      <c r="BY15" s="642"/>
      <c r="BZ15" s="642"/>
      <c r="CA15" s="642"/>
      <c r="CB15" s="651"/>
      <c r="CD15" s="656" t="s">
        <v>267</v>
      </c>
      <c r="CE15" s="657"/>
      <c r="CF15" s="657"/>
      <c r="CG15" s="657"/>
      <c r="CH15" s="657"/>
      <c r="CI15" s="657"/>
      <c r="CJ15" s="657"/>
      <c r="CK15" s="657"/>
      <c r="CL15" s="657"/>
      <c r="CM15" s="657"/>
      <c r="CN15" s="657"/>
      <c r="CO15" s="657"/>
      <c r="CP15" s="657"/>
      <c r="CQ15" s="658"/>
      <c r="CR15" s="641">
        <v>2008388</v>
      </c>
      <c r="CS15" s="642"/>
      <c r="CT15" s="642"/>
      <c r="CU15" s="642"/>
      <c r="CV15" s="642"/>
      <c r="CW15" s="642"/>
      <c r="CX15" s="642"/>
      <c r="CY15" s="643"/>
      <c r="CZ15" s="644">
        <v>11.1</v>
      </c>
      <c r="DA15" s="644"/>
      <c r="DB15" s="644"/>
      <c r="DC15" s="644"/>
      <c r="DD15" s="650">
        <v>800178</v>
      </c>
      <c r="DE15" s="642"/>
      <c r="DF15" s="642"/>
      <c r="DG15" s="642"/>
      <c r="DH15" s="642"/>
      <c r="DI15" s="642"/>
      <c r="DJ15" s="642"/>
      <c r="DK15" s="642"/>
      <c r="DL15" s="642"/>
      <c r="DM15" s="642"/>
      <c r="DN15" s="642"/>
      <c r="DO15" s="642"/>
      <c r="DP15" s="643"/>
      <c r="DQ15" s="650">
        <v>988329</v>
      </c>
      <c r="DR15" s="642"/>
      <c r="DS15" s="642"/>
      <c r="DT15" s="642"/>
      <c r="DU15" s="642"/>
      <c r="DV15" s="642"/>
      <c r="DW15" s="642"/>
      <c r="DX15" s="642"/>
      <c r="DY15" s="642"/>
      <c r="DZ15" s="642"/>
      <c r="EA15" s="642"/>
      <c r="EB15" s="642"/>
      <c r="EC15" s="651"/>
    </row>
    <row r="16" spans="2:143" ht="11.25" customHeight="1" x14ac:dyDescent="0.15">
      <c r="B16" s="638" t="s">
        <v>268</v>
      </c>
      <c r="C16" s="639"/>
      <c r="D16" s="639"/>
      <c r="E16" s="639"/>
      <c r="F16" s="639"/>
      <c r="G16" s="639"/>
      <c r="H16" s="639"/>
      <c r="I16" s="639"/>
      <c r="J16" s="639"/>
      <c r="K16" s="639"/>
      <c r="L16" s="639"/>
      <c r="M16" s="639"/>
      <c r="N16" s="639"/>
      <c r="O16" s="639"/>
      <c r="P16" s="639"/>
      <c r="Q16" s="640"/>
      <c r="R16" s="641" t="s">
        <v>130</v>
      </c>
      <c r="S16" s="642"/>
      <c r="T16" s="642"/>
      <c r="U16" s="642"/>
      <c r="V16" s="642"/>
      <c r="W16" s="642"/>
      <c r="X16" s="642"/>
      <c r="Y16" s="643"/>
      <c r="Z16" s="644" t="s">
        <v>234</v>
      </c>
      <c r="AA16" s="644"/>
      <c r="AB16" s="644"/>
      <c r="AC16" s="644"/>
      <c r="AD16" s="645" t="s">
        <v>130</v>
      </c>
      <c r="AE16" s="645"/>
      <c r="AF16" s="645"/>
      <c r="AG16" s="645"/>
      <c r="AH16" s="645"/>
      <c r="AI16" s="645"/>
      <c r="AJ16" s="645"/>
      <c r="AK16" s="645"/>
      <c r="AL16" s="646" t="s">
        <v>130</v>
      </c>
      <c r="AM16" s="647"/>
      <c r="AN16" s="647"/>
      <c r="AO16" s="648"/>
      <c r="AP16" s="638" t="s">
        <v>269</v>
      </c>
      <c r="AQ16" s="639"/>
      <c r="AR16" s="639"/>
      <c r="AS16" s="639"/>
      <c r="AT16" s="639"/>
      <c r="AU16" s="639"/>
      <c r="AV16" s="639"/>
      <c r="AW16" s="639"/>
      <c r="AX16" s="639"/>
      <c r="AY16" s="639"/>
      <c r="AZ16" s="639"/>
      <c r="BA16" s="639"/>
      <c r="BB16" s="639"/>
      <c r="BC16" s="639"/>
      <c r="BD16" s="639"/>
      <c r="BE16" s="639"/>
      <c r="BF16" s="640"/>
      <c r="BG16" s="641">
        <v>104</v>
      </c>
      <c r="BH16" s="642"/>
      <c r="BI16" s="642"/>
      <c r="BJ16" s="642"/>
      <c r="BK16" s="642"/>
      <c r="BL16" s="642"/>
      <c r="BM16" s="642"/>
      <c r="BN16" s="643"/>
      <c r="BO16" s="644">
        <v>0</v>
      </c>
      <c r="BP16" s="644"/>
      <c r="BQ16" s="644"/>
      <c r="BR16" s="644"/>
      <c r="BS16" s="650" t="s">
        <v>130</v>
      </c>
      <c r="BT16" s="642"/>
      <c r="BU16" s="642"/>
      <c r="BV16" s="642"/>
      <c r="BW16" s="642"/>
      <c r="BX16" s="642"/>
      <c r="BY16" s="642"/>
      <c r="BZ16" s="642"/>
      <c r="CA16" s="642"/>
      <c r="CB16" s="651"/>
      <c r="CD16" s="656" t="s">
        <v>270</v>
      </c>
      <c r="CE16" s="657"/>
      <c r="CF16" s="657"/>
      <c r="CG16" s="657"/>
      <c r="CH16" s="657"/>
      <c r="CI16" s="657"/>
      <c r="CJ16" s="657"/>
      <c r="CK16" s="657"/>
      <c r="CL16" s="657"/>
      <c r="CM16" s="657"/>
      <c r="CN16" s="657"/>
      <c r="CO16" s="657"/>
      <c r="CP16" s="657"/>
      <c r="CQ16" s="658"/>
      <c r="CR16" s="641">
        <v>520021</v>
      </c>
      <c r="CS16" s="642"/>
      <c r="CT16" s="642"/>
      <c r="CU16" s="642"/>
      <c r="CV16" s="642"/>
      <c r="CW16" s="642"/>
      <c r="CX16" s="642"/>
      <c r="CY16" s="643"/>
      <c r="CZ16" s="644">
        <v>2.9</v>
      </c>
      <c r="DA16" s="644"/>
      <c r="DB16" s="644"/>
      <c r="DC16" s="644"/>
      <c r="DD16" s="650" t="s">
        <v>234</v>
      </c>
      <c r="DE16" s="642"/>
      <c r="DF16" s="642"/>
      <c r="DG16" s="642"/>
      <c r="DH16" s="642"/>
      <c r="DI16" s="642"/>
      <c r="DJ16" s="642"/>
      <c r="DK16" s="642"/>
      <c r="DL16" s="642"/>
      <c r="DM16" s="642"/>
      <c r="DN16" s="642"/>
      <c r="DO16" s="642"/>
      <c r="DP16" s="643"/>
      <c r="DQ16" s="650">
        <v>300169</v>
      </c>
      <c r="DR16" s="642"/>
      <c r="DS16" s="642"/>
      <c r="DT16" s="642"/>
      <c r="DU16" s="642"/>
      <c r="DV16" s="642"/>
      <c r="DW16" s="642"/>
      <c r="DX16" s="642"/>
      <c r="DY16" s="642"/>
      <c r="DZ16" s="642"/>
      <c r="EA16" s="642"/>
      <c r="EB16" s="642"/>
      <c r="EC16" s="651"/>
    </row>
    <row r="17" spans="2:133" ht="11.25" customHeight="1" x14ac:dyDescent="0.15">
      <c r="B17" s="638" t="s">
        <v>271</v>
      </c>
      <c r="C17" s="639"/>
      <c r="D17" s="639"/>
      <c r="E17" s="639"/>
      <c r="F17" s="639"/>
      <c r="G17" s="639"/>
      <c r="H17" s="639"/>
      <c r="I17" s="639"/>
      <c r="J17" s="639"/>
      <c r="K17" s="639"/>
      <c r="L17" s="639"/>
      <c r="M17" s="639"/>
      <c r="N17" s="639"/>
      <c r="O17" s="639"/>
      <c r="P17" s="639"/>
      <c r="Q17" s="640"/>
      <c r="R17" s="641">
        <v>10679</v>
      </c>
      <c r="S17" s="642"/>
      <c r="T17" s="642"/>
      <c r="U17" s="642"/>
      <c r="V17" s="642"/>
      <c r="W17" s="642"/>
      <c r="X17" s="642"/>
      <c r="Y17" s="643"/>
      <c r="Z17" s="644">
        <v>0.1</v>
      </c>
      <c r="AA17" s="644"/>
      <c r="AB17" s="644"/>
      <c r="AC17" s="644"/>
      <c r="AD17" s="645">
        <v>10679</v>
      </c>
      <c r="AE17" s="645"/>
      <c r="AF17" s="645"/>
      <c r="AG17" s="645"/>
      <c r="AH17" s="645"/>
      <c r="AI17" s="645"/>
      <c r="AJ17" s="645"/>
      <c r="AK17" s="645"/>
      <c r="AL17" s="646">
        <v>0.1</v>
      </c>
      <c r="AM17" s="647"/>
      <c r="AN17" s="647"/>
      <c r="AO17" s="648"/>
      <c r="AP17" s="638" t="s">
        <v>272</v>
      </c>
      <c r="AQ17" s="639"/>
      <c r="AR17" s="639"/>
      <c r="AS17" s="639"/>
      <c r="AT17" s="639"/>
      <c r="AU17" s="639"/>
      <c r="AV17" s="639"/>
      <c r="AW17" s="639"/>
      <c r="AX17" s="639"/>
      <c r="AY17" s="639"/>
      <c r="AZ17" s="639"/>
      <c r="BA17" s="639"/>
      <c r="BB17" s="639"/>
      <c r="BC17" s="639"/>
      <c r="BD17" s="639"/>
      <c r="BE17" s="639"/>
      <c r="BF17" s="640"/>
      <c r="BG17" s="641" t="s">
        <v>130</v>
      </c>
      <c r="BH17" s="642"/>
      <c r="BI17" s="642"/>
      <c r="BJ17" s="642"/>
      <c r="BK17" s="642"/>
      <c r="BL17" s="642"/>
      <c r="BM17" s="642"/>
      <c r="BN17" s="643"/>
      <c r="BO17" s="644" t="s">
        <v>130</v>
      </c>
      <c r="BP17" s="644"/>
      <c r="BQ17" s="644"/>
      <c r="BR17" s="644"/>
      <c r="BS17" s="650" t="s">
        <v>130</v>
      </c>
      <c r="BT17" s="642"/>
      <c r="BU17" s="642"/>
      <c r="BV17" s="642"/>
      <c r="BW17" s="642"/>
      <c r="BX17" s="642"/>
      <c r="BY17" s="642"/>
      <c r="BZ17" s="642"/>
      <c r="CA17" s="642"/>
      <c r="CB17" s="651"/>
      <c r="CD17" s="656" t="s">
        <v>273</v>
      </c>
      <c r="CE17" s="657"/>
      <c r="CF17" s="657"/>
      <c r="CG17" s="657"/>
      <c r="CH17" s="657"/>
      <c r="CI17" s="657"/>
      <c r="CJ17" s="657"/>
      <c r="CK17" s="657"/>
      <c r="CL17" s="657"/>
      <c r="CM17" s="657"/>
      <c r="CN17" s="657"/>
      <c r="CO17" s="657"/>
      <c r="CP17" s="657"/>
      <c r="CQ17" s="658"/>
      <c r="CR17" s="641">
        <v>1985726</v>
      </c>
      <c r="CS17" s="642"/>
      <c r="CT17" s="642"/>
      <c r="CU17" s="642"/>
      <c r="CV17" s="642"/>
      <c r="CW17" s="642"/>
      <c r="CX17" s="642"/>
      <c r="CY17" s="643"/>
      <c r="CZ17" s="644">
        <v>11</v>
      </c>
      <c r="DA17" s="644"/>
      <c r="DB17" s="644"/>
      <c r="DC17" s="644"/>
      <c r="DD17" s="650" t="s">
        <v>148</v>
      </c>
      <c r="DE17" s="642"/>
      <c r="DF17" s="642"/>
      <c r="DG17" s="642"/>
      <c r="DH17" s="642"/>
      <c r="DI17" s="642"/>
      <c r="DJ17" s="642"/>
      <c r="DK17" s="642"/>
      <c r="DL17" s="642"/>
      <c r="DM17" s="642"/>
      <c r="DN17" s="642"/>
      <c r="DO17" s="642"/>
      <c r="DP17" s="643"/>
      <c r="DQ17" s="650">
        <v>1956717</v>
      </c>
      <c r="DR17" s="642"/>
      <c r="DS17" s="642"/>
      <c r="DT17" s="642"/>
      <c r="DU17" s="642"/>
      <c r="DV17" s="642"/>
      <c r="DW17" s="642"/>
      <c r="DX17" s="642"/>
      <c r="DY17" s="642"/>
      <c r="DZ17" s="642"/>
      <c r="EA17" s="642"/>
      <c r="EB17" s="642"/>
      <c r="EC17" s="651"/>
    </row>
    <row r="18" spans="2:133" ht="11.25" customHeight="1" x14ac:dyDescent="0.15">
      <c r="B18" s="638" t="s">
        <v>274</v>
      </c>
      <c r="C18" s="639"/>
      <c r="D18" s="639"/>
      <c r="E18" s="639"/>
      <c r="F18" s="639"/>
      <c r="G18" s="639"/>
      <c r="H18" s="639"/>
      <c r="I18" s="639"/>
      <c r="J18" s="639"/>
      <c r="K18" s="639"/>
      <c r="L18" s="639"/>
      <c r="M18" s="639"/>
      <c r="N18" s="639"/>
      <c r="O18" s="639"/>
      <c r="P18" s="639"/>
      <c r="Q18" s="640"/>
      <c r="R18" s="641">
        <v>9557174</v>
      </c>
      <c r="S18" s="642"/>
      <c r="T18" s="642"/>
      <c r="U18" s="642"/>
      <c r="V18" s="642"/>
      <c r="W18" s="642"/>
      <c r="X18" s="642"/>
      <c r="Y18" s="643"/>
      <c r="Z18" s="644">
        <v>50.7</v>
      </c>
      <c r="AA18" s="644"/>
      <c r="AB18" s="644"/>
      <c r="AC18" s="644"/>
      <c r="AD18" s="645">
        <v>8208210</v>
      </c>
      <c r="AE18" s="645"/>
      <c r="AF18" s="645"/>
      <c r="AG18" s="645"/>
      <c r="AH18" s="645"/>
      <c r="AI18" s="645"/>
      <c r="AJ18" s="645"/>
      <c r="AK18" s="645"/>
      <c r="AL18" s="646">
        <v>71.8</v>
      </c>
      <c r="AM18" s="647"/>
      <c r="AN18" s="647"/>
      <c r="AO18" s="648"/>
      <c r="AP18" s="638" t="s">
        <v>275</v>
      </c>
      <c r="AQ18" s="639"/>
      <c r="AR18" s="639"/>
      <c r="AS18" s="639"/>
      <c r="AT18" s="639"/>
      <c r="AU18" s="639"/>
      <c r="AV18" s="639"/>
      <c r="AW18" s="639"/>
      <c r="AX18" s="639"/>
      <c r="AY18" s="639"/>
      <c r="AZ18" s="639"/>
      <c r="BA18" s="639"/>
      <c r="BB18" s="639"/>
      <c r="BC18" s="639"/>
      <c r="BD18" s="639"/>
      <c r="BE18" s="639"/>
      <c r="BF18" s="640"/>
      <c r="BG18" s="641" t="s">
        <v>234</v>
      </c>
      <c r="BH18" s="642"/>
      <c r="BI18" s="642"/>
      <c r="BJ18" s="642"/>
      <c r="BK18" s="642"/>
      <c r="BL18" s="642"/>
      <c r="BM18" s="642"/>
      <c r="BN18" s="643"/>
      <c r="BO18" s="644" t="s">
        <v>130</v>
      </c>
      <c r="BP18" s="644"/>
      <c r="BQ18" s="644"/>
      <c r="BR18" s="644"/>
      <c r="BS18" s="650" t="s">
        <v>130</v>
      </c>
      <c r="BT18" s="642"/>
      <c r="BU18" s="642"/>
      <c r="BV18" s="642"/>
      <c r="BW18" s="642"/>
      <c r="BX18" s="642"/>
      <c r="BY18" s="642"/>
      <c r="BZ18" s="642"/>
      <c r="CA18" s="642"/>
      <c r="CB18" s="651"/>
      <c r="CD18" s="656" t="s">
        <v>276</v>
      </c>
      <c r="CE18" s="657"/>
      <c r="CF18" s="657"/>
      <c r="CG18" s="657"/>
      <c r="CH18" s="657"/>
      <c r="CI18" s="657"/>
      <c r="CJ18" s="657"/>
      <c r="CK18" s="657"/>
      <c r="CL18" s="657"/>
      <c r="CM18" s="657"/>
      <c r="CN18" s="657"/>
      <c r="CO18" s="657"/>
      <c r="CP18" s="657"/>
      <c r="CQ18" s="658"/>
      <c r="CR18" s="641" t="s">
        <v>130</v>
      </c>
      <c r="CS18" s="642"/>
      <c r="CT18" s="642"/>
      <c r="CU18" s="642"/>
      <c r="CV18" s="642"/>
      <c r="CW18" s="642"/>
      <c r="CX18" s="642"/>
      <c r="CY18" s="643"/>
      <c r="CZ18" s="644" t="s">
        <v>130</v>
      </c>
      <c r="DA18" s="644"/>
      <c r="DB18" s="644"/>
      <c r="DC18" s="644"/>
      <c r="DD18" s="650" t="s">
        <v>234</v>
      </c>
      <c r="DE18" s="642"/>
      <c r="DF18" s="642"/>
      <c r="DG18" s="642"/>
      <c r="DH18" s="642"/>
      <c r="DI18" s="642"/>
      <c r="DJ18" s="642"/>
      <c r="DK18" s="642"/>
      <c r="DL18" s="642"/>
      <c r="DM18" s="642"/>
      <c r="DN18" s="642"/>
      <c r="DO18" s="642"/>
      <c r="DP18" s="643"/>
      <c r="DQ18" s="650" t="s">
        <v>234</v>
      </c>
      <c r="DR18" s="642"/>
      <c r="DS18" s="642"/>
      <c r="DT18" s="642"/>
      <c r="DU18" s="642"/>
      <c r="DV18" s="642"/>
      <c r="DW18" s="642"/>
      <c r="DX18" s="642"/>
      <c r="DY18" s="642"/>
      <c r="DZ18" s="642"/>
      <c r="EA18" s="642"/>
      <c r="EB18" s="642"/>
      <c r="EC18" s="651"/>
    </row>
    <row r="19" spans="2:133" ht="11.25" customHeight="1" x14ac:dyDescent="0.15">
      <c r="B19" s="638" t="s">
        <v>277</v>
      </c>
      <c r="C19" s="639"/>
      <c r="D19" s="639"/>
      <c r="E19" s="639"/>
      <c r="F19" s="639"/>
      <c r="G19" s="639"/>
      <c r="H19" s="639"/>
      <c r="I19" s="639"/>
      <c r="J19" s="639"/>
      <c r="K19" s="639"/>
      <c r="L19" s="639"/>
      <c r="M19" s="639"/>
      <c r="N19" s="639"/>
      <c r="O19" s="639"/>
      <c r="P19" s="639"/>
      <c r="Q19" s="640"/>
      <c r="R19" s="641">
        <v>8208210</v>
      </c>
      <c r="S19" s="642"/>
      <c r="T19" s="642"/>
      <c r="U19" s="642"/>
      <c r="V19" s="642"/>
      <c r="W19" s="642"/>
      <c r="X19" s="642"/>
      <c r="Y19" s="643"/>
      <c r="Z19" s="644">
        <v>43.5</v>
      </c>
      <c r="AA19" s="644"/>
      <c r="AB19" s="644"/>
      <c r="AC19" s="644"/>
      <c r="AD19" s="645">
        <v>8208210</v>
      </c>
      <c r="AE19" s="645"/>
      <c r="AF19" s="645"/>
      <c r="AG19" s="645"/>
      <c r="AH19" s="645"/>
      <c r="AI19" s="645"/>
      <c r="AJ19" s="645"/>
      <c r="AK19" s="645"/>
      <c r="AL19" s="646">
        <v>71.8</v>
      </c>
      <c r="AM19" s="647"/>
      <c r="AN19" s="647"/>
      <c r="AO19" s="648"/>
      <c r="AP19" s="638" t="s">
        <v>278</v>
      </c>
      <c r="AQ19" s="639"/>
      <c r="AR19" s="639"/>
      <c r="AS19" s="639"/>
      <c r="AT19" s="639"/>
      <c r="AU19" s="639"/>
      <c r="AV19" s="639"/>
      <c r="AW19" s="639"/>
      <c r="AX19" s="639"/>
      <c r="AY19" s="639"/>
      <c r="AZ19" s="639"/>
      <c r="BA19" s="639"/>
      <c r="BB19" s="639"/>
      <c r="BC19" s="639"/>
      <c r="BD19" s="639"/>
      <c r="BE19" s="639"/>
      <c r="BF19" s="640"/>
      <c r="BG19" s="641">
        <v>848</v>
      </c>
      <c r="BH19" s="642"/>
      <c r="BI19" s="642"/>
      <c r="BJ19" s="642"/>
      <c r="BK19" s="642"/>
      <c r="BL19" s="642"/>
      <c r="BM19" s="642"/>
      <c r="BN19" s="643"/>
      <c r="BO19" s="644">
        <v>0</v>
      </c>
      <c r="BP19" s="644"/>
      <c r="BQ19" s="644"/>
      <c r="BR19" s="644"/>
      <c r="BS19" s="650" t="s">
        <v>234</v>
      </c>
      <c r="BT19" s="642"/>
      <c r="BU19" s="642"/>
      <c r="BV19" s="642"/>
      <c r="BW19" s="642"/>
      <c r="BX19" s="642"/>
      <c r="BY19" s="642"/>
      <c r="BZ19" s="642"/>
      <c r="CA19" s="642"/>
      <c r="CB19" s="651"/>
      <c r="CD19" s="656" t="s">
        <v>279</v>
      </c>
      <c r="CE19" s="657"/>
      <c r="CF19" s="657"/>
      <c r="CG19" s="657"/>
      <c r="CH19" s="657"/>
      <c r="CI19" s="657"/>
      <c r="CJ19" s="657"/>
      <c r="CK19" s="657"/>
      <c r="CL19" s="657"/>
      <c r="CM19" s="657"/>
      <c r="CN19" s="657"/>
      <c r="CO19" s="657"/>
      <c r="CP19" s="657"/>
      <c r="CQ19" s="658"/>
      <c r="CR19" s="641" t="s">
        <v>148</v>
      </c>
      <c r="CS19" s="642"/>
      <c r="CT19" s="642"/>
      <c r="CU19" s="642"/>
      <c r="CV19" s="642"/>
      <c r="CW19" s="642"/>
      <c r="CX19" s="642"/>
      <c r="CY19" s="643"/>
      <c r="CZ19" s="644" t="s">
        <v>130</v>
      </c>
      <c r="DA19" s="644"/>
      <c r="DB19" s="644"/>
      <c r="DC19" s="644"/>
      <c r="DD19" s="650" t="s">
        <v>130</v>
      </c>
      <c r="DE19" s="642"/>
      <c r="DF19" s="642"/>
      <c r="DG19" s="642"/>
      <c r="DH19" s="642"/>
      <c r="DI19" s="642"/>
      <c r="DJ19" s="642"/>
      <c r="DK19" s="642"/>
      <c r="DL19" s="642"/>
      <c r="DM19" s="642"/>
      <c r="DN19" s="642"/>
      <c r="DO19" s="642"/>
      <c r="DP19" s="643"/>
      <c r="DQ19" s="650" t="s">
        <v>130</v>
      </c>
      <c r="DR19" s="642"/>
      <c r="DS19" s="642"/>
      <c r="DT19" s="642"/>
      <c r="DU19" s="642"/>
      <c r="DV19" s="642"/>
      <c r="DW19" s="642"/>
      <c r="DX19" s="642"/>
      <c r="DY19" s="642"/>
      <c r="DZ19" s="642"/>
      <c r="EA19" s="642"/>
      <c r="EB19" s="642"/>
      <c r="EC19" s="651"/>
    </row>
    <row r="20" spans="2:133" ht="11.25" customHeight="1" x14ac:dyDescent="0.15">
      <c r="B20" s="638" t="s">
        <v>280</v>
      </c>
      <c r="C20" s="639"/>
      <c r="D20" s="639"/>
      <c r="E20" s="639"/>
      <c r="F20" s="639"/>
      <c r="G20" s="639"/>
      <c r="H20" s="639"/>
      <c r="I20" s="639"/>
      <c r="J20" s="639"/>
      <c r="K20" s="639"/>
      <c r="L20" s="639"/>
      <c r="M20" s="639"/>
      <c r="N20" s="639"/>
      <c r="O20" s="639"/>
      <c r="P20" s="639"/>
      <c r="Q20" s="640"/>
      <c r="R20" s="641">
        <v>1348964</v>
      </c>
      <c r="S20" s="642"/>
      <c r="T20" s="642"/>
      <c r="U20" s="642"/>
      <c r="V20" s="642"/>
      <c r="W20" s="642"/>
      <c r="X20" s="642"/>
      <c r="Y20" s="643"/>
      <c r="Z20" s="644">
        <v>7.2</v>
      </c>
      <c r="AA20" s="644"/>
      <c r="AB20" s="644"/>
      <c r="AC20" s="644"/>
      <c r="AD20" s="645" t="s">
        <v>234</v>
      </c>
      <c r="AE20" s="645"/>
      <c r="AF20" s="645"/>
      <c r="AG20" s="645"/>
      <c r="AH20" s="645"/>
      <c r="AI20" s="645"/>
      <c r="AJ20" s="645"/>
      <c r="AK20" s="645"/>
      <c r="AL20" s="646" t="s">
        <v>130</v>
      </c>
      <c r="AM20" s="647"/>
      <c r="AN20" s="647"/>
      <c r="AO20" s="648"/>
      <c r="AP20" s="638" t="s">
        <v>281</v>
      </c>
      <c r="AQ20" s="639"/>
      <c r="AR20" s="639"/>
      <c r="AS20" s="639"/>
      <c r="AT20" s="639"/>
      <c r="AU20" s="639"/>
      <c r="AV20" s="639"/>
      <c r="AW20" s="639"/>
      <c r="AX20" s="639"/>
      <c r="AY20" s="639"/>
      <c r="AZ20" s="639"/>
      <c r="BA20" s="639"/>
      <c r="BB20" s="639"/>
      <c r="BC20" s="639"/>
      <c r="BD20" s="639"/>
      <c r="BE20" s="639"/>
      <c r="BF20" s="640"/>
      <c r="BG20" s="641">
        <v>848</v>
      </c>
      <c r="BH20" s="642"/>
      <c r="BI20" s="642"/>
      <c r="BJ20" s="642"/>
      <c r="BK20" s="642"/>
      <c r="BL20" s="642"/>
      <c r="BM20" s="642"/>
      <c r="BN20" s="643"/>
      <c r="BO20" s="644">
        <v>0</v>
      </c>
      <c r="BP20" s="644"/>
      <c r="BQ20" s="644"/>
      <c r="BR20" s="644"/>
      <c r="BS20" s="650" t="s">
        <v>234</v>
      </c>
      <c r="BT20" s="642"/>
      <c r="BU20" s="642"/>
      <c r="BV20" s="642"/>
      <c r="BW20" s="642"/>
      <c r="BX20" s="642"/>
      <c r="BY20" s="642"/>
      <c r="BZ20" s="642"/>
      <c r="CA20" s="642"/>
      <c r="CB20" s="651"/>
      <c r="CD20" s="656" t="s">
        <v>282</v>
      </c>
      <c r="CE20" s="657"/>
      <c r="CF20" s="657"/>
      <c r="CG20" s="657"/>
      <c r="CH20" s="657"/>
      <c r="CI20" s="657"/>
      <c r="CJ20" s="657"/>
      <c r="CK20" s="657"/>
      <c r="CL20" s="657"/>
      <c r="CM20" s="657"/>
      <c r="CN20" s="657"/>
      <c r="CO20" s="657"/>
      <c r="CP20" s="657"/>
      <c r="CQ20" s="658"/>
      <c r="CR20" s="641">
        <v>18077742</v>
      </c>
      <c r="CS20" s="642"/>
      <c r="CT20" s="642"/>
      <c r="CU20" s="642"/>
      <c r="CV20" s="642"/>
      <c r="CW20" s="642"/>
      <c r="CX20" s="642"/>
      <c r="CY20" s="643"/>
      <c r="CZ20" s="644">
        <v>100</v>
      </c>
      <c r="DA20" s="644"/>
      <c r="DB20" s="644"/>
      <c r="DC20" s="644"/>
      <c r="DD20" s="650">
        <v>1466586</v>
      </c>
      <c r="DE20" s="642"/>
      <c r="DF20" s="642"/>
      <c r="DG20" s="642"/>
      <c r="DH20" s="642"/>
      <c r="DI20" s="642"/>
      <c r="DJ20" s="642"/>
      <c r="DK20" s="642"/>
      <c r="DL20" s="642"/>
      <c r="DM20" s="642"/>
      <c r="DN20" s="642"/>
      <c r="DO20" s="642"/>
      <c r="DP20" s="643"/>
      <c r="DQ20" s="650">
        <v>12912100</v>
      </c>
      <c r="DR20" s="642"/>
      <c r="DS20" s="642"/>
      <c r="DT20" s="642"/>
      <c r="DU20" s="642"/>
      <c r="DV20" s="642"/>
      <c r="DW20" s="642"/>
      <c r="DX20" s="642"/>
      <c r="DY20" s="642"/>
      <c r="DZ20" s="642"/>
      <c r="EA20" s="642"/>
      <c r="EB20" s="642"/>
      <c r="EC20" s="651"/>
    </row>
    <row r="21" spans="2:133" ht="11.25" customHeight="1" x14ac:dyDescent="0.15">
      <c r="B21" s="638" t="s">
        <v>283</v>
      </c>
      <c r="C21" s="639"/>
      <c r="D21" s="639"/>
      <c r="E21" s="639"/>
      <c r="F21" s="639"/>
      <c r="G21" s="639"/>
      <c r="H21" s="639"/>
      <c r="I21" s="639"/>
      <c r="J21" s="639"/>
      <c r="K21" s="639"/>
      <c r="L21" s="639"/>
      <c r="M21" s="639"/>
      <c r="N21" s="639"/>
      <c r="O21" s="639"/>
      <c r="P21" s="639"/>
      <c r="Q21" s="640"/>
      <c r="R21" s="641" t="s">
        <v>130</v>
      </c>
      <c r="S21" s="642"/>
      <c r="T21" s="642"/>
      <c r="U21" s="642"/>
      <c r="V21" s="642"/>
      <c r="W21" s="642"/>
      <c r="X21" s="642"/>
      <c r="Y21" s="643"/>
      <c r="Z21" s="644" t="s">
        <v>234</v>
      </c>
      <c r="AA21" s="644"/>
      <c r="AB21" s="644"/>
      <c r="AC21" s="644"/>
      <c r="AD21" s="645" t="s">
        <v>130</v>
      </c>
      <c r="AE21" s="645"/>
      <c r="AF21" s="645"/>
      <c r="AG21" s="645"/>
      <c r="AH21" s="645"/>
      <c r="AI21" s="645"/>
      <c r="AJ21" s="645"/>
      <c r="AK21" s="645"/>
      <c r="AL21" s="646" t="s">
        <v>130</v>
      </c>
      <c r="AM21" s="647"/>
      <c r="AN21" s="647"/>
      <c r="AO21" s="648"/>
      <c r="AP21" s="659" t="s">
        <v>284</v>
      </c>
      <c r="AQ21" s="660"/>
      <c r="AR21" s="660"/>
      <c r="AS21" s="660"/>
      <c r="AT21" s="660"/>
      <c r="AU21" s="660"/>
      <c r="AV21" s="660"/>
      <c r="AW21" s="660"/>
      <c r="AX21" s="660"/>
      <c r="AY21" s="660"/>
      <c r="AZ21" s="660"/>
      <c r="BA21" s="660"/>
      <c r="BB21" s="660"/>
      <c r="BC21" s="660"/>
      <c r="BD21" s="660"/>
      <c r="BE21" s="660"/>
      <c r="BF21" s="661"/>
      <c r="BG21" s="641">
        <v>848</v>
      </c>
      <c r="BH21" s="642"/>
      <c r="BI21" s="642"/>
      <c r="BJ21" s="642"/>
      <c r="BK21" s="642"/>
      <c r="BL21" s="642"/>
      <c r="BM21" s="642"/>
      <c r="BN21" s="643"/>
      <c r="BO21" s="644">
        <v>0</v>
      </c>
      <c r="BP21" s="644"/>
      <c r="BQ21" s="644"/>
      <c r="BR21" s="644"/>
      <c r="BS21" s="650" t="s">
        <v>234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285</v>
      </c>
      <c r="C22" s="639"/>
      <c r="D22" s="639"/>
      <c r="E22" s="639"/>
      <c r="F22" s="639"/>
      <c r="G22" s="639"/>
      <c r="H22" s="639"/>
      <c r="I22" s="639"/>
      <c r="J22" s="639"/>
      <c r="K22" s="639"/>
      <c r="L22" s="639"/>
      <c r="M22" s="639"/>
      <c r="N22" s="639"/>
      <c r="O22" s="639"/>
      <c r="P22" s="639"/>
      <c r="Q22" s="640"/>
      <c r="R22" s="641">
        <v>12677016</v>
      </c>
      <c r="S22" s="642"/>
      <c r="T22" s="642"/>
      <c r="U22" s="642"/>
      <c r="V22" s="642"/>
      <c r="W22" s="642"/>
      <c r="X22" s="642"/>
      <c r="Y22" s="643"/>
      <c r="Z22" s="644">
        <v>67.2</v>
      </c>
      <c r="AA22" s="644"/>
      <c r="AB22" s="644"/>
      <c r="AC22" s="644"/>
      <c r="AD22" s="645">
        <v>11328052</v>
      </c>
      <c r="AE22" s="645"/>
      <c r="AF22" s="645"/>
      <c r="AG22" s="645"/>
      <c r="AH22" s="645"/>
      <c r="AI22" s="645"/>
      <c r="AJ22" s="645"/>
      <c r="AK22" s="645"/>
      <c r="AL22" s="646">
        <v>99.1</v>
      </c>
      <c r="AM22" s="647"/>
      <c r="AN22" s="647"/>
      <c r="AO22" s="648"/>
      <c r="AP22" s="659" t="s">
        <v>286</v>
      </c>
      <c r="AQ22" s="660"/>
      <c r="AR22" s="660"/>
      <c r="AS22" s="660"/>
      <c r="AT22" s="660"/>
      <c r="AU22" s="660"/>
      <c r="AV22" s="660"/>
      <c r="AW22" s="660"/>
      <c r="AX22" s="660"/>
      <c r="AY22" s="660"/>
      <c r="AZ22" s="660"/>
      <c r="BA22" s="660"/>
      <c r="BB22" s="660"/>
      <c r="BC22" s="660"/>
      <c r="BD22" s="660"/>
      <c r="BE22" s="660"/>
      <c r="BF22" s="661"/>
      <c r="BG22" s="641" t="s">
        <v>234</v>
      </c>
      <c r="BH22" s="642"/>
      <c r="BI22" s="642"/>
      <c r="BJ22" s="642"/>
      <c r="BK22" s="642"/>
      <c r="BL22" s="642"/>
      <c r="BM22" s="642"/>
      <c r="BN22" s="643"/>
      <c r="BO22" s="644" t="s">
        <v>234</v>
      </c>
      <c r="BP22" s="644"/>
      <c r="BQ22" s="644"/>
      <c r="BR22" s="644"/>
      <c r="BS22" s="650" t="s">
        <v>234</v>
      </c>
      <c r="BT22" s="642"/>
      <c r="BU22" s="642"/>
      <c r="BV22" s="642"/>
      <c r="BW22" s="642"/>
      <c r="BX22" s="642"/>
      <c r="BY22" s="642"/>
      <c r="BZ22" s="642"/>
      <c r="CA22" s="642"/>
      <c r="CB22" s="651"/>
      <c r="CD22" s="623" t="s">
        <v>287</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288</v>
      </c>
      <c r="C23" s="639"/>
      <c r="D23" s="639"/>
      <c r="E23" s="639"/>
      <c r="F23" s="639"/>
      <c r="G23" s="639"/>
      <c r="H23" s="639"/>
      <c r="I23" s="639"/>
      <c r="J23" s="639"/>
      <c r="K23" s="639"/>
      <c r="L23" s="639"/>
      <c r="M23" s="639"/>
      <c r="N23" s="639"/>
      <c r="O23" s="639"/>
      <c r="P23" s="639"/>
      <c r="Q23" s="640"/>
      <c r="R23" s="641">
        <v>4095</v>
      </c>
      <c r="S23" s="642"/>
      <c r="T23" s="642"/>
      <c r="U23" s="642"/>
      <c r="V23" s="642"/>
      <c r="W23" s="642"/>
      <c r="X23" s="642"/>
      <c r="Y23" s="643"/>
      <c r="Z23" s="644">
        <v>0</v>
      </c>
      <c r="AA23" s="644"/>
      <c r="AB23" s="644"/>
      <c r="AC23" s="644"/>
      <c r="AD23" s="645">
        <v>4095</v>
      </c>
      <c r="AE23" s="645"/>
      <c r="AF23" s="645"/>
      <c r="AG23" s="645"/>
      <c r="AH23" s="645"/>
      <c r="AI23" s="645"/>
      <c r="AJ23" s="645"/>
      <c r="AK23" s="645"/>
      <c r="AL23" s="646">
        <v>0</v>
      </c>
      <c r="AM23" s="647"/>
      <c r="AN23" s="647"/>
      <c r="AO23" s="648"/>
      <c r="AP23" s="659" t="s">
        <v>289</v>
      </c>
      <c r="AQ23" s="660"/>
      <c r="AR23" s="660"/>
      <c r="AS23" s="660"/>
      <c r="AT23" s="660"/>
      <c r="AU23" s="660"/>
      <c r="AV23" s="660"/>
      <c r="AW23" s="660"/>
      <c r="AX23" s="660"/>
      <c r="AY23" s="660"/>
      <c r="AZ23" s="660"/>
      <c r="BA23" s="660"/>
      <c r="BB23" s="660"/>
      <c r="BC23" s="660"/>
      <c r="BD23" s="660"/>
      <c r="BE23" s="660"/>
      <c r="BF23" s="661"/>
      <c r="BG23" s="641" t="s">
        <v>130</v>
      </c>
      <c r="BH23" s="642"/>
      <c r="BI23" s="642"/>
      <c r="BJ23" s="642"/>
      <c r="BK23" s="642"/>
      <c r="BL23" s="642"/>
      <c r="BM23" s="642"/>
      <c r="BN23" s="643"/>
      <c r="BO23" s="644" t="s">
        <v>234</v>
      </c>
      <c r="BP23" s="644"/>
      <c r="BQ23" s="644"/>
      <c r="BR23" s="644"/>
      <c r="BS23" s="650" t="s">
        <v>130</v>
      </c>
      <c r="BT23" s="642"/>
      <c r="BU23" s="642"/>
      <c r="BV23" s="642"/>
      <c r="BW23" s="642"/>
      <c r="BX23" s="642"/>
      <c r="BY23" s="642"/>
      <c r="BZ23" s="642"/>
      <c r="CA23" s="642"/>
      <c r="CB23" s="651"/>
      <c r="CD23" s="623" t="s">
        <v>228</v>
      </c>
      <c r="CE23" s="624"/>
      <c r="CF23" s="624"/>
      <c r="CG23" s="624"/>
      <c r="CH23" s="624"/>
      <c r="CI23" s="624"/>
      <c r="CJ23" s="624"/>
      <c r="CK23" s="624"/>
      <c r="CL23" s="624"/>
      <c r="CM23" s="624"/>
      <c r="CN23" s="624"/>
      <c r="CO23" s="624"/>
      <c r="CP23" s="624"/>
      <c r="CQ23" s="625"/>
      <c r="CR23" s="623" t="s">
        <v>290</v>
      </c>
      <c r="CS23" s="624"/>
      <c r="CT23" s="624"/>
      <c r="CU23" s="624"/>
      <c r="CV23" s="624"/>
      <c r="CW23" s="624"/>
      <c r="CX23" s="624"/>
      <c r="CY23" s="625"/>
      <c r="CZ23" s="623" t="s">
        <v>291</v>
      </c>
      <c r="DA23" s="624"/>
      <c r="DB23" s="624"/>
      <c r="DC23" s="625"/>
      <c r="DD23" s="623" t="s">
        <v>292</v>
      </c>
      <c r="DE23" s="624"/>
      <c r="DF23" s="624"/>
      <c r="DG23" s="624"/>
      <c r="DH23" s="624"/>
      <c r="DI23" s="624"/>
      <c r="DJ23" s="624"/>
      <c r="DK23" s="625"/>
      <c r="DL23" s="671" t="s">
        <v>293</v>
      </c>
      <c r="DM23" s="672"/>
      <c r="DN23" s="672"/>
      <c r="DO23" s="672"/>
      <c r="DP23" s="672"/>
      <c r="DQ23" s="672"/>
      <c r="DR23" s="672"/>
      <c r="DS23" s="672"/>
      <c r="DT23" s="672"/>
      <c r="DU23" s="672"/>
      <c r="DV23" s="673"/>
      <c r="DW23" s="623" t="s">
        <v>294</v>
      </c>
      <c r="DX23" s="624"/>
      <c r="DY23" s="624"/>
      <c r="DZ23" s="624"/>
      <c r="EA23" s="624"/>
      <c r="EB23" s="624"/>
      <c r="EC23" s="625"/>
    </row>
    <row r="24" spans="2:133" ht="11.25" customHeight="1" x14ac:dyDescent="0.15">
      <c r="B24" s="638" t="s">
        <v>295</v>
      </c>
      <c r="C24" s="639"/>
      <c r="D24" s="639"/>
      <c r="E24" s="639"/>
      <c r="F24" s="639"/>
      <c r="G24" s="639"/>
      <c r="H24" s="639"/>
      <c r="I24" s="639"/>
      <c r="J24" s="639"/>
      <c r="K24" s="639"/>
      <c r="L24" s="639"/>
      <c r="M24" s="639"/>
      <c r="N24" s="639"/>
      <c r="O24" s="639"/>
      <c r="P24" s="639"/>
      <c r="Q24" s="640"/>
      <c r="R24" s="641">
        <v>172883</v>
      </c>
      <c r="S24" s="642"/>
      <c r="T24" s="642"/>
      <c r="U24" s="642"/>
      <c r="V24" s="642"/>
      <c r="W24" s="642"/>
      <c r="X24" s="642"/>
      <c r="Y24" s="643"/>
      <c r="Z24" s="644">
        <v>0.9</v>
      </c>
      <c r="AA24" s="644"/>
      <c r="AB24" s="644"/>
      <c r="AC24" s="644"/>
      <c r="AD24" s="645" t="s">
        <v>234</v>
      </c>
      <c r="AE24" s="645"/>
      <c r="AF24" s="645"/>
      <c r="AG24" s="645"/>
      <c r="AH24" s="645"/>
      <c r="AI24" s="645"/>
      <c r="AJ24" s="645"/>
      <c r="AK24" s="645"/>
      <c r="AL24" s="646" t="s">
        <v>234</v>
      </c>
      <c r="AM24" s="647"/>
      <c r="AN24" s="647"/>
      <c r="AO24" s="648"/>
      <c r="AP24" s="659" t="s">
        <v>296</v>
      </c>
      <c r="AQ24" s="660"/>
      <c r="AR24" s="660"/>
      <c r="AS24" s="660"/>
      <c r="AT24" s="660"/>
      <c r="AU24" s="660"/>
      <c r="AV24" s="660"/>
      <c r="AW24" s="660"/>
      <c r="AX24" s="660"/>
      <c r="AY24" s="660"/>
      <c r="AZ24" s="660"/>
      <c r="BA24" s="660"/>
      <c r="BB24" s="660"/>
      <c r="BC24" s="660"/>
      <c r="BD24" s="660"/>
      <c r="BE24" s="660"/>
      <c r="BF24" s="661"/>
      <c r="BG24" s="641" t="s">
        <v>234</v>
      </c>
      <c r="BH24" s="642"/>
      <c r="BI24" s="642"/>
      <c r="BJ24" s="642"/>
      <c r="BK24" s="642"/>
      <c r="BL24" s="642"/>
      <c r="BM24" s="642"/>
      <c r="BN24" s="643"/>
      <c r="BO24" s="644" t="s">
        <v>130</v>
      </c>
      <c r="BP24" s="644"/>
      <c r="BQ24" s="644"/>
      <c r="BR24" s="644"/>
      <c r="BS24" s="650" t="s">
        <v>130</v>
      </c>
      <c r="BT24" s="642"/>
      <c r="BU24" s="642"/>
      <c r="BV24" s="642"/>
      <c r="BW24" s="642"/>
      <c r="BX24" s="642"/>
      <c r="BY24" s="642"/>
      <c r="BZ24" s="642"/>
      <c r="CA24" s="642"/>
      <c r="CB24" s="651"/>
      <c r="CD24" s="652" t="s">
        <v>297</v>
      </c>
      <c r="CE24" s="653"/>
      <c r="CF24" s="653"/>
      <c r="CG24" s="653"/>
      <c r="CH24" s="653"/>
      <c r="CI24" s="653"/>
      <c r="CJ24" s="653"/>
      <c r="CK24" s="653"/>
      <c r="CL24" s="653"/>
      <c r="CM24" s="653"/>
      <c r="CN24" s="653"/>
      <c r="CO24" s="653"/>
      <c r="CP24" s="653"/>
      <c r="CQ24" s="654"/>
      <c r="CR24" s="630">
        <v>6514591</v>
      </c>
      <c r="CS24" s="631"/>
      <c r="CT24" s="631"/>
      <c r="CU24" s="631"/>
      <c r="CV24" s="631"/>
      <c r="CW24" s="631"/>
      <c r="CX24" s="631"/>
      <c r="CY24" s="632"/>
      <c r="CZ24" s="635">
        <v>36</v>
      </c>
      <c r="DA24" s="636"/>
      <c r="DB24" s="636"/>
      <c r="DC24" s="655"/>
      <c r="DD24" s="674">
        <v>4870908</v>
      </c>
      <c r="DE24" s="631"/>
      <c r="DF24" s="631"/>
      <c r="DG24" s="631"/>
      <c r="DH24" s="631"/>
      <c r="DI24" s="631"/>
      <c r="DJ24" s="631"/>
      <c r="DK24" s="632"/>
      <c r="DL24" s="674">
        <v>4744972</v>
      </c>
      <c r="DM24" s="631"/>
      <c r="DN24" s="631"/>
      <c r="DO24" s="631"/>
      <c r="DP24" s="631"/>
      <c r="DQ24" s="631"/>
      <c r="DR24" s="631"/>
      <c r="DS24" s="631"/>
      <c r="DT24" s="631"/>
      <c r="DU24" s="631"/>
      <c r="DV24" s="632"/>
      <c r="DW24" s="635">
        <v>39.799999999999997</v>
      </c>
      <c r="DX24" s="636"/>
      <c r="DY24" s="636"/>
      <c r="DZ24" s="636"/>
      <c r="EA24" s="636"/>
      <c r="EB24" s="636"/>
      <c r="EC24" s="637"/>
    </row>
    <row r="25" spans="2:133" ht="11.25" customHeight="1" x14ac:dyDescent="0.15">
      <c r="B25" s="638" t="s">
        <v>298</v>
      </c>
      <c r="C25" s="639"/>
      <c r="D25" s="639"/>
      <c r="E25" s="639"/>
      <c r="F25" s="639"/>
      <c r="G25" s="639"/>
      <c r="H25" s="639"/>
      <c r="I25" s="639"/>
      <c r="J25" s="639"/>
      <c r="K25" s="639"/>
      <c r="L25" s="639"/>
      <c r="M25" s="639"/>
      <c r="N25" s="639"/>
      <c r="O25" s="639"/>
      <c r="P25" s="639"/>
      <c r="Q25" s="640"/>
      <c r="R25" s="641">
        <v>221966</v>
      </c>
      <c r="S25" s="642"/>
      <c r="T25" s="642"/>
      <c r="U25" s="642"/>
      <c r="V25" s="642"/>
      <c r="W25" s="642"/>
      <c r="X25" s="642"/>
      <c r="Y25" s="643"/>
      <c r="Z25" s="644">
        <v>1.2</v>
      </c>
      <c r="AA25" s="644"/>
      <c r="AB25" s="644"/>
      <c r="AC25" s="644"/>
      <c r="AD25" s="645">
        <v>17581</v>
      </c>
      <c r="AE25" s="645"/>
      <c r="AF25" s="645"/>
      <c r="AG25" s="645"/>
      <c r="AH25" s="645"/>
      <c r="AI25" s="645"/>
      <c r="AJ25" s="645"/>
      <c r="AK25" s="645"/>
      <c r="AL25" s="646">
        <v>0.2</v>
      </c>
      <c r="AM25" s="647"/>
      <c r="AN25" s="647"/>
      <c r="AO25" s="648"/>
      <c r="AP25" s="659" t="s">
        <v>299</v>
      </c>
      <c r="AQ25" s="660"/>
      <c r="AR25" s="660"/>
      <c r="AS25" s="660"/>
      <c r="AT25" s="660"/>
      <c r="AU25" s="660"/>
      <c r="AV25" s="660"/>
      <c r="AW25" s="660"/>
      <c r="AX25" s="660"/>
      <c r="AY25" s="660"/>
      <c r="AZ25" s="660"/>
      <c r="BA25" s="660"/>
      <c r="BB25" s="660"/>
      <c r="BC25" s="660"/>
      <c r="BD25" s="660"/>
      <c r="BE25" s="660"/>
      <c r="BF25" s="661"/>
      <c r="BG25" s="641" t="s">
        <v>130</v>
      </c>
      <c r="BH25" s="642"/>
      <c r="BI25" s="642"/>
      <c r="BJ25" s="642"/>
      <c r="BK25" s="642"/>
      <c r="BL25" s="642"/>
      <c r="BM25" s="642"/>
      <c r="BN25" s="643"/>
      <c r="BO25" s="644" t="s">
        <v>234</v>
      </c>
      <c r="BP25" s="644"/>
      <c r="BQ25" s="644"/>
      <c r="BR25" s="644"/>
      <c r="BS25" s="650" t="s">
        <v>234</v>
      </c>
      <c r="BT25" s="642"/>
      <c r="BU25" s="642"/>
      <c r="BV25" s="642"/>
      <c r="BW25" s="642"/>
      <c r="BX25" s="642"/>
      <c r="BY25" s="642"/>
      <c r="BZ25" s="642"/>
      <c r="CA25" s="642"/>
      <c r="CB25" s="651"/>
      <c r="CD25" s="656" t="s">
        <v>300</v>
      </c>
      <c r="CE25" s="657"/>
      <c r="CF25" s="657"/>
      <c r="CG25" s="657"/>
      <c r="CH25" s="657"/>
      <c r="CI25" s="657"/>
      <c r="CJ25" s="657"/>
      <c r="CK25" s="657"/>
      <c r="CL25" s="657"/>
      <c r="CM25" s="657"/>
      <c r="CN25" s="657"/>
      <c r="CO25" s="657"/>
      <c r="CP25" s="657"/>
      <c r="CQ25" s="658"/>
      <c r="CR25" s="641">
        <v>2318824</v>
      </c>
      <c r="CS25" s="677"/>
      <c r="CT25" s="677"/>
      <c r="CU25" s="677"/>
      <c r="CV25" s="677"/>
      <c r="CW25" s="677"/>
      <c r="CX25" s="677"/>
      <c r="CY25" s="678"/>
      <c r="CZ25" s="646">
        <v>12.8</v>
      </c>
      <c r="DA25" s="675"/>
      <c r="DB25" s="675"/>
      <c r="DC25" s="679"/>
      <c r="DD25" s="650">
        <v>1991487</v>
      </c>
      <c r="DE25" s="677"/>
      <c r="DF25" s="677"/>
      <c r="DG25" s="677"/>
      <c r="DH25" s="677"/>
      <c r="DI25" s="677"/>
      <c r="DJ25" s="677"/>
      <c r="DK25" s="678"/>
      <c r="DL25" s="650">
        <v>1865611</v>
      </c>
      <c r="DM25" s="677"/>
      <c r="DN25" s="677"/>
      <c r="DO25" s="677"/>
      <c r="DP25" s="677"/>
      <c r="DQ25" s="677"/>
      <c r="DR25" s="677"/>
      <c r="DS25" s="677"/>
      <c r="DT25" s="677"/>
      <c r="DU25" s="677"/>
      <c r="DV25" s="678"/>
      <c r="DW25" s="646">
        <v>15.7</v>
      </c>
      <c r="DX25" s="675"/>
      <c r="DY25" s="675"/>
      <c r="DZ25" s="675"/>
      <c r="EA25" s="675"/>
      <c r="EB25" s="675"/>
      <c r="EC25" s="676"/>
    </row>
    <row r="26" spans="2:133" ht="11.25" customHeight="1" x14ac:dyDescent="0.15">
      <c r="B26" s="638" t="s">
        <v>301</v>
      </c>
      <c r="C26" s="639"/>
      <c r="D26" s="639"/>
      <c r="E26" s="639"/>
      <c r="F26" s="639"/>
      <c r="G26" s="639"/>
      <c r="H26" s="639"/>
      <c r="I26" s="639"/>
      <c r="J26" s="639"/>
      <c r="K26" s="639"/>
      <c r="L26" s="639"/>
      <c r="M26" s="639"/>
      <c r="N26" s="639"/>
      <c r="O26" s="639"/>
      <c r="P26" s="639"/>
      <c r="Q26" s="640"/>
      <c r="R26" s="641">
        <v>37356</v>
      </c>
      <c r="S26" s="642"/>
      <c r="T26" s="642"/>
      <c r="U26" s="642"/>
      <c r="V26" s="642"/>
      <c r="W26" s="642"/>
      <c r="X26" s="642"/>
      <c r="Y26" s="643"/>
      <c r="Z26" s="644">
        <v>0.2</v>
      </c>
      <c r="AA26" s="644"/>
      <c r="AB26" s="644"/>
      <c r="AC26" s="644"/>
      <c r="AD26" s="645" t="s">
        <v>148</v>
      </c>
      <c r="AE26" s="645"/>
      <c r="AF26" s="645"/>
      <c r="AG26" s="645"/>
      <c r="AH26" s="645"/>
      <c r="AI26" s="645"/>
      <c r="AJ26" s="645"/>
      <c r="AK26" s="645"/>
      <c r="AL26" s="646" t="s">
        <v>130</v>
      </c>
      <c r="AM26" s="647"/>
      <c r="AN26" s="647"/>
      <c r="AO26" s="648"/>
      <c r="AP26" s="659" t="s">
        <v>302</v>
      </c>
      <c r="AQ26" s="680"/>
      <c r="AR26" s="680"/>
      <c r="AS26" s="680"/>
      <c r="AT26" s="680"/>
      <c r="AU26" s="680"/>
      <c r="AV26" s="680"/>
      <c r="AW26" s="680"/>
      <c r="AX26" s="680"/>
      <c r="AY26" s="680"/>
      <c r="AZ26" s="680"/>
      <c r="BA26" s="680"/>
      <c r="BB26" s="680"/>
      <c r="BC26" s="680"/>
      <c r="BD26" s="680"/>
      <c r="BE26" s="680"/>
      <c r="BF26" s="661"/>
      <c r="BG26" s="641" t="s">
        <v>234</v>
      </c>
      <c r="BH26" s="642"/>
      <c r="BI26" s="642"/>
      <c r="BJ26" s="642"/>
      <c r="BK26" s="642"/>
      <c r="BL26" s="642"/>
      <c r="BM26" s="642"/>
      <c r="BN26" s="643"/>
      <c r="BO26" s="644" t="s">
        <v>130</v>
      </c>
      <c r="BP26" s="644"/>
      <c r="BQ26" s="644"/>
      <c r="BR26" s="644"/>
      <c r="BS26" s="650" t="s">
        <v>130</v>
      </c>
      <c r="BT26" s="642"/>
      <c r="BU26" s="642"/>
      <c r="BV26" s="642"/>
      <c r="BW26" s="642"/>
      <c r="BX26" s="642"/>
      <c r="BY26" s="642"/>
      <c r="BZ26" s="642"/>
      <c r="CA26" s="642"/>
      <c r="CB26" s="651"/>
      <c r="CD26" s="656" t="s">
        <v>303</v>
      </c>
      <c r="CE26" s="657"/>
      <c r="CF26" s="657"/>
      <c r="CG26" s="657"/>
      <c r="CH26" s="657"/>
      <c r="CI26" s="657"/>
      <c r="CJ26" s="657"/>
      <c r="CK26" s="657"/>
      <c r="CL26" s="657"/>
      <c r="CM26" s="657"/>
      <c r="CN26" s="657"/>
      <c r="CO26" s="657"/>
      <c r="CP26" s="657"/>
      <c r="CQ26" s="658"/>
      <c r="CR26" s="641">
        <v>1486530</v>
      </c>
      <c r="CS26" s="642"/>
      <c r="CT26" s="642"/>
      <c r="CU26" s="642"/>
      <c r="CV26" s="642"/>
      <c r="CW26" s="642"/>
      <c r="CX26" s="642"/>
      <c r="CY26" s="643"/>
      <c r="CZ26" s="646">
        <v>8.1999999999999993</v>
      </c>
      <c r="DA26" s="675"/>
      <c r="DB26" s="675"/>
      <c r="DC26" s="679"/>
      <c r="DD26" s="650">
        <v>1185643</v>
      </c>
      <c r="DE26" s="642"/>
      <c r="DF26" s="642"/>
      <c r="DG26" s="642"/>
      <c r="DH26" s="642"/>
      <c r="DI26" s="642"/>
      <c r="DJ26" s="642"/>
      <c r="DK26" s="643"/>
      <c r="DL26" s="650" t="s">
        <v>130</v>
      </c>
      <c r="DM26" s="642"/>
      <c r="DN26" s="642"/>
      <c r="DO26" s="642"/>
      <c r="DP26" s="642"/>
      <c r="DQ26" s="642"/>
      <c r="DR26" s="642"/>
      <c r="DS26" s="642"/>
      <c r="DT26" s="642"/>
      <c r="DU26" s="642"/>
      <c r="DV26" s="643"/>
      <c r="DW26" s="646" t="s">
        <v>148</v>
      </c>
      <c r="DX26" s="675"/>
      <c r="DY26" s="675"/>
      <c r="DZ26" s="675"/>
      <c r="EA26" s="675"/>
      <c r="EB26" s="675"/>
      <c r="EC26" s="676"/>
    </row>
    <row r="27" spans="2:133" ht="11.25" customHeight="1" x14ac:dyDescent="0.15">
      <c r="B27" s="638" t="s">
        <v>304</v>
      </c>
      <c r="C27" s="639"/>
      <c r="D27" s="639"/>
      <c r="E27" s="639"/>
      <c r="F27" s="639"/>
      <c r="G27" s="639"/>
      <c r="H27" s="639"/>
      <c r="I27" s="639"/>
      <c r="J27" s="639"/>
      <c r="K27" s="639"/>
      <c r="L27" s="639"/>
      <c r="M27" s="639"/>
      <c r="N27" s="639"/>
      <c r="O27" s="639"/>
      <c r="P27" s="639"/>
      <c r="Q27" s="640"/>
      <c r="R27" s="641">
        <v>1183718</v>
      </c>
      <c r="S27" s="642"/>
      <c r="T27" s="642"/>
      <c r="U27" s="642"/>
      <c r="V27" s="642"/>
      <c r="W27" s="642"/>
      <c r="X27" s="642"/>
      <c r="Y27" s="643"/>
      <c r="Z27" s="644">
        <v>6.3</v>
      </c>
      <c r="AA27" s="644"/>
      <c r="AB27" s="644"/>
      <c r="AC27" s="644"/>
      <c r="AD27" s="645" t="s">
        <v>130</v>
      </c>
      <c r="AE27" s="645"/>
      <c r="AF27" s="645"/>
      <c r="AG27" s="645"/>
      <c r="AH27" s="645"/>
      <c r="AI27" s="645"/>
      <c r="AJ27" s="645"/>
      <c r="AK27" s="645"/>
      <c r="AL27" s="646" t="s">
        <v>234</v>
      </c>
      <c r="AM27" s="647"/>
      <c r="AN27" s="647"/>
      <c r="AO27" s="648"/>
      <c r="AP27" s="638" t="s">
        <v>305</v>
      </c>
      <c r="AQ27" s="639"/>
      <c r="AR27" s="639"/>
      <c r="AS27" s="639"/>
      <c r="AT27" s="639"/>
      <c r="AU27" s="639"/>
      <c r="AV27" s="639"/>
      <c r="AW27" s="639"/>
      <c r="AX27" s="639"/>
      <c r="AY27" s="639"/>
      <c r="AZ27" s="639"/>
      <c r="BA27" s="639"/>
      <c r="BB27" s="639"/>
      <c r="BC27" s="639"/>
      <c r="BD27" s="639"/>
      <c r="BE27" s="639"/>
      <c r="BF27" s="640"/>
      <c r="BG27" s="641">
        <v>2430982</v>
      </c>
      <c r="BH27" s="642"/>
      <c r="BI27" s="642"/>
      <c r="BJ27" s="642"/>
      <c r="BK27" s="642"/>
      <c r="BL27" s="642"/>
      <c r="BM27" s="642"/>
      <c r="BN27" s="643"/>
      <c r="BO27" s="644">
        <v>100</v>
      </c>
      <c r="BP27" s="644"/>
      <c r="BQ27" s="644"/>
      <c r="BR27" s="644"/>
      <c r="BS27" s="650" t="s">
        <v>130</v>
      </c>
      <c r="BT27" s="642"/>
      <c r="BU27" s="642"/>
      <c r="BV27" s="642"/>
      <c r="BW27" s="642"/>
      <c r="BX27" s="642"/>
      <c r="BY27" s="642"/>
      <c r="BZ27" s="642"/>
      <c r="CA27" s="642"/>
      <c r="CB27" s="651"/>
      <c r="CD27" s="656" t="s">
        <v>306</v>
      </c>
      <c r="CE27" s="657"/>
      <c r="CF27" s="657"/>
      <c r="CG27" s="657"/>
      <c r="CH27" s="657"/>
      <c r="CI27" s="657"/>
      <c r="CJ27" s="657"/>
      <c r="CK27" s="657"/>
      <c r="CL27" s="657"/>
      <c r="CM27" s="657"/>
      <c r="CN27" s="657"/>
      <c r="CO27" s="657"/>
      <c r="CP27" s="657"/>
      <c r="CQ27" s="658"/>
      <c r="CR27" s="641">
        <v>2210043</v>
      </c>
      <c r="CS27" s="677"/>
      <c r="CT27" s="677"/>
      <c r="CU27" s="677"/>
      <c r="CV27" s="677"/>
      <c r="CW27" s="677"/>
      <c r="CX27" s="677"/>
      <c r="CY27" s="678"/>
      <c r="CZ27" s="646">
        <v>12.2</v>
      </c>
      <c r="DA27" s="675"/>
      <c r="DB27" s="675"/>
      <c r="DC27" s="679"/>
      <c r="DD27" s="650">
        <v>922706</v>
      </c>
      <c r="DE27" s="677"/>
      <c r="DF27" s="677"/>
      <c r="DG27" s="677"/>
      <c r="DH27" s="677"/>
      <c r="DI27" s="677"/>
      <c r="DJ27" s="677"/>
      <c r="DK27" s="678"/>
      <c r="DL27" s="650">
        <v>922646</v>
      </c>
      <c r="DM27" s="677"/>
      <c r="DN27" s="677"/>
      <c r="DO27" s="677"/>
      <c r="DP27" s="677"/>
      <c r="DQ27" s="677"/>
      <c r="DR27" s="677"/>
      <c r="DS27" s="677"/>
      <c r="DT27" s="677"/>
      <c r="DU27" s="677"/>
      <c r="DV27" s="678"/>
      <c r="DW27" s="646">
        <v>7.7</v>
      </c>
      <c r="DX27" s="675"/>
      <c r="DY27" s="675"/>
      <c r="DZ27" s="675"/>
      <c r="EA27" s="675"/>
      <c r="EB27" s="675"/>
      <c r="EC27" s="676"/>
    </row>
    <row r="28" spans="2:133" ht="11.25" customHeight="1" x14ac:dyDescent="0.15">
      <c r="B28" s="683" t="s">
        <v>307</v>
      </c>
      <c r="C28" s="684"/>
      <c r="D28" s="684"/>
      <c r="E28" s="684"/>
      <c r="F28" s="684"/>
      <c r="G28" s="684"/>
      <c r="H28" s="684"/>
      <c r="I28" s="684"/>
      <c r="J28" s="684"/>
      <c r="K28" s="684"/>
      <c r="L28" s="684"/>
      <c r="M28" s="684"/>
      <c r="N28" s="684"/>
      <c r="O28" s="684"/>
      <c r="P28" s="684"/>
      <c r="Q28" s="685"/>
      <c r="R28" s="641" t="s">
        <v>234</v>
      </c>
      <c r="S28" s="642"/>
      <c r="T28" s="642"/>
      <c r="U28" s="642"/>
      <c r="V28" s="642"/>
      <c r="W28" s="642"/>
      <c r="X28" s="642"/>
      <c r="Y28" s="643"/>
      <c r="Z28" s="644" t="s">
        <v>234</v>
      </c>
      <c r="AA28" s="644"/>
      <c r="AB28" s="644"/>
      <c r="AC28" s="644"/>
      <c r="AD28" s="645" t="s">
        <v>130</v>
      </c>
      <c r="AE28" s="645"/>
      <c r="AF28" s="645"/>
      <c r="AG28" s="645"/>
      <c r="AH28" s="645"/>
      <c r="AI28" s="645"/>
      <c r="AJ28" s="645"/>
      <c r="AK28" s="645"/>
      <c r="AL28" s="646" t="s">
        <v>148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308</v>
      </c>
      <c r="CE28" s="657"/>
      <c r="CF28" s="657"/>
      <c r="CG28" s="657"/>
      <c r="CH28" s="657"/>
      <c r="CI28" s="657"/>
      <c r="CJ28" s="657"/>
      <c r="CK28" s="657"/>
      <c r="CL28" s="657"/>
      <c r="CM28" s="657"/>
      <c r="CN28" s="657"/>
      <c r="CO28" s="657"/>
      <c r="CP28" s="657"/>
      <c r="CQ28" s="658"/>
      <c r="CR28" s="641">
        <v>1985724</v>
      </c>
      <c r="CS28" s="642"/>
      <c r="CT28" s="642"/>
      <c r="CU28" s="642"/>
      <c r="CV28" s="642"/>
      <c r="CW28" s="642"/>
      <c r="CX28" s="642"/>
      <c r="CY28" s="643"/>
      <c r="CZ28" s="646">
        <v>11</v>
      </c>
      <c r="DA28" s="675"/>
      <c r="DB28" s="675"/>
      <c r="DC28" s="679"/>
      <c r="DD28" s="650">
        <v>1956715</v>
      </c>
      <c r="DE28" s="642"/>
      <c r="DF28" s="642"/>
      <c r="DG28" s="642"/>
      <c r="DH28" s="642"/>
      <c r="DI28" s="642"/>
      <c r="DJ28" s="642"/>
      <c r="DK28" s="643"/>
      <c r="DL28" s="650">
        <v>1956715</v>
      </c>
      <c r="DM28" s="642"/>
      <c r="DN28" s="642"/>
      <c r="DO28" s="642"/>
      <c r="DP28" s="642"/>
      <c r="DQ28" s="642"/>
      <c r="DR28" s="642"/>
      <c r="DS28" s="642"/>
      <c r="DT28" s="642"/>
      <c r="DU28" s="642"/>
      <c r="DV28" s="643"/>
      <c r="DW28" s="646">
        <v>16.399999999999999</v>
      </c>
      <c r="DX28" s="675"/>
      <c r="DY28" s="675"/>
      <c r="DZ28" s="675"/>
      <c r="EA28" s="675"/>
      <c r="EB28" s="675"/>
      <c r="EC28" s="676"/>
    </row>
    <row r="29" spans="2:133" ht="11.25" customHeight="1" x14ac:dyDescent="0.15">
      <c r="B29" s="638" t="s">
        <v>309</v>
      </c>
      <c r="C29" s="639"/>
      <c r="D29" s="639"/>
      <c r="E29" s="639"/>
      <c r="F29" s="639"/>
      <c r="G29" s="639"/>
      <c r="H29" s="639"/>
      <c r="I29" s="639"/>
      <c r="J29" s="639"/>
      <c r="K29" s="639"/>
      <c r="L29" s="639"/>
      <c r="M29" s="639"/>
      <c r="N29" s="639"/>
      <c r="O29" s="639"/>
      <c r="P29" s="639"/>
      <c r="Q29" s="640"/>
      <c r="R29" s="641">
        <v>1237222</v>
      </c>
      <c r="S29" s="642"/>
      <c r="T29" s="642"/>
      <c r="U29" s="642"/>
      <c r="V29" s="642"/>
      <c r="W29" s="642"/>
      <c r="X29" s="642"/>
      <c r="Y29" s="643"/>
      <c r="Z29" s="644">
        <v>6.6</v>
      </c>
      <c r="AA29" s="644"/>
      <c r="AB29" s="644"/>
      <c r="AC29" s="644"/>
      <c r="AD29" s="645" t="s">
        <v>234</v>
      </c>
      <c r="AE29" s="645"/>
      <c r="AF29" s="645"/>
      <c r="AG29" s="645"/>
      <c r="AH29" s="645"/>
      <c r="AI29" s="645"/>
      <c r="AJ29" s="645"/>
      <c r="AK29" s="645"/>
      <c r="AL29" s="646" t="s">
        <v>130</v>
      </c>
      <c r="AM29" s="647"/>
      <c r="AN29" s="647"/>
      <c r="AO29" s="648"/>
      <c r="AP29" s="620" t="s">
        <v>228</v>
      </c>
      <c r="AQ29" s="621"/>
      <c r="AR29" s="621"/>
      <c r="AS29" s="621"/>
      <c r="AT29" s="621"/>
      <c r="AU29" s="621"/>
      <c r="AV29" s="621"/>
      <c r="AW29" s="621"/>
      <c r="AX29" s="621"/>
      <c r="AY29" s="621"/>
      <c r="AZ29" s="621"/>
      <c r="BA29" s="621"/>
      <c r="BB29" s="621"/>
      <c r="BC29" s="621"/>
      <c r="BD29" s="621"/>
      <c r="BE29" s="621"/>
      <c r="BF29" s="622"/>
      <c r="BG29" s="620" t="s">
        <v>310</v>
      </c>
      <c r="BH29" s="681"/>
      <c r="BI29" s="681"/>
      <c r="BJ29" s="681"/>
      <c r="BK29" s="681"/>
      <c r="BL29" s="681"/>
      <c r="BM29" s="681"/>
      <c r="BN29" s="681"/>
      <c r="BO29" s="681"/>
      <c r="BP29" s="681"/>
      <c r="BQ29" s="682"/>
      <c r="BR29" s="620" t="s">
        <v>311</v>
      </c>
      <c r="BS29" s="681"/>
      <c r="BT29" s="681"/>
      <c r="BU29" s="681"/>
      <c r="BV29" s="681"/>
      <c r="BW29" s="681"/>
      <c r="BX29" s="681"/>
      <c r="BY29" s="681"/>
      <c r="BZ29" s="681"/>
      <c r="CA29" s="681"/>
      <c r="CB29" s="682"/>
      <c r="CD29" s="704" t="s">
        <v>312</v>
      </c>
      <c r="CE29" s="705"/>
      <c r="CF29" s="656" t="s">
        <v>70</v>
      </c>
      <c r="CG29" s="657"/>
      <c r="CH29" s="657"/>
      <c r="CI29" s="657"/>
      <c r="CJ29" s="657"/>
      <c r="CK29" s="657"/>
      <c r="CL29" s="657"/>
      <c r="CM29" s="657"/>
      <c r="CN29" s="657"/>
      <c r="CO29" s="657"/>
      <c r="CP29" s="657"/>
      <c r="CQ29" s="658"/>
      <c r="CR29" s="641">
        <v>1985724</v>
      </c>
      <c r="CS29" s="677"/>
      <c r="CT29" s="677"/>
      <c r="CU29" s="677"/>
      <c r="CV29" s="677"/>
      <c r="CW29" s="677"/>
      <c r="CX29" s="677"/>
      <c r="CY29" s="678"/>
      <c r="CZ29" s="646">
        <v>11</v>
      </c>
      <c r="DA29" s="675"/>
      <c r="DB29" s="675"/>
      <c r="DC29" s="679"/>
      <c r="DD29" s="650">
        <v>1956715</v>
      </c>
      <c r="DE29" s="677"/>
      <c r="DF29" s="677"/>
      <c r="DG29" s="677"/>
      <c r="DH29" s="677"/>
      <c r="DI29" s="677"/>
      <c r="DJ29" s="677"/>
      <c r="DK29" s="678"/>
      <c r="DL29" s="650">
        <v>1956715</v>
      </c>
      <c r="DM29" s="677"/>
      <c r="DN29" s="677"/>
      <c r="DO29" s="677"/>
      <c r="DP29" s="677"/>
      <c r="DQ29" s="677"/>
      <c r="DR29" s="677"/>
      <c r="DS29" s="677"/>
      <c r="DT29" s="677"/>
      <c r="DU29" s="677"/>
      <c r="DV29" s="678"/>
      <c r="DW29" s="646">
        <v>16.399999999999999</v>
      </c>
      <c r="DX29" s="675"/>
      <c r="DY29" s="675"/>
      <c r="DZ29" s="675"/>
      <c r="EA29" s="675"/>
      <c r="EB29" s="675"/>
      <c r="EC29" s="676"/>
    </row>
    <row r="30" spans="2:133" ht="11.25" customHeight="1" x14ac:dyDescent="0.15">
      <c r="B30" s="638" t="s">
        <v>313</v>
      </c>
      <c r="C30" s="639"/>
      <c r="D30" s="639"/>
      <c r="E30" s="639"/>
      <c r="F30" s="639"/>
      <c r="G30" s="639"/>
      <c r="H30" s="639"/>
      <c r="I30" s="639"/>
      <c r="J30" s="639"/>
      <c r="K30" s="639"/>
      <c r="L30" s="639"/>
      <c r="M30" s="639"/>
      <c r="N30" s="639"/>
      <c r="O30" s="639"/>
      <c r="P30" s="639"/>
      <c r="Q30" s="640"/>
      <c r="R30" s="641">
        <v>168533</v>
      </c>
      <c r="S30" s="642"/>
      <c r="T30" s="642"/>
      <c r="U30" s="642"/>
      <c r="V30" s="642"/>
      <c r="W30" s="642"/>
      <c r="X30" s="642"/>
      <c r="Y30" s="643"/>
      <c r="Z30" s="644">
        <v>0.9</v>
      </c>
      <c r="AA30" s="644"/>
      <c r="AB30" s="644"/>
      <c r="AC30" s="644"/>
      <c r="AD30" s="645">
        <v>81735</v>
      </c>
      <c r="AE30" s="645"/>
      <c r="AF30" s="645"/>
      <c r="AG30" s="645"/>
      <c r="AH30" s="645"/>
      <c r="AI30" s="645"/>
      <c r="AJ30" s="645"/>
      <c r="AK30" s="645"/>
      <c r="AL30" s="646">
        <v>0.7</v>
      </c>
      <c r="AM30" s="647"/>
      <c r="AN30" s="647"/>
      <c r="AO30" s="648"/>
      <c r="AP30" s="689" t="s">
        <v>314</v>
      </c>
      <c r="AQ30" s="690"/>
      <c r="AR30" s="690"/>
      <c r="AS30" s="690"/>
      <c r="AT30" s="695" t="s">
        <v>315</v>
      </c>
      <c r="AU30" s="230"/>
      <c r="AV30" s="230"/>
      <c r="AW30" s="230"/>
      <c r="AX30" s="627" t="s">
        <v>191</v>
      </c>
      <c r="AY30" s="628"/>
      <c r="AZ30" s="628"/>
      <c r="BA30" s="628"/>
      <c r="BB30" s="628"/>
      <c r="BC30" s="628"/>
      <c r="BD30" s="628"/>
      <c r="BE30" s="628"/>
      <c r="BF30" s="629"/>
      <c r="BG30" s="701">
        <v>98.5</v>
      </c>
      <c r="BH30" s="702"/>
      <c r="BI30" s="702"/>
      <c r="BJ30" s="702"/>
      <c r="BK30" s="702"/>
      <c r="BL30" s="702"/>
      <c r="BM30" s="636">
        <v>94.7</v>
      </c>
      <c r="BN30" s="702"/>
      <c r="BO30" s="702"/>
      <c r="BP30" s="702"/>
      <c r="BQ30" s="703"/>
      <c r="BR30" s="701">
        <v>98.3</v>
      </c>
      <c r="BS30" s="702"/>
      <c r="BT30" s="702"/>
      <c r="BU30" s="702"/>
      <c r="BV30" s="702"/>
      <c r="BW30" s="702"/>
      <c r="BX30" s="636">
        <v>93.9</v>
      </c>
      <c r="BY30" s="702"/>
      <c r="BZ30" s="702"/>
      <c r="CA30" s="702"/>
      <c r="CB30" s="703"/>
      <c r="CD30" s="706"/>
      <c r="CE30" s="707"/>
      <c r="CF30" s="656" t="s">
        <v>316</v>
      </c>
      <c r="CG30" s="657"/>
      <c r="CH30" s="657"/>
      <c r="CI30" s="657"/>
      <c r="CJ30" s="657"/>
      <c r="CK30" s="657"/>
      <c r="CL30" s="657"/>
      <c r="CM30" s="657"/>
      <c r="CN30" s="657"/>
      <c r="CO30" s="657"/>
      <c r="CP30" s="657"/>
      <c r="CQ30" s="658"/>
      <c r="CR30" s="641">
        <v>1857048</v>
      </c>
      <c r="CS30" s="642"/>
      <c r="CT30" s="642"/>
      <c r="CU30" s="642"/>
      <c r="CV30" s="642"/>
      <c r="CW30" s="642"/>
      <c r="CX30" s="642"/>
      <c r="CY30" s="643"/>
      <c r="CZ30" s="646">
        <v>10.3</v>
      </c>
      <c r="DA30" s="675"/>
      <c r="DB30" s="675"/>
      <c r="DC30" s="679"/>
      <c r="DD30" s="650">
        <v>1828039</v>
      </c>
      <c r="DE30" s="642"/>
      <c r="DF30" s="642"/>
      <c r="DG30" s="642"/>
      <c r="DH30" s="642"/>
      <c r="DI30" s="642"/>
      <c r="DJ30" s="642"/>
      <c r="DK30" s="643"/>
      <c r="DL30" s="650">
        <v>1828039</v>
      </c>
      <c r="DM30" s="642"/>
      <c r="DN30" s="642"/>
      <c r="DO30" s="642"/>
      <c r="DP30" s="642"/>
      <c r="DQ30" s="642"/>
      <c r="DR30" s="642"/>
      <c r="DS30" s="642"/>
      <c r="DT30" s="642"/>
      <c r="DU30" s="642"/>
      <c r="DV30" s="643"/>
      <c r="DW30" s="646">
        <v>15.4</v>
      </c>
      <c r="DX30" s="675"/>
      <c r="DY30" s="675"/>
      <c r="DZ30" s="675"/>
      <c r="EA30" s="675"/>
      <c r="EB30" s="675"/>
      <c r="EC30" s="676"/>
    </row>
    <row r="31" spans="2:133" ht="11.25" customHeight="1" x14ac:dyDescent="0.15">
      <c r="B31" s="638" t="s">
        <v>317</v>
      </c>
      <c r="C31" s="639"/>
      <c r="D31" s="639"/>
      <c r="E31" s="639"/>
      <c r="F31" s="639"/>
      <c r="G31" s="639"/>
      <c r="H31" s="639"/>
      <c r="I31" s="639"/>
      <c r="J31" s="639"/>
      <c r="K31" s="639"/>
      <c r="L31" s="639"/>
      <c r="M31" s="639"/>
      <c r="N31" s="639"/>
      <c r="O31" s="639"/>
      <c r="P31" s="639"/>
      <c r="Q31" s="640"/>
      <c r="R31" s="641">
        <v>403026</v>
      </c>
      <c r="S31" s="642"/>
      <c r="T31" s="642"/>
      <c r="U31" s="642"/>
      <c r="V31" s="642"/>
      <c r="W31" s="642"/>
      <c r="X31" s="642"/>
      <c r="Y31" s="643"/>
      <c r="Z31" s="644">
        <v>2.1</v>
      </c>
      <c r="AA31" s="644"/>
      <c r="AB31" s="644"/>
      <c r="AC31" s="644"/>
      <c r="AD31" s="645" t="s">
        <v>234</v>
      </c>
      <c r="AE31" s="645"/>
      <c r="AF31" s="645"/>
      <c r="AG31" s="645"/>
      <c r="AH31" s="645"/>
      <c r="AI31" s="645"/>
      <c r="AJ31" s="645"/>
      <c r="AK31" s="645"/>
      <c r="AL31" s="646" t="s">
        <v>234</v>
      </c>
      <c r="AM31" s="647"/>
      <c r="AN31" s="647"/>
      <c r="AO31" s="648"/>
      <c r="AP31" s="691"/>
      <c r="AQ31" s="692"/>
      <c r="AR31" s="692"/>
      <c r="AS31" s="692"/>
      <c r="AT31" s="696"/>
      <c r="AU31" s="229" t="s">
        <v>318</v>
      </c>
      <c r="AV31" s="229"/>
      <c r="AW31" s="229"/>
      <c r="AX31" s="638" t="s">
        <v>319</v>
      </c>
      <c r="AY31" s="639"/>
      <c r="AZ31" s="639"/>
      <c r="BA31" s="639"/>
      <c r="BB31" s="639"/>
      <c r="BC31" s="639"/>
      <c r="BD31" s="639"/>
      <c r="BE31" s="639"/>
      <c r="BF31" s="640"/>
      <c r="BG31" s="698">
        <v>99.2</v>
      </c>
      <c r="BH31" s="677"/>
      <c r="BI31" s="677"/>
      <c r="BJ31" s="677"/>
      <c r="BK31" s="677"/>
      <c r="BL31" s="677"/>
      <c r="BM31" s="647">
        <v>96.7</v>
      </c>
      <c r="BN31" s="699"/>
      <c r="BO31" s="699"/>
      <c r="BP31" s="699"/>
      <c r="BQ31" s="700"/>
      <c r="BR31" s="698">
        <v>98.8</v>
      </c>
      <c r="BS31" s="677"/>
      <c r="BT31" s="677"/>
      <c r="BU31" s="677"/>
      <c r="BV31" s="677"/>
      <c r="BW31" s="677"/>
      <c r="BX31" s="647">
        <v>96.3</v>
      </c>
      <c r="BY31" s="699"/>
      <c r="BZ31" s="699"/>
      <c r="CA31" s="699"/>
      <c r="CB31" s="700"/>
      <c r="CD31" s="706"/>
      <c r="CE31" s="707"/>
      <c r="CF31" s="656" t="s">
        <v>320</v>
      </c>
      <c r="CG31" s="657"/>
      <c r="CH31" s="657"/>
      <c r="CI31" s="657"/>
      <c r="CJ31" s="657"/>
      <c r="CK31" s="657"/>
      <c r="CL31" s="657"/>
      <c r="CM31" s="657"/>
      <c r="CN31" s="657"/>
      <c r="CO31" s="657"/>
      <c r="CP31" s="657"/>
      <c r="CQ31" s="658"/>
      <c r="CR31" s="641">
        <v>128676</v>
      </c>
      <c r="CS31" s="677"/>
      <c r="CT31" s="677"/>
      <c r="CU31" s="677"/>
      <c r="CV31" s="677"/>
      <c r="CW31" s="677"/>
      <c r="CX31" s="677"/>
      <c r="CY31" s="678"/>
      <c r="CZ31" s="646">
        <v>0.7</v>
      </c>
      <c r="DA31" s="675"/>
      <c r="DB31" s="675"/>
      <c r="DC31" s="679"/>
      <c r="DD31" s="650">
        <v>128676</v>
      </c>
      <c r="DE31" s="677"/>
      <c r="DF31" s="677"/>
      <c r="DG31" s="677"/>
      <c r="DH31" s="677"/>
      <c r="DI31" s="677"/>
      <c r="DJ31" s="677"/>
      <c r="DK31" s="678"/>
      <c r="DL31" s="650">
        <v>128676</v>
      </c>
      <c r="DM31" s="677"/>
      <c r="DN31" s="677"/>
      <c r="DO31" s="677"/>
      <c r="DP31" s="677"/>
      <c r="DQ31" s="677"/>
      <c r="DR31" s="677"/>
      <c r="DS31" s="677"/>
      <c r="DT31" s="677"/>
      <c r="DU31" s="677"/>
      <c r="DV31" s="678"/>
      <c r="DW31" s="646">
        <v>1.1000000000000001</v>
      </c>
      <c r="DX31" s="675"/>
      <c r="DY31" s="675"/>
      <c r="DZ31" s="675"/>
      <c r="EA31" s="675"/>
      <c r="EB31" s="675"/>
      <c r="EC31" s="676"/>
    </row>
    <row r="32" spans="2:133" ht="11.25" customHeight="1" x14ac:dyDescent="0.15">
      <c r="B32" s="638" t="s">
        <v>321</v>
      </c>
      <c r="C32" s="639"/>
      <c r="D32" s="639"/>
      <c r="E32" s="639"/>
      <c r="F32" s="639"/>
      <c r="G32" s="639"/>
      <c r="H32" s="639"/>
      <c r="I32" s="639"/>
      <c r="J32" s="639"/>
      <c r="K32" s="639"/>
      <c r="L32" s="639"/>
      <c r="M32" s="639"/>
      <c r="N32" s="639"/>
      <c r="O32" s="639"/>
      <c r="P32" s="639"/>
      <c r="Q32" s="640"/>
      <c r="R32" s="641">
        <v>524791</v>
      </c>
      <c r="S32" s="642"/>
      <c r="T32" s="642"/>
      <c r="U32" s="642"/>
      <c r="V32" s="642"/>
      <c r="W32" s="642"/>
      <c r="X32" s="642"/>
      <c r="Y32" s="643"/>
      <c r="Z32" s="644">
        <v>2.8</v>
      </c>
      <c r="AA32" s="644"/>
      <c r="AB32" s="644"/>
      <c r="AC32" s="644"/>
      <c r="AD32" s="645" t="s">
        <v>234</v>
      </c>
      <c r="AE32" s="645"/>
      <c r="AF32" s="645"/>
      <c r="AG32" s="645"/>
      <c r="AH32" s="645"/>
      <c r="AI32" s="645"/>
      <c r="AJ32" s="645"/>
      <c r="AK32" s="645"/>
      <c r="AL32" s="646" t="s">
        <v>234</v>
      </c>
      <c r="AM32" s="647"/>
      <c r="AN32" s="647"/>
      <c r="AO32" s="648"/>
      <c r="AP32" s="693"/>
      <c r="AQ32" s="694"/>
      <c r="AR32" s="694"/>
      <c r="AS32" s="694"/>
      <c r="AT32" s="697"/>
      <c r="AU32" s="231"/>
      <c r="AV32" s="231"/>
      <c r="AW32" s="231"/>
      <c r="AX32" s="686" t="s">
        <v>322</v>
      </c>
      <c r="AY32" s="687"/>
      <c r="AZ32" s="687"/>
      <c r="BA32" s="687"/>
      <c r="BB32" s="687"/>
      <c r="BC32" s="687"/>
      <c r="BD32" s="687"/>
      <c r="BE32" s="687"/>
      <c r="BF32" s="688"/>
      <c r="BG32" s="710">
        <v>97.9</v>
      </c>
      <c r="BH32" s="711"/>
      <c r="BI32" s="711"/>
      <c r="BJ32" s="711"/>
      <c r="BK32" s="711"/>
      <c r="BL32" s="711"/>
      <c r="BM32" s="712">
        <v>92.6</v>
      </c>
      <c r="BN32" s="711"/>
      <c r="BO32" s="711"/>
      <c r="BP32" s="711"/>
      <c r="BQ32" s="713"/>
      <c r="BR32" s="710">
        <v>97.7</v>
      </c>
      <c r="BS32" s="711"/>
      <c r="BT32" s="711"/>
      <c r="BU32" s="711"/>
      <c r="BV32" s="711"/>
      <c r="BW32" s="711"/>
      <c r="BX32" s="712">
        <v>91.4</v>
      </c>
      <c r="BY32" s="711"/>
      <c r="BZ32" s="711"/>
      <c r="CA32" s="711"/>
      <c r="CB32" s="713"/>
      <c r="CD32" s="708"/>
      <c r="CE32" s="709"/>
      <c r="CF32" s="656" t="s">
        <v>323</v>
      </c>
      <c r="CG32" s="657"/>
      <c r="CH32" s="657"/>
      <c r="CI32" s="657"/>
      <c r="CJ32" s="657"/>
      <c r="CK32" s="657"/>
      <c r="CL32" s="657"/>
      <c r="CM32" s="657"/>
      <c r="CN32" s="657"/>
      <c r="CO32" s="657"/>
      <c r="CP32" s="657"/>
      <c r="CQ32" s="658"/>
      <c r="CR32" s="641" t="s">
        <v>234</v>
      </c>
      <c r="CS32" s="642"/>
      <c r="CT32" s="642"/>
      <c r="CU32" s="642"/>
      <c r="CV32" s="642"/>
      <c r="CW32" s="642"/>
      <c r="CX32" s="642"/>
      <c r="CY32" s="643"/>
      <c r="CZ32" s="646" t="s">
        <v>234</v>
      </c>
      <c r="DA32" s="675"/>
      <c r="DB32" s="675"/>
      <c r="DC32" s="679"/>
      <c r="DD32" s="650" t="s">
        <v>130</v>
      </c>
      <c r="DE32" s="642"/>
      <c r="DF32" s="642"/>
      <c r="DG32" s="642"/>
      <c r="DH32" s="642"/>
      <c r="DI32" s="642"/>
      <c r="DJ32" s="642"/>
      <c r="DK32" s="643"/>
      <c r="DL32" s="650" t="s">
        <v>234</v>
      </c>
      <c r="DM32" s="642"/>
      <c r="DN32" s="642"/>
      <c r="DO32" s="642"/>
      <c r="DP32" s="642"/>
      <c r="DQ32" s="642"/>
      <c r="DR32" s="642"/>
      <c r="DS32" s="642"/>
      <c r="DT32" s="642"/>
      <c r="DU32" s="642"/>
      <c r="DV32" s="643"/>
      <c r="DW32" s="646" t="s">
        <v>234</v>
      </c>
      <c r="DX32" s="675"/>
      <c r="DY32" s="675"/>
      <c r="DZ32" s="675"/>
      <c r="EA32" s="675"/>
      <c r="EB32" s="675"/>
      <c r="EC32" s="676"/>
    </row>
    <row r="33" spans="2:133" ht="11.25" customHeight="1" x14ac:dyDescent="0.15">
      <c r="B33" s="638" t="s">
        <v>324</v>
      </c>
      <c r="C33" s="639"/>
      <c r="D33" s="639"/>
      <c r="E33" s="639"/>
      <c r="F33" s="639"/>
      <c r="G33" s="639"/>
      <c r="H33" s="639"/>
      <c r="I33" s="639"/>
      <c r="J33" s="639"/>
      <c r="K33" s="639"/>
      <c r="L33" s="639"/>
      <c r="M33" s="639"/>
      <c r="N33" s="639"/>
      <c r="O33" s="639"/>
      <c r="P33" s="639"/>
      <c r="Q33" s="640"/>
      <c r="R33" s="641">
        <v>385360</v>
      </c>
      <c r="S33" s="642"/>
      <c r="T33" s="642"/>
      <c r="U33" s="642"/>
      <c r="V33" s="642"/>
      <c r="W33" s="642"/>
      <c r="X33" s="642"/>
      <c r="Y33" s="643"/>
      <c r="Z33" s="644">
        <v>2</v>
      </c>
      <c r="AA33" s="644"/>
      <c r="AB33" s="644"/>
      <c r="AC33" s="644"/>
      <c r="AD33" s="645" t="s">
        <v>130</v>
      </c>
      <c r="AE33" s="645"/>
      <c r="AF33" s="645"/>
      <c r="AG33" s="645"/>
      <c r="AH33" s="645"/>
      <c r="AI33" s="645"/>
      <c r="AJ33" s="645"/>
      <c r="AK33" s="645"/>
      <c r="AL33" s="646" t="s">
        <v>130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325</v>
      </c>
      <c r="CE33" s="657"/>
      <c r="CF33" s="657"/>
      <c r="CG33" s="657"/>
      <c r="CH33" s="657"/>
      <c r="CI33" s="657"/>
      <c r="CJ33" s="657"/>
      <c r="CK33" s="657"/>
      <c r="CL33" s="657"/>
      <c r="CM33" s="657"/>
      <c r="CN33" s="657"/>
      <c r="CO33" s="657"/>
      <c r="CP33" s="657"/>
      <c r="CQ33" s="658"/>
      <c r="CR33" s="641">
        <v>9576544</v>
      </c>
      <c r="CS33" s="677"/>
      <c r="CT33" s="677"/>
      <c r="CU33" s="677"/>
      <c r="CV33" s="677"/>
      <c r="CW33" s="677"/>
      <c r="CX33" s="677"/>
      <c r="CY33" s="678"/>
      <c r="CZ33" s="646">
        <v>53</v>
      </c>
      <c r="DA33" s="675"/>
      <c r="DB33" s="675"/>
      <c r="DC33" s="679"/>
      <c r="DD33" s="650">
        <v>7360073</v>
      </c>
      <c r="DE33" s="677"/>
      <c r="DF33" s="677"/>
      <c r="DG33" s="677"/>
      <c r="DH33" s="677"/>
      <c r="DI33" s="677"/>
      <c r="DJ33" s="677"/>
      <c r="DK33" s="678"/>
      <c r="DL33" s="650">
        <v>5825330</v>
      </c>
      <c r="DM33" s="677"/>
      <c r="DN33" s="677"/>
      <c r="DO33" s="677"/>
      <c r="DP33" s="677"/>
      <c r="DQ33" s="677"/>
      <c r="DR33" s="677"/>
      <c r="DS33" s="677"/>
      <c r="DT33" s="677"/>
      <c r="DU33" s="677"/>
      <c r="DV33" s="678"/>
      <c r="DW33" s="646">
        <v>48.9</v>
      </c>
      <c r="DX33" s="675"/>
      <c r="DY33" s="675"/>
      <c r="DZ33" s="675"/>
      <c r="EA33" s="675"/>
      <c r="EB33" s="675"/>
      <c r="EC33" s="676"/>
    </row>
    <row r="34" spans="2:133" ht="11.25" customHeight="1" x14ac:dyDescent="0.15">
      <c r="B34" s="638" t="s">
        <v>326</v>
      </c>
      <c r="C34" s="639"/>
      <c r="D34" s="639"/>
      <c r="E34" s="639"/>
      <c r="F34" s="639"/>
      <c r="G34" s="639"/>
      <c r="H34" s="639"/>
      <c r="I34" s="639"/>
      <c r="J34" s="639"/>
      <c r="K34" s="639"/>
      <c r="L34" s="639"/>
      <c r="M34" s="639"/>
      <c r="N34" s="639"/>
      <c r="O34" s="639"/>
      <c r="P34" s="639"/>
      <c r="Q34" s="640"/>
      <c r="R34" s="641">
        <v>357400</v>
      </c>
      <c r="S34" s="642"/>
      <c r="T34" s="642"/>
      <c r="U34" s="642"/>
      <c r="V34" s="642"/>
      <c r="W34" s="642"/>
      <c r="X34" s="642"/>
      <c r="Y34" s="643"/>
      <c r="Z34" s="644">
        <v>1.9</v>
      </c>
      <c r="AA34" s="644"/>
      <c r="AB34" s="644"/>
      <c r="AC34" s="644"/>
      <c r="AD34" s="645">
        <v>383</v>
      </c>
      <c r="AE34" s="645"/>
      <c r="AF34" s="645"/>
      <c r="AG34" s="645"/>
      <c r="AH34" s="645"/>
      <c r="AI34" s="645"/>
      <c r="AJ34" s="645"/>
      <c r="AK34" s="645"/>
      <c r="AL34" s="646">
        <v>0</v>
      </c>
      <c r="AM34" s="647"/>
      <c r="AN34" s="647"/>
      <c r="AO34" s="648"/>
      <c r="AP34" s="234"/>
      <c r="AQ34" s="620" t="s">
        <v>327</v>
      </c>
      <c r="AR34" s="621"/>
      <c r="AS34" s="621"/>
      <c r="AT34" s="621"/>
      <c r="AU34" s="621"/>
      <c r="AV34" s="621"/>
      <c r="AW34" s="621"/>
      <c r="AX34" s="621"/>
      <c r="AY34" s="621"/>
      <c r="AZ34" s="621"/>
      <c r="BA34" s="621"/>
      <c r="BB34" s="621"/>
      <c r="BC34" s="621"/>
      <c r="BD34" s="621"/>
      <c r="BE34" s="621"/>
      <c r="BF34" s="622"/>
      <c r="BG34" s="620" t="s">
        <v>328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329</v>
      </c>
      <c r="CE34" s="657"/>
      <c r="CF34" s="657"/>
      <c r="CG34" s="657"/>
      <c r="CH34" s="657"/>
      <c r="CI34" s="657"/>
      <c r="CJ34" s="657"/>
      <c r="CK34" s="657"/>
      <c r="CL34" s="657"/>
      <c r="CM34" s="657"/>
      <c r="CN34" s="657"/>
      <c r="CO34" s="657"/>
      <c r="CP34" s="657"/>
      <c r="CQ34" s="658"/>
      <c r="CR34" s="641">
        <v>2272118</v>
      </c>
      <c r="CS34" s="642"/>
      <c r="CT34" s="642"/>
      <c r="CU34" s="642"/>
      <c r="CV34" s="642"/>
      <c r="CW34" s="642"/>
      <c r="CX34" s="642"/>
      <c r="CY34" s="643"/>
      <c r="CZ34" s="646">
        <v>12.6</v>
      </c>
      <c r="DA34" s="675"/>
      <c r="DB34" s="675"/>
      <c r="DC34" s="679"/>
      <c r="DD34" s="650">
        <v>1421627</v>
      </c>
      <c r="DE34" s="642"/>
      <c r="DF34" s="642"/>
      <c r="DG34" s="642"/>
      <c r="DH34" s="642"/>
      <c r="DI34" s="642"/>
      <c r="DJ34" s="642"/>
      <c r="DK34" s="643"/>
      <c r="DL34" s="650">
        <v>1284098</v>
      </c>
      <c r="DM34" s="642"/>
      <c r="DN34" s="642"/>
      <c r="DO34" s="642"/>
      <c r="DP34" s="642"/>
      <c r="DQ34" s="642"/>
      <c r="DR34" s="642"/>
      <c r="DS34" s="642"/>
      <c r="DT34" s="642"/>
      <c r="DU34" s="642"/>
      <c r="DV34" s="643"/>
      <c r="DW34" s="646">
        <v>10.8</v>
      </c>
      <c r="DX34" s="675"/>
      <c r="DY34" s="675"/>
      <c r="DZ34" s="675"/>
      <c r="EA34" s="675"/>
      <c r="EB34" s="675"/>
      <c r="EC34" s="676"/>
    </row>
    <row r="35" spans="2:133" ht="11.25" customHeight="1" x14ac:dyDescent="0.15">
      <c r="B35" s="638" t="s">
        <v>330</v>
      </c>
      <c r="C35" s="639"/>
      <c r="D35" s="639"/>
      <c r="E35" s="639"/>
      <c r="F35" s="639"/>
      <c r="G35" s="639"/>
      <c r="H35" s="639"/>
      <c r="I35" s="639"/>
      <c r="J35" s="639"/>
      <c r="K35" s="639"/>
      <c r="L35" s="639"/>
      <c r="M35" s="639"/>
      <c r="N35" s="639"/>
      <c r="O35" s="639"/>
      <c r="P35" s="639"/>
      <c r="Q35" s="640"/>
      <c r="R35" s="641">
        <v>1482300</v>
      </c>
      <c r="S35" s="642"/>
      <c r="T35" s="642"/>
      <c r="U35" s="642"/>
      <c r="V35" s="642"/>
      <c r="W35" s="642"/>
      <c r="X35" s="642"/>
      <c r="Y35" s="643"/>
      <c r="Z35" s="644">
        <v>7.9</v>
      </c>
      <c r="AA35" s="644"/>
      <c r="AB35" s="644"/>
      <c r="AC35" s="644"/>
      <c r="AD35" s="645" t="s">
        <v>148</v>
      </c>
      <c r="AE35" s="645"/>
      <c r="AF35" s="645"/>
      <c r="AG35" s="645"/>
      <c r="AH35" s="645"/>
      <c r="AI35" s="645"/>
      <c r="AJ35" s="645"/>
      <c r="AK35" s="645"/>
      <c r="AL35" s="646" t="s">
        <v>148</v>
      </c>
      <c r="AM35" s="647"/>
      <c r="AN35" s="647"/>
      <c r="AO35" s="648"/>
      <c r="AP35" s="234"/>
      <c r="AQ35" s="714" t="s">
        <v>331</v>
      </c>
      <c r="AR35" s="715"/>
      <c r="AS35" s="715"/>
      <c r="AT35" s="715"/>
      <c r="AU35" s="715"/>
      <c r="AV35" s="715"/>
      <c r="AW35" s="715"/>
      <c r="AX35" s="715"/>
      <c r="AY35" s="716"/>
      <c r="AZ35" s="630">
        <v>3825651</v>
      </c>
      <c r="BA35" s="631"/>
      <c r="BB35" s="631"/>
      <c r="BC35" s="631"/>
      <c r="BD35" s="631"/>
      <c r="BE35" s="631"/>
      <c r="BF35" s="717"/>
      <c r="BG35" s="652" t="s">
        <v>332</v>
      </c>
      <c r="BH35" s="653"/>
      <c r="BI35" s="653"/>
      <c r="BJ35" s="653"/>
      <c r="BK35" s="653"/>
      <c r="BL35" s="653"/>
      <c r="BM35" s="653"/>
      <c r="BN35" s="653"/>
      <c r="BO35" s="653"/>
      <c r="BP35" s="653"/>
      <c r="BQ35" s="653"/>
      <c r="BR35" s="653"/>
      <c r="BS35" s="653"/>
      <c r="BT35" s="653"/>
      <c r="BU35" s="654"/>
      <c r="BV35" s="630">
        <v>59262</v>
      </c>
      <c r="BW35" s="631"/>
      <c r="BX35" s="631"/>
      <c r="BY35" s="631"/>
      <c r="BZ35" s="631"/>
      <c r="CA35" s="631"/>
      <c r="CB35" s="717"/>
      <c r="CD35" s="656" t="s">
        <v>333</v>
      </c>
      <c r="CE35" s="657"/>
      <c r="CF35" s="657"/>
      <c r="CG35" s="657"/>
      <c r="CH35" s="657"/>
      <c r="CI35" s="657"/>
      <c r="CJ35" s="657"/>
      <c r="CK35" s="657"/>
      <c r="CL35" s="657"/>
      <c r="CM35" s="657"/>
      <c r="CN35" s="657"/>
      <c r="CO35" s="657"/>
      <c r="CP35" s="657"/>
      <c r="CQ35" s="658"/>
      <c r="CR35" s="641">
        <v>232681</v>
      </c>
      <c r="CS35" s="677"/>
      <c r="CT35" s="677"/>
      <c r="CU35" s="677"/>
      <c r="CV35" s="677"/>
      <c r="CW35" s="677"/>
      <c r="CX35" s="677"/>
      <c r="CY35" s="678"/>
      <c r="CZ35" s="646">
        <v>1.3</v>
      </c>
      <c r="DA35" s="675"/>
      <c r="DB35" s="675"/>
      <c r="DC35" s="679"/>
      <c r="DD35" s="650">
        <v>163645</v>
      </c>
      <c r="DE35" s="677"/>
      <c r="DF35" s="677"/>
      <c r="DG35" s="677"/>
      <c r="DH35" s="677"/>
      <c r="DI35" s="677"/>
      <c r="DJ35" s="677"/>
      <c r="DK35" s="678"/>
      <c r="DL35" s="650">
        <v>163645</v>
      </c>
      <c r="DM35" s="677"/>
      <c r="DN35" s="677"/>
      <c r="DO35" s="677"/>
      <c r="DP35" s="677"/>
      <c r="DQ35" s="677"/>
      <c r="DR35" s="677"/>
      <c r="DS35" s="677"/>
      <c r="DT35" s="677"/>
      <c r="DU35" s="677"/>
      <c r="DV35" s="678"/>
      <c r="DW35" s="646">
        <v>1.4</v>
      </c>
      <c r="DX35" s="675"/>
      <c r="DY35" s="675"/>
      <c r="DZ35" s="675"/>
      <c r="EA35" s="675"/>
      <c r="EB35" s="675"/>
      <c r="EC35" s="676"/>
    </row>
    <row r="36" spans="2:133" ht="11.25" customHeight="1" x14ac:dyDescent="0.15">
      <c r="B36" s="638" t="s">
        <v>334</v>
      </c>
      <c r="C36" s="639"/>
      <c r="D36" s="639"/>
      <c r="E36" s="639"/>
      <c r="F36" s="639"/>
      <c r="G36" s="639"/>
      <c r="H36" s="639"/>
      <c r="I36" s="639"/>
      <c r="J36" s="639"/>
      <c r="K36" s="639"/>
      <c r="L36" s="639"/>
      <c r="M36" s="639"/>
      <c r="N36" s="639"/>
      <c r="O36" s="639"/>
      <c r="P36" s="639"/>
      <c r="Q36" s="640"/>
      <c r="R36" s="641" t="s">
        <v>234</v>
      </c>
      <c r="S36" s="642"/>
      <c r="T36" s="642"/>
      <c r="U36" s="642"/>
      <c r="V36" s="642"/>
      <c r="W36" s="642"/>
      <c r="X36" s="642"/>
      <c r="Y36" s="643"/>
      <c r="Z36" s="644" t="s">
        <v>234</v>
      </c>
      <c r="AA36" s="644"/>
      <c r="AB36" s="644"/>
      <c r="AC36" s="644"/>
      <c r="AD36" s="645" t="s">
        <v>234</v>
      </c>
      <c r="AE36" s="645"/>
      <c r="AF36" s="645"/>
      <c r="AG36" s="645"/>
      <c r="AH36" s="645"/>
      <c r="AI36" s="645"/>
      <c r="AJ36" s="645"/>
      <c r="AK36" s="645"/>
      <c r="AL36" s="646" t="s">
        <v>130</v>
      </c>
      <c r="AM36" s="647"/>
      <c r="AN36" s="647"/>
      <c r="AO36" s="648"/>
      <c r="AQ36" s="718" t="s">
        <v>335</v>
      </c>
      <c r="AR36" s="719"/>
      <c r="AS36" s="719"/>
      <c r="AT36" s="719"/>
      <c r="AU36" s="719"/>
      <c r="AV36" s="719"/>
      <c r="AW36" s="719"/>
      <c r="AX36" s="719"/>
      <c r="AY36" s="720"/>
      <c r="AZ36" s="641">
        <v>895471</v>
      </c>
      <c r="BA36" s="642"/>
      <c r="BB36" s="642"/>
      <c r="BC36" s="642"/>
      <c r="BD36" s="677"/>
      <c r="BE36" s="677"/>
      <c r="BF36" s="700"/>
      <c r="BG36" s="656" t="s">
        <v>336</v>
      </c>
      <c r="BH36" s="657"/>
      <c r="BI36" s="657"/>
      <c r="BJ36" s="657"/>
      <c r="BK36" s="657"/>
      <c r="BL36" s="657"/>
      <c r="BM36" s="657"/>
      <c r="BN36" s="657"/>
      <c r="BO36" s="657"/>
      <c r="BP36" s="657"/>
      <c r="BQ36" s="657"/>
      <c r="BR36" s="657"/>
      <c r="BS36" s="657"/>
      <c r="BT36" s="657"/>
      <c r="BU36" s="658"/>
      <c r="BV36" s="641">
        <v>25443</v>
      </c>
      <c r="BW36" s="642"/>
      <c r="BX36" s="642"/>
      <c r="BY36" s="642"/>
      <c r="BZ36" s="642"/>
      <c r="CA36" s="642"/>
      <c r="CB36" s="651"/>
      <c r="CD36" s="656" t="s">
        <v>337</v>
      </c>
      <c r="CE36" s="657"/>
      <c r="CF36" s="657"/>
      <c r="CG36" s="657"/>
      <c r="CH36" s="657"/>
      <c r="CI36" s="657"/>
      <c r="CJ36" s="657"/>
      <c r="CK36" s="657"/>
      <c r="CL36" s="657"/>
      <c r="CM36" s="657"/>
      <c r="CN36" s="657"/>
      <c r="CO36" s="657"/>
      <c r="CP36" s="657"/>
      <c r="CQ36" s="658"/>
      <c r="CR36" s="641">
        <v>3837000</v>
      </c>
      <c r="CS36" s="642"/>
      <c r="CT36" s="642"/>
      <c r="CU36" s="642"/>
      <c r="CV36" s="642"/>
      <c r="CW36" s="642"/>
      <c r="CX36" s="642"/>
      <c r="CY36" s="643"/>
      <c r="CZ36" s="646">
        <v>21.2</v>
      </c>
      <c r="DA36" s="675"/>
      <c r="DB36" s="675"/>
      <c r="DC36" s="679"/>
      <c r="DD36" s="650">
        <v>3252786</v>
      </c>
      <c r="DE36" s="642"/>
      <c r="DF36" s="642"/>
      <c r="DG36" s="642"/>
      <c r="DH36" s="642"/>
      <c r="DI36" s="642"/>
      <c r="DJ36" s="642"/>
      <c r="DK36" s="643"/>
      <c r="DL36" s="650">
        <v>3044341</v>
      </c>
      <c r="DM36" s="642"/>
      <c r="DN36" s="642"/>
      <c r="DO36" s="642"/>
      <c r="DP36" s="642"/>
      <c r="DQ36" s="642"/>
      <c r="DR36" s="642"/>
      <c r="DS36" s="642"/>
      <c r="DT36" s="642"/>
      <c r="DU36" s="642"/>
      <c r="DV36" s="643"/>
      <c r="DW36" s="646">
        <v>25.6</v>
      </c>
      <c r="DX36" s="675"/>
      <c r="DY36" s="675"/>
      <c r="DZ36" s="675"/>
      <c r="EA36" s="675"/>
      <c r="EB36" s="675"/>
      <c r="EC36" s="676"/>
    </row>
    <row r="37" spans="2:133" ht="11.25" customHeight="1" x14ac:dyDescent="0.15">
      <c r="B37" s="638" t="s">
        <v>338</v>
      </c>
      <c r="C37" s="639"/>
      <c r="D37" s="639"/>
      <c r="E37" s="639"/>
      <c r="F37" s="639"/>
      <c r="G37" s="639"/>
      <c r="H37" s="639"/>
      <c r="I37" s="639"/>
      <c r="J37" s="639"/>
      <c r="K37" s="639"/>
      <c r="L37" s="639"/>
      <c r="M37" s="639"/>
      <c r="N37" s="639"/>
      <c r="O37" s="639"/>
      <c r="P37" s="639"/>
      <c r="Q37" s="640"/>
      <c r="R37" s="641">
        <v>476500</v>
      </c>
      <c r="S37" s="642"/>
      <c r="T37" s="642"/>
      <c r="U37" s="642"/>
      <c r="V37" s="642"/>
      <c r="W37" s="642"/>
      <c r="X37" s="642"/>
      <c r="Y37" s="643"/>
      <c r="Z37" s="644">
        <v>2.5</v>
      </c>
      <c r="AA37" s="644"/>
      <c r="AB37" s="644"/>
      <c r="AC37" s="644"/>
      <c r="AD37" s="645" t="s">
        <v>234</v>
      </c>
      <c r="AE37" s="645"/>
      <c r="AF37" s="645"/>
      <c r="AG37" s="645"/>
      <c r="AH37" s="645"/>
      <c r="AI37" s="645"/>
      <c r="AJ37" s="645"/>
      <c r="AK37" s="645"/>
      <c r="AL37" s="646" t="s">
        <v>130</v>
      </c>
      <c r="AM37" s="647"/>
      <c r="AN37" s="647"/>
      <c r="AO37" s="648"/>
      <c r="AQ37" s="718" t="s">
        <v>339</v>
      </c>
      <c r="AR37" s="719"/>
      <c r="AS37" s="719"/>
      <c r="AT37" s="719"/>
      <c r="AU37" s="719"/>
      <c r="AV37" s="719"/>
      <c r="AW37" s="719"/>
      <c r="AX37" s="719"/>
      <c r="AY37" s="720"/>
      <c r="AZ37" s="641">
        <v>842205</v>
      </c>
      <c r="BA37" s="642"/>
      <c r="BB37" s="642"/>
      <c r="BC37" s="642"/>
      <c r="BD37" s="677"/>
      <c r="BE37" s="677"/>
      <c r="BF37" s="700"/>
      <c r="BG37" s="656" t="s">
        <v>340</v>
      </c>
      <c r="BH37" s="657"/>
      <c r="BI37" s="657"/>
      <c r="BJ37" s="657"/>
      <c r="BK37" s="657"/>
      <c r="BL37" s="657"/>
      <c r="BM37" s="657"/>
      <c r="BN37" s="657"/>
      <c r="BO37" s="657"/>
      <c r="BP37" s="657"/>
      <c r="BQ37" s="657"/>
      <c r="BR37" s="657"/>
      <c r="BS37" s="657"/>
      <c r="BT37" s="657"/>
      <c r="BU37" s="658"/>
      <c r="BV37" s="641">
        <v>3362</v>
      </c>
      <c r="BW37" s="642"/>
      <c r="BX37" s="642"/>
      <c r="BY37" s="642"/>
      <c r="BZ37" s="642"/>
      <c r="CA37" s="642"/>
      <c r="CB37" s="651"/>
      <c r="CD37" s="656" t="s">
        <v>341</v>
      </c>
      <c r="CE37" s="657"/>
      <c r="CF37" s="657"/>
      <c r="CG37" s="657"/>
      <c r="CH37" s="657"/>
      <c r="CI37" s="657"/>
      <c r="CJ37" s="657"/>
      <c r="CK37" s="657"/>
      <c r="CL37" s="657"/>
      <c r="CM37" s="657"/>
      <c r="CN37" s="657"/>
      <c r="CO37" s="657"/>
      <c r="CP37" s="657"/>
      <c r="CQ37" s="658"/>
      <c r="CR37" s="641">
        <v>917454</v>
      </c>
      <c r="CS37" s="677"/>
      <c r="CT37" s="677"/>
      <c r="CU37" s="677"/>
      <c r="CV37" s="677"/>
      <c r="CW37" s="677"/>
      <c r="CX37" s="677"/>
      <c r="CY37" s="678"/>
      <c r="CZ37" s="646">
        <v>5.0999999999999996</v>
      </c>
      <c r="DA37" s="675"/>
      <c r="DB37" s="675"/>
      <c r="DC37" s="679"/>
      <c r="DD37" s="650">
        <v>910590</v>
      </c>
      <c r="DE37" s="677"/>
      <c r="DF37" s="677"/>
      <c r="DG37" s="677"/>
      <c r="DH37" s="677"/>
      <c r="DI37" s="677"/>
      <c r="DJ37" s="677"/>
      <c r="DK37" s="678"/>
      <c r="DL37" s="650">
        <v>888435</v>
      </c>
      <c r="DM37" s="677"/>
      <c r="DN37" s="677"/>
      <c r="DO37" s="677"/>
      <c r="DP37" s="677"/>
      <c r="DQ37" s="677"/>
      <c r="DR37" s="677"/>
      <c r="DS37" s="677"/>
      <c r="DT37" s="677"/>
      <c r="DU37" s="677"/>
      <c r="DV37" s="678"/>
      <c r="DW37" s="646">
        <v>7.5</v>
      </c>
      <c r="DX37" s="675"/>
      <c r="DY37" s="675"/>
      <c r="DZ37" s="675"/>
      <c r="EA37" s="675"/>
      <c r="EB37" s="675"/>
      <c r="EC37" s="676"/>
    </row>
    <row r="38" spans="2:133" ht="11.25" customHeight="1" x14ac:dyDescent="0.15">
      <c r="B38" s="686" t="s">
        <v>342</v>
      </c>
      <c r="C38" s="687"/>
      <c r="D38" s="687"/>
      <c r="E38" s="687"/>
      <c r="F38" s="687"/>
      <c r="G38" s="687"/>
      <c r="H38" s="687"/>
      <c r="I38" s="687"/>
      <c r="J38" s="687"/>
      <c r="K38" s="687"/>
      <c r="L38" s="687"/>
      <c r="M38" s="687"/>
      <c r="N38" s="687"/>
      <c r="O38" s="687"/>
      <c r="P38" s="687"/>
      <c r="Q38" s="688"/>
      <c r="R38" s="721">
        <v>18855666</v>
      </c>
      <c r="S38" s="722"/>
      <c r="T38" s="722"/>
      <c r="U38" s="722"/>
      <c r="V38" s="722"/>
      <c r="W38" s="722"/>
      <c r="X38" s="722"/>
      <c r="Y38" s="723"/>
      <c r="Z38" s="724">
        <v>100</v>
      </c>
      <c r="AA38" s="724"/>
      <c r="AB38" s="724"/>
      <c r="AC38" s="724"/>
      <c r="AD38" s="725">
        <v>11431846</v>
      </c>
      <c r="AE38" s="725"/>
      <c r="AF38" s="725"/>
      <c r="AG38" s="725"/>
      <c r="AH38" s="725"/>
      <c r="AI38" s="725"/>
      <c r="AJ38" s="725"/>
      <c r="AK38" s="725"/>
      <c r="AL38" s="726">
        <v>100</v>
      </c>
      <c r="AM38" s="712"/>
      <c r="AN38" s="712"/>
      <c r="AO38" s="727"/>
      <c r="AQ38" s="718" t="s">
        <v>343</v>
      </c>
      <c r="AR38" s="719"/>
      <c r="AS38" s="719"/>
      <c r="AT38" s="719"/>
      <c r="AU38" s="719"/>
      <c r="AV38" s="719"/>
      <c r="AW38" s="719"/>
      <c r="AX38" s="719"/>
      <c r="AY38" s="720"/>
      <c r="AZ38" s="641">
        <v>704094</v>
      </c>
      <c r="BA38" s="642"/>
      <c r="BB38" s="642"/>
      <c r="BC38" s="642"/>
      <c r="BD38" s="677"/>
      <c r="BE38" s="677"/>
      <c r="BF38" s="700"/>
      <c r="BG38" s="656" t="s">
        <v>344</v>
      </c>
      <c r="BH38" s="657"/>
      <c r="BI38" s="657"/>
      <c r="BJ38" s="657"/>
      <c r="BK38" s="657"/>
      <c r="BL38" s="657"/>
      <c r="BM38" s="657"/>
      <c r="BN38" s="657"/>
      <c r="BO38" s="657"/>
      <c r="BP38" s="657"/>
      <c r="BQ38" s="657"/>
      <c r="BR38" s="657"/>
      <c r="BS38" s="657"/>
      <c r="BT38" s="657"/>
      <c r="BU38" s="658"/>
      <c r="BV38" s="641">
        <v>5425</v>
      </c>
      <c r="BW38" s="642"/>
      <c r="BX38" s="642"/>
      <c r="BY38" s="642"/>
      <c r="BZ38" s="642"/>
      <c r="CA38" s="642"/>
      <c r="CB38" s="651"/>
      <c r="CD38" s="656" t="s">
        <v>345</v>
      </c>
      <c r="CE38" s="657"/>
      <c r="CF38" s="657"/>
      <c r="CG38" s="657"/>
      <c r="CH38" s="657"/>
      <c r="CI38" s="657"/>
      <c r="CJ38" s="657"/>
      <c r="CK38" s="657"/>
      <c r="CL38" s="657"/>
      <c r="CM38" s="657"/>
      <c r="CN38" s="657"/>
      <c r="CO38" s="657"/>
      <c r="CP38" s="657"/>
      <c r="CQ38" s="658"/>
      <c r="CR38" s="641">
        <v>1383881</v>
      </c>
      <c r="CS38" s="642"/>
      <c r="CT38" s="642"/>
      <c r="CU38" s="642"/>
      <c r="CV38" s="642"/>
      <c r="CW38" s="642"/>
      <c r="CX38" s="642"/>
      <c r="CY38" s="643"/>
      <c r="CZ38" s="646">
        <v>7.7</v>
      </c>
      <c r="DA38" s="675"/>
      <c r="DB38" s="675"/>
      <c r="DC38" s="679"/>
      <c r="DD38" s="650">
        <v>1202542</v>
      </c>
      <c r="DE38" s="642"/>
      <c r="DF38" s="642"/>
      <c r="DG38" s="642"/>
      <c r="DH38" s="642"/>
      <c r="DI38" s="642"/>
      <c r="DJ38" s="642"/>
      <c r="DK38" s="643"/>
      <c r="DL38" s="650">
        <v>1045215</v>
      </c>
      <c r="DM38" s="642"/>
      <c r="DN38" s="642"/>
      <c r="DO38" s="642"/>
      <c r="DP38" s="642"/>
      <c r="DQ38" s="642"/>
      <c r="DR38" s="642"/>
      <c r="DS38" s="642"/>
      <c r="DT38" s="642"/>
      <c r="DU38" s="642"/>
      <c r="DV38" s="643"/>
      <c r="DW38" s="646">
        <v>8.8000000000000007</v>
      </c>
      <c r="DX38" s="675"/>
      <c r="DY38" s="675"/>
      <c r="DZ38" s="675"/>
      <c r="EA38" s="675"/>
      <c r="EB38" s="675"/>
      <c r="EC38" s="676"/>
    </row>
    <row r="39" spans="2:133" ht="11.25" customHeight="1" x14ac:dyDescent="0.15">
      <c r="AQ39" s="718" t="s">
        <v>346</v>
      </c>
      <c r="AR39" s="719"/>
      <c r="AS39" s="719"/>
      <c r="AT39" s="719"/>
      <c r="AU39" s="719"/>
      <c r="AV39" s="719"/>
      <c r="AW39" s="719"/>
      <c r="AX39" s="719"/>
      <c r="AY39" s="720"/>
      <c r="AZ39" s="641" t="s">
        <v>234</v>
      </c>
      <c r="BA39" s="642"/>
      <c r="BB39" s="642"/>
      <c r="BC39" s="642"/>
      <c r="BD39" s="677"/>
      <c r="BE39" s="677"/>
      <c r="BF39" s="700"/>
      <c r="BG39" s="732" t="s">
        <v>347</v>
      </c>
      <c r="BH39" s="733"/>
      <c r="BI39" s="733"/>
      <c r="BJ39" s="733"/>
      <c r="BK39" s="733"/>
      <c r="BL39" s="235"/>
      <c r="BM39" s="657" t="s">
        <v>348</v>
      </c>
      <c r="BN39" s="657"/>
      <c r="BO39" s="657"/>
      <c r="BP39" s="657"/>
      <c r="BQ39" s="657"/>
      <c r="BR39" s="657"/>
      <c r="BS39" s="657"/>
      <c r="BT39" s="657"/>
      <c r="BU39" s="658"/>
      <c r="BV39" s="641">
        <v>89</v>
      </c>
      <c r="BW39" s="642"/>
      <c r="BX39" s="642"/>
      <c r="BY39" s="642"/>
      <c r="BZ39" s="642"/>
      <c r="CA39" s="642"/>
      <c r="CB39" s="651"/>
      <c r="CD39" s="656" t="s">
        <v>349</v>
      </c>
      <c r="CE39" s="657"/>
      <c r="CF39" s="657"/>
      <c r="CG39" s="657"/>
      <c r="CH39" s="657"/>
      <c r="CI39" s="657"/>
      <c r="CJ39" s="657"/>
      <c r="CK39" s="657"/>
      <c r="CL39" s="657"/>
      <c r="CM39" s="657"/>
      <c r="CN39" s="657"/>
      <c r="CO39" s="657"/>
      <c r="CP39" s="657"/>
      <c r="CQ39" s="658"/>
      <c r="CR39" s="641">
        <v>1076791</v>
      </c>
      <c r="CS39" s="677"/>
      <c r="CT39" s="677"/>
      <c r="CU39" s="677"/>
      <c r="CV39" s="677"/>
      <c r="CW39" s="677"/>
      <c r="CX39" s="677"/>
      <c r="CY39" s="678"/>
      <c r="CZ39" s="646">
        <v>6</v>
      </c>
      <c r="DA39" s="675"/>
      <c r="DB39" s="675"/>
      <c r="DC39" s="679"/>
      <c r="DD39" s="650">
        <v>567000</v>
      </c>
      <c r="DE39" s="677"/>
      <c r="DF39" s="677"/>
      <c r="DG39" s="677"/>
      <c r="DH39" s="677"/>
      <c r="DI39" s="677"/>
      <c r="DJ39" s="677"/>
      <c r="DK39" s="678"/>
      <c r="DL39" s="650" t="s">
        <v>234</v>
      </c>
      <c r="DM39" s="677"/>
      <c r="DN39" s="677"/>
      <c r="DO39" s="677"/>
      <c r="DP39" s="677"/>
      <c r="DQ39" s="677"/>
      <c r="DR39" s="677"/>
      <c r="DS39" s="677"/>
      <c r="DT39" s="677"/>
      <c r="DU39" s="677"/>
      <c r="DV39" s="678"/>
      <c r="DW39" s="646" t="s">
        <v>130</v>
      </c>
      <c r="DX39" s="675"/>
      <c r="DY39" s="675"/>
      <c r="DZ39" s="675"/>
      <c r="EA39" s="675"/>
      <c r="EB39" s="675"/>
      <c r="EC39" s="676"/>
    </row>
    <row r="40" spans="2:133" ht="11.25" customHeight="1" x14ac:dyDescent="0.15">
      <c r="AQ40" s="718" t="s">
        <v>350</v>
      </c>
      <c r="AR40" s="719"/>
      <c r="AS40" s="719"/>
      <c r="AT40" s="719"/>
      <c r="AU40" s="719"/>
      <c r="AV40" s="719"/>
      <c r="AW40" s="719"/>
      <c r="AX40" s="719"/>
      <c r="AY40" s="720"/>
      <c r="AZ40" s="641">
        <v>267547</v>
      </c>
      <c r="BA40" s="642"/>
      <c r="BB40" s="642"/>
      <c r="BC40" s="642"/>
      <c r="BD40" s="677"/>
      <c r="BE40" s="677"/>
      <c r="BF40" s="700"/>
      <c r="BG40" s="732"/>
      <c r="BH40" s="733"/>
      <c r="BI40" s="733"/>
      <c r="BJ40" s="733"/>
      <c r="BK40" s="733"/>
      <c r="BL40" s="235"/>
      <c r="BM40" s="657" t="s">
        <v>351</v>
      </c>
      <c r="BN40" s="657"/>
      <c r="BO40" s="657"/>
      <c r="BP40" s="657"/>
      <c r="BQ40" s="657"/>
      <c r="BR40" s="657"/>
      <c r="BS40" s="657"/>
      <c r="BT40" s="657"/>
      <c r="BU40" s="658"/>
      <c r="BV40" s="641" t="s">
        <v>234</v>
      </c>
      <c r="BW40" s="642"/>
      <c r="BX40" s="642"/>
      <c r="BY40" s="642"/>
      <c r="BZ40" s="642"/>
      <c r="CA40" s="642"/>
      <c r="CB40" s="651"/>
      <c r="CD40" s="656" t="s">
        <v>352</v>
      </c>
      <c r="CE40" s="657"/>
      <c r="CF40" s="657"/>
      <c r="CG40" s="657"/>
      <c r="CH40" s="657"/>
      <c r="CI40" s="657"/>
      <c r="CJ40" s="657"/>
      <c r="CK40" s="657"/>
      <c r="CL40" s="657"/>
      <c r="CM40" s="657"/>
      <c r="CN40" s="657"/>
      <c r="CO40" s="657"/>
      <c r="CP40" s="657"/>
      <c r="CQ40" s="658"/>
      <c r="CR40" s="641">
        <v>774073</v>
      </c>
      <c r="CS40" s="642"/>
      <c r="CT40" s="642"/>
      <c r="CU40" s="642"/>
      <c r="CV40" s="642"/>
      <c r="CW40" s="642"/>
      <c r="CX40" s="642"/>
      <c r="CY40" s="643"/>
      <c r="CZ40" s="646">
        <v>4.3</v>
      </c>
      <c r="DA40" s="675"/>
      <c r="DB40" s="675"/>
      <c r="DC40" s="679"/>
      <c r="DD40" s="650">
        <v>752473</v>
      </c>
      <c r="DE40" s="642"/>
      <c r="DF40" s="642"/>
      <c r="DG40" s="642"/>
      <c r="DH40" s="642"/>
      <c r="DI40" s="642"/>
      <c r="DJ40" s="642"/>
      <c r="DK40" s="643"/>
      <c r="DL40" s="650">
        <v>288031</v>
      </c>
      <c r="DM40" s="642"/>
      <c r="DN40" s="642"/>
      <c r="DO40" s="642"/>
      <c r="DP40" s="642"/>
      <c r="DQ40" s="642"/>
      <c r="DR40" s="642"/>
      <c r="DS40" s="642"/>
      <c r="DT40" s="642"/>
      <c r="DU40" s="642"/>
      <c r="DV40" s="643"/>
      <c r="DW40" s="646">
        <v>2.4</v>
      </c>
      <c r="DX40" s="675"/>
      <c r="DY40" s="675"/>
      <c r="DZ40" s="675"/>
      <c r="EA40" s="675"/>
      <c r="EB40" s="675"/>
      <c r="EC40" s="676"/>
    </row>
    <row r="41" spans="2:133" ht="11.25" customHeight="1" x14ac:dyDescent="0.15">
      <c r="AQ41" s="728" t="s">
        <v>353</v>
      </c>
      <c r="AR41" s="729"/>
      <c r="AS41" s="729"/>
      <c r="AT41" s="729"/>
      <c r="AU41" s="729"/>
      <c r="AV41" s="729"/>
      <c r="AW41" s="729"/>
      <c r="AX41" s="729"/>
      <c r="AY41" s="730"/>
      <c r="AZ41" s="721">
        <v>1116334</v>
      </c>
      <c r="BA41" s="722"/>
      <c r="BB41" s="722"/>
      <c r="BC41" s="722"/>
      <c r="BD41" s="711"/>
      <c r="BE41" s="711"/>
      <c r="BF41" s="713"/>
      <c r="BG41" s="734"/>
      <c r="BH41" s="735"/>
      <c r="BI41" s="735"/>
      <c r="BJ41" s="735"/>
      <c r="BK41" s="735"/>
      <c r="BL41" s="236"/>
      <c r="BM41" s="666" t="s">
        <v>354</v>
      </c>
      <c r="BN41" s="666"/>
      <c r="BO41" s="666"/>
      <c r="BP41" s="666"/>
      <c r="BQ41" s="666"/>
      <c r="BR41" s="666"/>
      <c r="BS41" s="666"/>
      <c r="BT41" s="666"/>
      <c r="BU41" s="667"/>
      <c r="BV41" s="721">
        <v>396</v>
      </c>
      <c r="BW41" s="722"/>
      <c r="BX41" s="722"/>
      <c r="BY41" s="722"/>
      <c r="BZ41" s="722"/>
      <c r="CA41" s="722"/>
      <c r="CB41" s="731"/>
      <c r="CD41" s="656" t="s">
        <v>355</v>
      </c>
      <c r="CE41" s="657"/>
      <c r="CF41" s="657"/>
      <c r="CG41" s="657"/>
      <c r="CH41" s="657"/>
      <c r="CI41" s="657"/>
      <c r="CJ41" s="657"/>
      <c r="CK41" s="657"/>
      <c r="CL41" s="657"/>
      <c r="CM41" s="657"/>
      <c r="CN41" s="657"/>
      <c r="CO41" s="657"/>
      <c r="CP41" s="657"/>
      <c r="CQ41" s="658"/>
      <c r="CR41" s="641" t="s">
        <v>234</v>
      </c>
      <c r="CS41" s="677"/>
      <c r="CT41" s="677"/>
      <c r="CU41" s="677"/>
      <c r="CV41" s="677"/>
      <c r="CW41" s="677"/>
      <c r="CX41" s="677"/>
      <c r="CY41" s="678"/>
      <c r="CZ41" s="646" t="s">
        <v>130</v>
      </c>
      <c r="DA41" s="675"/>
      <c r="DB41" s="675"/>
      <c r="DC41" s="679"/>
      <c r="DD41" s="650" t="s">
        <v>130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357</v>
      </c>
      <c r="CE42" s="639"/>
      <c r="CF42" s="639"/>
      <c r="CG42" s="639"/>
      <c r="CH42" s="639"/>
      <c r="CI42" s="639"/>
      <c r="CJ42" s="639"/>
      <c r="CK42" s="639"/>
      <c r="CL42" s="639"/>
      <c r="CM42" s="639"/>
      <c r="CN42" s="639"/>
      <c r="CO42" s="639"/>
      <c r="CP42" s="639"/>
      <c r="CQ42" s="640"/>
      <c r="CR42" s="641">
        <v>1986607</v>
      </c>
      <c r="CS42" s="642"/>
      <c r="CT42" s="642"/>
      <c r="CU42" s="642"/>
      <c r="CV42" s="642"/>
      <c r="CW42" s="642"/>
      <c r="CX42" s="642"/>
      <c r="CY42" s="643"/>
      <c r="CZ42" s="646">
        <v>11</v>
      </c>
      <c r="DA42" s="647"/>
      <c r="DB42" s="647"/>
      <c r="DC42" s="742"/>
      <c r="DD42" s="650">
        <v>681119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359</v>
      </c>
      <c r="CE43" s="639"/>
      <c r="CF43" s="639"/>
      <c r="CG43" s="639"/>
      <c r="CH43" s="639"/>
      <c r="CI43" s="639"/>
      <c r="CJ43" s="639"/>
      <c r="CK43" s="639"/>
      <c r="CL43" s="639"/>
      <c r="CM43" s="639"/>
      <c r="CN43" s="639"/>
      <c r="CO43" s="639"/>
      <c r="CP43" s="639"/>
      <c r="CQ43" s="640"/>
      <c r="CR43" s="641">
        <v>68314</v>
      </c>
      <c r="CS43" s="677"/>
      <c r="CT43" s="677"/>
      <c r="CU43" s="677"/>
      <c r="CV43" s="677"/>
      <c r="CW43" s="677"/>
      <c r="CX43" s="677"/>
      <c r="CY43" s="678"/>
      <c r="CZ43" s="646">
        <v>0.4</v>
      </c>
      <c r="DA43" s="675"/>
      <c r="DB43" s="675"/>
      <c r="DC43" s="679"/>
      <c r="DD43" s="650">
        <v>68314</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360</v>
      </c>
      <c r="CD44" s="753" t="s">
        <v>312</v>
      </c>
      <c r="CE44" s="754"/>
      <c r="CF44" s="638" t="s">
        <v>361</v>
      </c>
      <c r="CG44" s="639"/>
      <c r="CH44" s="639"/>
      <c r="CI44" s="639"/>
      <c r="CJ44" s="639"/>
      <c r="CK44" s="639"/>
      <c r="CL44" s="639"/>
      <c r="CM44" s="639"/>
      <c r="CN44" s="639"/>
      <c r="CO44" s="639"/>
      <c r="CP44" s="639"/>
      <c r="CQ44" s="640"/>
      <c r="CR44" s="641">
        <v>1466586</v>
      </c>
      <c r="CS44" s="642"/>
      <c r="CT44" s="642"/>
      <c r="CU44" s="642"/>
      <c r="CV44" s="642"/>
      <c r="CW44" s="642"/>
      <c r="CX44" s="642"/>
      <c r="CY44" s="643"/>
      <c r="CZ44" s="646">
        <v>8.1</v>
      </c>
      <c r="DA44" s="647"/>
      <c r="DB44" s="647"/>
      <c r="DC44" s="742"/>
      <c r="DD44" s="650">
        <v>380950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362</v>
      </c>
      <c r="CG45" s="639"/>
      <c r="CH45" s="639"/>
      <c r="CI45" s="639"/>
      <c r="CJ45" s="639"/>
      <c r="CK45" s="639"/>
      <c r="CL45" s="639"/>
      <c r="CM45" s="639"/>
      <c r="CN45" s="639"/>
      <c r="CO45" s="639"/>
      <c r="CP45" s="639"/>
      <c r="CQ45" s="640"/>
      <c r="CR45" s="641">
        <v>244305</v>
      </c>
      <c r="CS45" s="677"/>
      <c r="CT45" s="677"/>
      <c r="CU45" s="677"/>
      <c r="CV45" s="677"/>
      <c r="CW45" s="677"/>
      <c r="CX45" s="677"/>
      <c r="CY45" s="678"/>
      <c r="CZ45" s="646">
        <v>1.4</v>
      </c>
      <c r="DA45" s="675"/>
      <c r="DB45" s="675"/>
      <c r="DC45" s="679"/>
      <c r="DD45" s="650">
        <v>60480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363</v>
      </c>
      <c r="CG46" s="639"/>
      <c r="CH46" s="639"/>
      <c r="CI46" s="639"/>
      <c r="CJ46" s="639"/>
      <c r="CK46" s="639"/>
      <c r="CL46" s="639"/>
      <c r="CM46" s="639"/>
      <c r="CN46" s="639"/>
      <c r="CO46" s="639"/>
      <c r="CP46" s="639"/>
      <c r="CQ46" s="640"/>
      <c r="CR46" s="641">
        <v>1156761</v>
      </c>
      <c r="CS46" s="642"/>
      <c r="CT46" s="642"/>
      <c r="CU46" s="642"/>
      <c r="CV46" s="642"/>
      <c r="CW46" s="642"/>
      <c r="CX46" s="642"/>
      <c r="CY46" s="643"/>
      <c r="CZ46" s="646">
        <v>6.4</v>
      </c>
      <c r="DA46" s="647"/>
      <c r="DB46" s="647"/>
      <c r="DC46" s="742"/>
      <c r="DD46" s="650">
        <v>260048</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364</v>
      </c>
      <c r="CG47" s="639"/>
      <c r="CH47" s="639"/>
      <c r="CI47" s="639"/>
      <c r="CJ47" s="639"/>
      <c r="CK47" s="639"/>
      <c r="CL47" s="639"/>
      <c r="CM47" s="639"/>
      <c r="CN47" s="639"/>
      <c r="CO47" s="639"/>
      <c r="CP47" s="639"/>
      <c r="CQ47" s="640"/>
      <c r="CR47" s="641">
        <v>520021</v>
      </c>
      <c r="CS47" s="677"/>
      <c r="CT47" s="677"/>
      <c r="CU47" s="677"/>
      <c r="CV47" s="677"/>
      <c r="CW47" s="677"/>
      <c r="CX47" s="677"/>
      <c r="CY47" s="678"/>
      <c r="CZ47" s="646">
        <v>2.9</v>
      </c>
      <c r="DA47" s="675"/>
      <c r="DB47" s="675"/>
      <c r="DC47" s="679"/>
      <c r="DD47" s="650">
        <v>300169</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365</v>
      </c>
      <c r="CG48" s="639"/>
      <c r="CH48" s="639"/>
      <c r="CI48" s="639"/>
      <c r="CJ48" s="639"/>
      <c r="CK48" s="639"/>
      <c r="CL48" s="639"/>
      <c r="CM48" s="639"/>
      <c r="CN48" s="639"/>
      <c r="CO48" s="639"/>
      <c r="CP48" s="639"/>
      <c r="CQ48" s="640"/>
      <c r="CR48" s="641" t="s">
        <v>234</v>
      </c>
      <c r="CS48" s="642"/>
      <c r="CT48" s="642"/>
      <c r="CU48" s="642"/>
      <c r="CV48" s="642"/>
      <c r="CW48" s="642"/>
      <c r="CX48" s="642"/>
      <c r="CY48" s="643"/>
      <c r="CZ48" s="646" t="s">
        <v>234</v>
      </c>
      <c r="DA48" s="647"/>
      <c r="DB48" s="647"/>
      <c r="DC48" s="742"/>
      <c r="DD48" s="650" t="s">
        <v>234</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366</v>
      </c>
      <c r="CE49" s="687"/>
      <c r="CF49" s="687"/>
      <c r="CG49" s="687"/>
      <c r="CH49" s="687"/>
      <c r="CI49" s="687"/>
      <c r="CJ49" s="687"/>
      <c r="CK49" s="687"/>
      <c r="CL49" s="687"/>
      <c r="CM49" s="687"/>
      <c r="CN49" s="687"/>
      <c r="CO49" s="687"/>
      <c r="CP49" s="687"/>
      <c r="CQ49" s="688"/>
      <c r="CR49" s="721">
        <v>18077742</v>
      </c>
      <c r="CS49" s="711"/>
      <c r="CT49" s="711"/>
      <c r="CU49" s="711"/>
      <c r="CV49" s="711"/>
      <c r="CW49" s="711"/>
      <c r="CX49" s="711"/>
      <c r="CY49" s="743"/>
      <c r="CZ49" s="726">
        <v>100</v>
      </c>
      <c r="DA49" s="744"/>
      <c r="DB49" s="744"/>
      <c r="DC49" s="745"/>
      <c r="DD49" s="746">
        <v>12912100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LknP3hwuQT8BC31tfvXnOaJmnbR8Rs7ExFPN3tq9EP0RaPBl67xCoDZaba469GyKO9FJQZ9aoRBZWJebBrQ+Tg==" saltValue="68l/3dWZ0OeMhPTAR1mwF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85" zoomScale="90" zoomScaleNormal="90" zoomScaleSheetLayoutView="70" workbookViewId="0">
      <selection activeCell="AP63" sqref="AP63:AT6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368</v>
      </c>
      <c r="DK2" s="789"/>
      <c r="DL2" s="789"/>
      <c r="DM2" s="789"/>
      <c r="DN2" s="789"/>
      <c r="DO2" s="790"/>
      <c r="DP2" s="249"/>
      <c r="DQ2" s="788" t="s">
        <v>369</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370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372</v>
      </c>
      <c r="B5" s="783"/>
      <c r="C5" s="783"/>
      <c r="D5" s="783"/>
      <c r="E5" s="783"/>
      <c r="F5" s="783"/>
      <c r="G5" s="783"/>
      <c r="H5" s="783"/>
      <c r="I5" s="783"/>
      <c r="J5" s="783"/>
      <c r="K5" s="783"/>
      <c r="L5" s="783"/>
      <c r="M5" s="783"/>
      <c r="N5" s="783"/>
      <c r="O5" s="783"/>
      <c r="P5" s="784"/>
      <c r="Q5" s="759" t="s">
        <v>373</v>
      </c>
      <c r="R5" s="760"/>
      <c r="S5" s="760"/>
      <c r="T5" s="760"/>
      <c r="U5" s="761"/>
      <c r="V5" s="759" t="s">
        <v>374</v>
      </c>
      <c r="W5" s="760"/>
      <c r="X5" s="760"/>
      <c r="Y5" s="760"/>
      <c r="Z5" s="761"/>
      <c r="AA5" s="759" t="s">
        <v>375</v>
      </c>
      <c r="AB5" s="760"/>
      <c r="AC5" s="760"/>
      <c r="AD5" s="760"/>
      <c r="AE5" s="760"/>
      <c r="AF5" s="792" t="s">
        <v>376</v>
      </c>
      <c r="AG5" s="760"/>
      <c r="AH5" s="760"/>
      <c r="AI5" s="760"/>
      <c r="AJ5" s="771"/>
      <c r="AK5" s="760" t="s">
        <v>377</v>
      </c>
      <c r="AL5" s="760"/>
      <c r="AM5" s="760"/>
      <c r="AN5" s="760"/>
      <c r="AO5" s="761"/>
      <c r="AP5" s="759" t="s">
        <v>378</v>
      </c>
      <c r="AQ5" s="760"/>
      <c r="AR5" s="760"/>
      <c r="AS5" s="760"/>
      <c r="AT5" s="761"/>
      <c r="AU5" s="759" t="s">
        <v>379</v>
      </c>
      <c r="AV5" s="760"/>
      <c r="AW5" s="760"/>
      <c r="AX5" s="760"/>
      <c r="AY5" s="771"/>
      <c r="AZ5" s="256"/>
      <c r="BA5" s="256"/>
      <c r="BB5" s="256"/>
      <c r="BC5" s="256"/>
      <c r="BD5" s="256"/>
      <c r="BE5" s="257"/>
      <c r="BF5" s="257"/>
      <c r="BG5" s="257"/>
      <c r="BH5" s="257"/>
      <c r="BI5" s="257"/>
      <c r="BJ5" s="257"/>
      <c r="BK5" s="257"/>
      <c r="BL5" s="257"/>
      <c r="BM5" s="257"/>
      <c r="BN5" s="257"/>
      <c r="BO5" s="257"/>
      <c r="BP5" s="257"/>
      <c r="BQ5" s="782" t="s">
        <v>380</v>
      </c>
      <c r="BR5" s="783"/>
      <c r="BS5" s="783"/>
      <c r="BT5" s="783"/>
      <c r="BU5" s="783"/>
      <c r="BV5" s="783"/>
      <c r="BW5" s="783"/>
      <c r="BX5" s="783"/>
      <c r="BY5" s="783"/>
      <c r="BZ5" s="783"/>
      <c r="CA5" s="783"/>
      <c r="CB5" s="783"/>
      <c r="CC5" s="783"/>
      <c r="CD5" s="783"/>
      <c r="CE5" s="783"/>
      <c r="CF5" s="783"/>
      <c r="CG5" s="784"/>
      <c r="CH5" s="759" t="s">
        <v>381</v>
      </c>
      <c r="CI5" s="760"/>
      <c r="CJ5" s="760"/>
      <c r="CK5" s="760"/>
      <c r="CL5" s="761"/>
      <c r="CM5" s="759" t="s">
        <v>382</v>
      </c>
      <c r="CN5" s="760"/>
      <c r="CO5" s="760"/>
      <c r="CP5" s="760"/>
      <c r="CQ5" s="761"/>
      <c r="CR5" s="759" t="s">
        <v>383</v>
      </c>
      <c r="CS5" s="760"/>
      <c r="CT5" s="760"/>
      <c r="CU5" s="760"/>
      <c r="CV5" s="761"/>
      <c r="CW5" s="759" t="s">
        <v>384</v>
      </c>
      <c r="CX5" s="760"/>
      <c r="CY5" s="760"/>
      <c r="CZ5" s="760"/>
      <c r="DA5" s="761"/>
      <c r="DB5" s="759" t="s">
        <v>385</v>
      </c>
      <c r="DC5" s="760"/>
      <c r="DD5" s="760"/>
      <c r="DE5" s="760"/>
      <c r="DF5" s="761"/>
      <c r="DG5" s="765" t="s">
        <v>386</v>
      </c>
      <c r="DH5" s="766"/>
      <c r="DI5" s="766"/>
      <c r="DJ5" s="766"/>
      <c r="DK5" s="767"/>
      <c r="DL5" s="765" t="s">
        <v>387</v>
      </c>
      <c r="DM5" s="766"/>
      <c r="DN5" s="766"/>
      <c r="DO5" s="766"/>
      <c r="DP5" s="767"/>
      <c r="DQ5" s="759" t="s">
        <v>388</v>
      </c>
      <c r="DR5" s="760"/>
      <c r="DS5" s="760"/>
      <c r="DT5" s="760"/>
      <c r="DU5" s="761"/>
      <c r="DV5" s="759" t="s">
        <v>379</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389</v>
      </c>
      <c r="C7" s="774"/>
      <c r="D7" s="774"/>
      <c r="E7" s="774"/>
      <c r="F7" s="774"/>
      <c r="G7" s="774"/>
      <c r="H7" s="774"/>
      <c r="I7" s="774"/>
      <c r="J7" s="774"/>
      <c r="K7" s="774"/>
      <c r="L7" s="774"/>
      <c r="M7" s="774"/>
      <c r="N7" s="774"/>
      <c r="O7" s="774"/>
      <c r="P7" s="775"/>
      <c r="Q7" s="776">
        <v>18837</v>
      </c>
      <c r="R7" s="777"/>
      <c r="S7" s="777"/>
      <c r="T7" s="777"/>
      <c r="U7" s="777"/>
      <c r="V7" s="777">
        <v>18059</v>
      </c>
      <c r="W7" s="777"/>
      <c r="X7" s="777"/>
      <c r="Y7" s="777"/>
      <c r="Z7" s="777"/>
      <c r="AA7" s="777">
        <v>778</v>
      </c>
      <c r="AB7" s="777"/>
      <c r="AC7" s="777"/>
      <c r="AD7" s="777"/>
      <c r="AE7" s="778"/>
      <c r="AF7" s="779">
        <v>701</v>
      </c>
      <c r="AG7" s="780"/>
      <c r="AH7" s="780"/>
      <c r="AI7" s="780"/>
      <c r="AJ7" s="781"/>
      <c r="AK7" s="816" t="s">
        <v>586</v>
      </c>
      <c r="AL7" s="817"/>
      <c r="AM7" s="817"/>
      <c r="AN7" s="817"/>
      <c r="AO7" s="817"/>
      <c r="AP7" s="817">
        <v>16250</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573</v>
      </c>
      <c r="BT7" s="821"/>
      <c r="BU7" s="821"/>
      <c r="BV7" s="821"/>
      <c r="BW7" s="821"/>
      <c r="BX7" s="821"/>
      <c r="BY7" s="821"/>
      <c r="BZ7" s="821"/>
      <c r="CA7" s="821"/>
      <c r="CB7" s="821"/>
      <c r="CC7" s="821"/>
      <c r="CD7" s="821"/>
      <c r="CE7" s="821"/>
      <c r="CF7" s="821"/>
      <c r="CG7" s="822"/>
      <c r="CH7" s="813">
        <v>-18</v>
      </c>
      <c r="CI7" s="814"/>
      <c r="CJ7" s="814"/>
      <c r="CK7" s="814"/>
      <c r="CL7" s="815"/>
      <c r="CM7" s="813">
        <v>-69</v>
      </c>
      <c r="CN7" s="814"/>
      <c r="CO7" s="814"/>
      <c r="CP7" s="814"/>
      <c r="CQ7" s="815"/>
      <c r="CR7" s="813">
        <v>8</v>
      </c>
      <c r="CS7" s="814"/>
      <c r="CT7" s="814"/>
      <c r="CU7" s="814"/>
      <c r="CV7" s="815"/>
      <c r="CW7" s="813">
        <v>1</v>
      </c>
      <c r="CX7" s="814"/>
      <c r="CY7" s="814"/>
      <c r="CZ7" s="814"/>
      <c r="DA7" s="815"/>
      <c r="DB7" s="813" t="s">
        <v>588</v>
      </c>
      <c r="DC7" s="814"/>
      <c r="DD7" s="814"/>
      <c r="DE7" s="814"/>
      <c r="DF7" s="815"/>
      <c r="DG7" s="813" t="s">
        <v>590</v>
      </c>
      <c r="DH7" s="814"/>
      <c r="DI7" s="814"/>
      <c r="DJ7" s="814"/>
      <c r="DK7" s="815"/>
      <c r="DL7" s="813" t="s">
        <v>588</v>
      </c>
      <c r="DM7" s="814"/>
      <c r="DN7" s="814"/>
      <c r="DO7" s="814"/>
      <c r="DP7" s="815"/>
      <c r="DQ7" s="813" t="s">
        <v>588</v>
      </c>
      <c r="DR7" s="814"/>
      <c r="DS7" s="814"/>
      <c r="DT7" s="814"/>
      <c r="DU7" s="815"/>
      <c r="DV7" s="794"/>
      <c r="DW7" s="795"/>
      <c r="DX7" s="795"/>
      <c r="DY7" s="795"/>
      <c r="DZ7" s="796"/>
      <c r="EA7" s="254"/>
    </row>
    <row r="8" spans="1:131" s="255" customFormat="1" ht="26.25" customHeight="1" x14ac:dyDescent="0.15">
      <c r="A8" s="261">
        <v>2</v>
      </c>
      <c r="B8" s="797" t="s">
        <v>390</v>
      </c>
      <c r="C8" s="798"/>
      <c r="D8" s="798"/>
      <c r="E8" s="798"/>
      <c r="F8" s="798"/>
      <c r="G8" s="798"/>
      <c r="H8" s="798"/>
      <c r="I8" s="798"/>
      <c r="J8" s="798"/>
      <c r="K8" s="798"/>
      <c r="L8" s="798"/>
      <c r="M8" s="798"/>
      <c r="N8" s="798"/>
      <c r="O8" s="798"/>
      <c r="P8" s="799"/>
      <c r="Q8" s="800">
        <v>46</v>
      </c>
      <c r="R8" s="801"/>
      <c r="S8" s="801"/>
      <c r="T8" s="801"/>
      <c r="U8" s="801"/>
      <c r="V8" s="801">
        <v>46</v>
      </c>
      <c r="W8" s="801"/>
      <c r="X8" s="801"/>
      <c r="Y8" s="801"/>
      <c r="Z8" s="801"/>
      <c r="AA8" s="801" t="s">
        <v>586</v>
      </c>
      <c r="AB8" s="801"/>
      <c r="AC8" s="801"/>
      <c r="AD8" s="801"/>
      <c r="AE8" s="802"/>
      <c r="AF8" s="803" t="s">
        <v>587</v>
      </c>
      <c r="AG8" s="804"/>
      <c r="AH8" s="804"/>
      <c r="AI8" s="804"/>
      <c r="AJ8" s="805"/>
      <c r="AK8" s="806">
        <v>15</v>
      </c>
      <c r="AL8" s="807"/>
      <c r="AM8" s="807"/>
      <c r="AN8" s="807"/>
      <c r="AO8" s="807"/>
      <c r="AP8" s="807" t="s">
        <v>586</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574</v>
      </c>
      <c r="BT8" s="811"/>
      <c r="BU8" s="811"/>
      <c r="BV8" s="811"/>
      <c r="BW8" s="811"/>
      <c r="BX8" s="811"/>
      <c r="BY8" s="811"/>
      <c r="BZ8" s="811"/>
      <c r="CA8" s="811"/>
      <c r="CB8" s="811"/>
      <c r="CC8" s="811"/>
      <c r="CD8" s="811"/>
      <c r="CE8" s="811"/>
      <c r="CF8" s="811"/>
      <c r="CG8" s="812"/>
      <c r="CH8" s="823">
        <v>17</v>
      </c>
      <c r="CI8" s="824"/>
      <c r="CJ8" s="824"/>
      <c r="CK8" s="824"/>
      <c r="CL8" s="825"/>
      <c r="CM8" s="823">
        <v>92</v>
      </c>
      <c r="CN8" s="824"/>
      <c r="CO8" s="824"/>
      <c r="CP8" s="824"/>
      <c r="CQ8" s="825"/>
      <c r="CR8" s="823">
        <v>43</v>
      </c>
      <c r="CS8" s="824"/>
      <c r="CT8" s="824"/>
      <c r="CU8" s="824"/>
      <c r="CV8" s="825"/>
      <c r="CW8" s="823" t="s">
        <v>589</v>
      </c>
      <c r="CX8" s="824"/>
      <c r="CY8" s="824"/>
      <c r="CZ8" s="824"/>
      <c r="DA8" s="825"/>
      <c r="DB8" s="823" t="s">
        <v>588</v>
      </c>
      <c r="DC8" s="824"/>
      <c r="DD8" s="824"/>
      <c r="DE8" s="824"/>
      <c r="DF8" s="825"/>
      <c r="DG8" s="823" t="s">
        <v>588</v>
      </c>
      <c r="DH8" s="824"/>
      <c r="DI8" s="824"/>
      <c r="DJ8" s="824"/>
      <c r="DK8" s="825"/>
      <c r="DL8" s="823" t="s">
        <v>588</v>
      </c>
      <c r="DM8" s="824"/>
      <c r="DN8" s="824"/>
      <c r="DO8" s="824"/>
      <c r="DP8" s="825"/>
      <c r="DQ8" s="823" t="s">
        <v>588</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29"/>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575</v>
      </c>
      <c r="BT9" s="811"/>
      <c r="BU9" s="811"/>
      <c r="BV9" s="811"/>
      <c r="BW9" s="811"/>
      <c r="BX9" s="811"/>
      <c r="BY9" s="811"/>
      <c r="BZ9" s="811"/>
      <c r="CA9" s="811"/>
      <c r="CB9" s="811"/>
      <c r="CC9" s="811"/>
      <c r="CD9" s="811"/>
      <c r="CE9" s="811"/>
      <c r="CF9" s="811"/>
      <c r="CG9" s="812"/>
      <c r="CH9" s="823">
        <v>-10</v>
      </c>
      <c r="CI9" s="824"/>
      <c r="CJ9" s="824"/>
      <c r="CK9" s="824"/>
      <c r="CL9" s="825"/>
      <c r="CM9" s="823">
        <v>52</v>
      </c>
      <c r="CN9" s="824"/>
      <c r="CO9" s="824"/>
      <c r="CP9" s="824"/>
      <c r="CQ9" s="825"/>
      <c r="CR9" s="823">
        <v>25</v>
      </c>
      <c r="CS9" s="824"/>
      <c r="CT9" s="824"/>
      <c r="CU9" s="824"/>
      <c r="CV9" s="825"/>
      <c r="CW9" s="823" t="s">
        <v>588</v>
      </c>
      <c r="CX9" s="824"/>
      <c r="CY9" s="824"/>
      <c r="CZ9" s="824"/>
      <c r="DA9" s="825"/>
      <c r="DB9" s="823" t="s">
        <v>588</v>
      </c>
      <c r="DC9" s="824"/>
      <c r="DD9" s="824"/>
      <c r="DE9" s="824"/>
      <c r="DF9" s="825"/>
      <c r="DG9" s="823" t="s">
        <v>588</v>
      </c>
      <c r="DH9" s="824"/>
      <c r="DI9" s="824"/>
      <c r="DJ9" s="824"/>
      <c r="DK9" s="825"/>
      <c r="DL9" s="823" t="s">
        <v>588</v>
      </c>
      <c r="DM9" s="824"/>
      <c r="DN9" s="824"/>
      <c r="DO9" s="824"/>
      <c r="DP9" s="825"/>
      <c r="DQ9" s="823" t="s">
        <v>588</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29"/>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576</v>
      </c>
      <c r="BT10" s="811"/>
      <c r="BU10" s="811"/>
      <c r="BV10" s="811"/>
      <c r="BW10" s="811"/>
      <c r="BX10" s="811"/>
      <c r="BY10" s="811"/>
      <c r="BZ10" s="811"/>
      <c r="CA10" s="811"/>
      <c r="CB10" s="811"/>
      <c r="CC10" s="811"/>
      <c r="CD10" s="811"/>
      <c r="CE10" s="811"/>
      <c r="CF10" s="811"/>
      <c r="CG10" s="812"/>
      <c r="CH10" s="823">
        <v>-4</v>
      </c>
      <c r="CI10" s="824"/>
      <c r="CJ10" s="824"/>
      <c r="CK10" s="824"/>
      <c r="CL10" s="825"/>
      <c r="CM10" s="823">
        <v>45</v>
      </c>
      <c r="CN10" s="824"/>
      <c r="CO10" s="824"/>
      <c r="CP10" s="824"/>
      <c r="CQ10" s="825"/>
      <c r="CR10" s="823">
        <v>56</v>
      </c>
      <c r="CS10" s="824"/>
      <c r="CT10" s="824"/>
      <c r="CU10" s="824"/>
      <c r="CV10" s="825"/>
      <c r="CW10" s="823" t="s">
        <v>588</v>
      </c>
      <c r="CX10" s="824"/>
      <c r="CY10" s="824"/>
      <c r="CZ10" s="824"/>
      <c r="DA10" s="825"/>
      <c r="DB10" s="823" t="s">
        <v>588</v>
      </c>
      <c r="DC10" s="824"/>
      <c r="DD10" s="824"/>
      <c r="DE10" s="824"/>
      <c r="DF10" s="825"/>
      <c r="DG10" s="823" t="s">
        <v>588</v>
      </c>
      <c r="DH10" s="824"/>
      <c r="DI10" s="824"/>
      <c r="DJ10" s="824"/>
      <c r="DK10" s="825"/>
      <c r="DL10" s="823" t="s">
        <v>588</v>
      </c>
      <c r="DM10" s="824"/>
      <c r="DN10" s="824"/>
      <c r="DO10" s="824"/>
      <c r="DP10" s="825"/>
      <c r="DQ10" s="823" t="s">
        <v>588</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29"/>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t="s">
        <v>577</v>
      </c>
      <c r="BT11" s="811"/>
      <c r="BU11" s="811"/>
      <c r="BV11" s="811"/>
      <c r="BW11" s="811"/>
      <c r="BX11" s="811"/>
      <c r="BY11" s="811"/>
      <c r="BZ11" s="811"/>
      <c r="CA11" s="811"/>
      <c r="CB11" s="811"/>
      <c r="CC11" s="811"/>
      <c r="CD11" s="811"/>
      <c r="CE11" s="811"/>
      <c r="CF11" s="811"/>
      <c r="CG11" s="812"/>
      <c r="CH11" s="823">
        <v>4</v>
      </c>
      <c r="CI11" s="824"/>
      <c r="CJ11" s="824"/>
      <c r="CK11" s="824"/>
      <c r="CL11" s="825"/>
      <c r="CM11" s="823">
        <v>-14</v>
      </c>
      <c r="CN11" s="824"/>
      <c r="CO11" s="824"/>
      <c r="CP11" s="824"/>
      <c r="CQ11" s="825"/>
      <c r="CR11" s="823">
        <v>20</v>
      </c>
      <c r="CS11" s="824"/>
      <c r="CT11" s="824"/>
      <c r="CU11" s="824"/>
      <c r="CV11" s="825"/>
      <c r="CW11" s="823" t="s">
        <v>588</v>
      </c>
      <c r="CX11" s="824"/>
      <c r="CY11" s="824"/>
      <c r="CZ11" s="824"/>
      <c r="DA11" s="825"/>
      <c r="DB11" s="823" t="s">
        <v>588</v>
      </c>
      <c r="DC11" s="824"/>
      <c r="DD11" s="824"/>
      <c r="DE11" s="824"/>
      <c r="DF11" s="825"/>
      <c r="DG11" s="823" t="s">
        <v>588</v>
      </c>
      <c r="DH11" s="824"/>
      <c r="DI11" s="824"/>
      <c r="DJ11" s="824"/>
      <c r="DK11" s="825"/>
      <c r="DL11" s="823" t="s">
        <v>588</v>
      </c>
      <c r="DM11" s="824"/>
      <c r="DN11" s="824"/>
      <c r="DO11" s="824"/>
      <c r="DP11" s="825"/>
      <c r="DQ11" s="823" t="s">
        <v>588</v>
      </c>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29"/>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29"/>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29"/>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29"/>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29"/>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29"/>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29"/>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29"/>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29"/>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29"/>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30"/>
      <c r="R22" s="831"/>
      <c r="S22" s="831"/>
      <c r="T22" s="831"/>
      <c r="U22" s="831"/>
      <c r="V22" s="831"/>
      <c r="W22" s="831"/>
      <c r="X22" s="831"/>
      <c r="Y22" s="831"/>
      <c r="Z22" s="831"/>
      <c r="AA22" s="831"/>
      <c r="AB22" s="831"/>
      <c r="AC22" s="831"/>
      <c r="AD22" s="831"/>
      <c r="AE22" s="832"/>
      <c r="AF22" s="829"/>
      <c r="AG22" s="804"/>
      <c r="AH22" s="804"/>
      <c r="AI22" s="804"/>
      <c r="AJ22" s="805"/>
      <c r="AK22" s="845"/>
      <c r="AL22" s="846"/>
      <c r="AM22" s="846"/>
      <c r="AN22" s="846"/>
      <c r="AO22" s="846"/>
      <c r="AP22" s="846"/>
      <c r="AQ22" s="846"/>
      <c r="AR22" s="846"/>
      <c r="AS22" s="846"/>
      <c r="AT22" s="846"/>
      <c r="AU22" s="847"/>
      <c r="AV22" s="847"/>
      <c r="AW22" s="847"/>
      <c r="AX22" s="847"/>
      <c r="AY22" s="848"/>
      <c r="AZ22" s="849" t="s">
        <v>391</v>
      </c>
      <c r="BA22" s="849"/>
      <c r="BB22" s="849"/>
      <c r="BC22" s="849"/>
      <c r="BD22" s="850"/>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392</v>
      </c>
      <c r="B23" s="833" t="s">
        <v>393</v>
      </c>
      <c r="C23" s="834"/>
      <c r="D23" s="834"/>
      <c r="E23" s="834"/>
      <c r="F23" s="834"/>
      <c r="G23" s="834"/>
      <c r="H23" s="834"/>
      <c r="I23" s="834"/>
      <c r="J23" s="834"/>
      <c r="K23" s="834"/>
      <c r="L23" s="834"/>
      <c r="M23" s="834"/>
      <c r="N23" s="834"/>
      <c r="O23" s="834"/>
      <c r="P23" s="835"/>
      <c r="Q23" s="836">
        <v>18868</v>
      </c>
      <c r="R23" s="837"/>
      <c r="S23" s="837"/>
      <c r="T23" s="837"/>
      <c r="U23" s="837"/>
      <c r="V23" s="837">
        <v>18090</v>
      </c>
      <c r="W23" s="837"/>
      <c r="X23" s="837"/>
      <c r="Y23" s="837"/>
      <c r="Z23" s="837"/>
      <c r="AA23" s="837">
        <v>778</v>
      </c>
      <c r="AB23" s="837"/>
      <c r="AC23" s="837"/>
      <c r="AD23" s="837"/>
      <c r="AE23" s="838"/>
      <c r="AF23" s="839">
        <v>701</v>
      </c>
      <c r="AG23" s="837"/>
      <c r="AH23" s="837"/>
      <c r="AI23" s="837"/>
      <c r="AJ23" s="840"/>
      <c r="AK23" s="841"/>
      <c r="AL23" s="842"/>
      <c r="AM23" s="842"/>
      <c r="AN23" s="842"/>
      <c r="AO23" s="842"/>
      <c r="AP23" s="837">
        <v>16250</v>
      </c>
      <c r="AQ23" s="837"/>
      <c r="AR23" s="837"/>
      <c r="AS23" s="837"/>
      <c r="AT23" s="837"/>
      <c r="AU23" s="843"/>
      <c r="AV23" s="843"/>
      <c r="AW23" s="843"/>
      <c r="AX23" s="843"/>
      <c r="AY23" s="844"/>
      <c r="AZ23" s="852" t="s">
        <v>130</v>
      </c>
      <c r="BA23" s="853"/>
      <c r="BB23" s="853"/>
      <c r="BC23" s="853"/>
      <c r="BD23" s="854"/>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1" t="s">
        <v>394</v>
      </c>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372</v>
      </c>
      <c r="B26" s="783"/>
      <c r="C26" s="783"/>
      <c r="D26" s="783"/>
      <c r="E26" s="783"/>
      <c r="F26" s="783"/>
      <c r="G26" s="783"/>
      <c r="H26" s="783"/>
      <c r="I26" s="783"/>
      <c r="J26" s="783"/>
      <c r="K26" s="783"/>
      <c r="L26" s="783"/>
      <c r="M26" s="783"/>
      <c r="N26" s="783"/>
      <c r="O26" s="783"/>
      <c r="P26" s="784"/>
      <c r="Q26" s="759" t="s">
        <v>396</v>
      </c>
      <c r="R26" s="760"/>
      <c r="S26" s="760"/>
      <c r="T26" s="760"/>
      <c r="U26" s="761"/>
      <c r="V26" s="759" t="s">
        <v>397</v>
      </c>
      <c r="W26" s="760"/>
      <c r="X26" s="760"/>
      <c r="Y26" s="760"/>
      <c r="Z26" s="761"/>
      <c r="AA26" s="759" t="s">
        <v>398</v>
      </c>
      <c r="AB26" s="760"/>
      <c r="AC26" s="760"/>
      <c r="AD26" s="760"/>
      <c r="AE26" s="760"/>
      <c r="AF26" s="855" t="s">
        <v>399</v>
      </c>
      <c r="AG26" s="856"/>
      <c r="AH26" s="856"/>
      <c r="AI26" s="856"/>
      <c r="AJ26" s="857"/>
      <c r="AK26" s="760" t="s">
        <v>400</v>
      </c>
      <c r="AL26" s="760"/>
      <c r="AM26" s="760"/>
      <c r="AN26" s="760"/>
      <c r="AO26" s="761"/>
      <c r="AP26" s="759" t="s">
        <v>401</v>
      </c>
      <c r="AQ26" s="760"/>
      <c r="AR26" s="760"/>
      <c r="AS26" s="760"/>
      <c r="AT26" s="761"/>
      <c r="AU26" s="759" t="s">
        <v>402</v>
      </c>
      <c r="AV26" s="760"/>
      <c r="AW26" s="760"/>
      <c r="AX26" s="760"/>
      <c r="AY26" s="761"/>
      <c r="AZ26" s="759" t="s">
        <v>403</v>
      </c>
      <c r="BA26" s="760"/>
      <c r="BB26" s="760"/>
      <c r="BC26" s="760"/>
      <c r="BD26" s="761"/>
      <c r="BE26" s="759" t="s">
        <v>379</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8"/>
      <c r="AG27" s="859"/>
      <c r="AH27" s="859"/>
      <c r="AI27" s="859"/>
      <c r="AJ27" s="860"/>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404</v>
      </c>
      <c r="C28" s="774"/>
      <c r="D28" s="774"/>
      <c r="E28" s="774"/>
      <c r="F28" s="774"/>
      <c r="G28" s="774"/>
      <c r="H28" s="774"/>
      <c r="I28" s="774"/>
      <c r="J28" s="774"/>
      <c r="K28" s="774"/>
      <c r="L28" s="774"/>
      <c r="M28" s="774"/>
      <c r="N28" s="774"/>
      <c r="O28" s="774"/>
      <c r="P28" s="775"/>
      <c r="Q28" s="865">
        <v>3329</v>
      </c>
      <c r="R28" s="866"/>
      <c r="S28" s="866"/>
      <c r="T28" s="866"/>
      <c r="U28" s="866"/>
      <c r="V28" s="866">
        <v>3224</v>
      </c>
      <c r="W28" s="866"/>
      <c r="X28" s="866"/>
      <c r="Y28" s="866"/>
      <c r="Z28" s="866"/>
      <c r="AA28" s="866">
        <v>105</v>
      </c>
      <c r="AB28" s="866"/>
      <c r="AC28" s="866"/>
      <c r="AD28" s="866"/>
      <c r="AE28" s="867"/>
      <c r="AF28" s="868">
        <v>105</v>
      </c>
      <c r="AG28" s="866"/>
      <c r="AH28" s="866"/>
      <c r="AI28" s="866"/>
      <c r="AJ28" s="869"/>
      <c r="AK28" s="870">
        <v>268</v>
      </c>
      <c r="AL28" s="861"/>
      <c r="AM28" s="861"/>
      <c r="AN28" s="861"/>
      <c r="AO28" s="861"/>
      <c r="AP28" s="861" t="s">
        <v>598</v>
      </c>
      <c r="AQ28" s="861"/>
      <c r="AR28" s="861"/>
      <c r="AS28" s="861"/>
      <c r="AT28" s="861"/>
      <c r="AU28" s="861" t="s">
        <v>598</v>
      </c>
      <c r="AV28" s="861"/>
      <c r="AW28" s="861"/>
      <c r="AX28" s="861"/>
      <c r="AY28" s="861"/>
      <c r="AZ28" s="862" t="s">
        <v>598</v>
      </c>
      <c r="BA28" s="862"/>
      <c r="BB28" s="862"/>
      <c r="BC28" s="862"/>
      <c r="BD28" s="862"/>
      <c r="BE28" s="863"/>
      <c r="BF28" s="863"/>
      <c r="BG28" s="863"/>
      <c r="BH28" s="863"/>
      <c r="BI28" s="864"/>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405</v>
      </c>
      <c r="C29" s="798"/>
      <c r="D29" s="798"/>
      <c r="E29" s="798"/>
      <c r="F29" s="798"/>
      <c r="G29" s="798"/>
      <c r="H29" s="798"/>
      <c r="I29" s="798"/>
      <c r="J29" s="798"/>
      <c r="K29" s="798"/>
      <c r="L29" s="798"/>
      <c r="M29" s="798"/>
      <c r="N29" s="798"/>
      <c r="O29" s="798"/>
      <c r="P29" s="799"/>
      <c r="Q29" s="800">
        <v>3978</v>
      </c>
      <c r="R29" s="801"/>
      <c r="S29" s="801"/>
      <c r="T29" s="801"/>
      <c r="U29" s="801"/>
      <c r="V29" s="801">
        <v>3935</v>
      </c>
      <c r="W29" s="801"/>
      <c r="X29" s="801"/>
      <c r="Y29" s="801"/>
      <c r="Z29" s="801"/>
      <c r="AA29" s="801">
        <v>43</v>
      </c>
      <c r="AB29" s="801"/>
      <c r="AC29" s="801"/>
      <c r="AD29" s="801"/>
      <c r="AE29" s="802"/>
      <c r="AF29" s="829">
        <v>43</v>
      </c>
      <c r="AG29" s="804"/>
      <c r="AH29" s="804"/>
      <c r="AI29" s="804"/>
      <c r="AJ29" s="805"/>
      <c r="AK29" s="873">
        <v>612</v>
      </c>
      <c r="AL29" s="874"/>
      <c r="AM29" s="874"/>
      <c r="AN29" s="874"/>
      <c r="AO29" s="874"/>
      <c r="AP29" s="874" t="s">
        <v>598</v>
      </c>
      <c r="AQ29" s="874"/>
      <c r="AR29" s="874"/>
      <c r="AS29" s="874"/>
      <c r="AT29" s="874"/>
      <c r="AU29" s="874" t="s">
        <v>598</v>
      </c>
      <c r="AV29" s="874"/>
      <c r="AW29" s="874"/>
      <c r="AX29" s="874"/>
      <c r="AY29" s="874"/>
      <c r="AZ29" s="875" t="s">
        <v>598</v>
      </c>
      <c r="BA29" s="875"/>
      <c r="BB29" s="875"/>
      <c r="BC29" s="875"/>
      <c r="BD29" s="875"/>
      <c r="BE29" s="871"/>
      <c r="BF29" s="871"/>
      <c r="BG29" s="871"/>
      <c r="BH29" s="871"/>
      <c r="BI29" s="872"/>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406</v>
      </c>
      <c r="C30" s="798"/>
      <c r="D30" s="798"/>
      <c r="E30" s="798"/>
      <c r="F30" s="798"/>
      <c r="G30" s="798"/>
      <c r="H30" s="798"/>
      <c r="I30" s="798"/>
      <c r="J30" s="798"/>
      <c r="K30" s="798"/>
      <c r="L30" s="798"/>
      <c r="M30" s="798"/>
      <c r="N30" s="798"/>
      <c r="O30" s="798"/>
      <c r="P30" s="799"/>
      <c r="Q30" s="800">
        <v>402</v>
      </c>
      <c r="R30" s="801"/>
      <c r="S30" s="801"/>
      <c r="T30" s="801"/>
      <c r="U30" s="801"/>
      <c r="V30" s="801">
        <v>393</v>
      </c>
      <c r="W30" s="801"/>
      <c r="X30" s="801"/>
      <c r="Y30" s="801"/>
      <c r="Z30" s="801"/>
      <c r="AA30" s="801">
        <v>9</v>
      </c>
      <c r="AB30" s="801"/>
      <c r="AC30" s="801"/>
      <c r="AD30" s="801"/>
      <c r="AE30" s="802"/>
      <c r="AF30" s="829">
        <v>9</v>
      </c>
      <c r="AG30" s="804"/>
      <c r="AH30" s="804"/>
      <c r="AI30" s="804"/>
      <c r="AJ30" s="805"/>
      <c r="AK30" s="873">
        <v>113</v>
      </c>
      <c r="AL30" s="874"/>
      <c r="AM30" s="874"/>
      <c r="AN30" s="874"/>
      <c r="AO30" s="874"/>
      <c r="AP30" s="874" t="s">
        <v>598</v>
      </c>
      <c r="AQ30" s="874"/>
      <c r="AR30" s="874"/>
      <c r="AS30" s="874"/>
      <c r="AT30" s="874"/>
      <c r="AU30" s="874" t="s">
        <v>598</v>
      </c>
      <c r="AV30" s="874"/>
      <c r="AW30" s="874"/>
      <c r="AX30" s="874"/>
      <c r="AY30" s="874"/>
      <c r="AZ30" s="875" t="s">
        <v>598</v>
      </c>
      <c r="BA30" s="875"/>
      <c r="BB30" s="875"/>
      <c r="BC30" s="875"/>
      <c r="BD30" s="875"/>
      <c r="BE30" s="871"/>
      <c r="BF30" s="871"/>
      <c r="BG30" s="871"/>
      <c r="BH30" s="871"/>
      <c r="BI30" s="872"/>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407</v>
      </c>
      <c r="C31" s="798"/>
      <c r="D31" s="798"/>
      <c r="E31" s="798"/>
      <c r="F31" s="798"/>
      <c r="G31" s="798"/>
      <c r="H31" s="798"/>
      <c r="I31" s="798"/>
      <c r="J31" s="798"/>
      <c r="K31" s="798"/>
      <c r="L31" s="798"/>
      <c r="M31" s="798"/>
      <c r="N31" s="798"/>
      <c r="O31" s="798"/>
      <c r="P31" s="799"/>
      <c r="Q31" s="800">
        <v>923</v>
      </c>
      <c r="R31" s="801"/>
      <c r="S31" s="801"/>
      <c r="T31" s="801"/>
      <c r="U31" s="801"/>
      <c r="V31" s="801">
        <v>1069</v>
      </c>
      <c r="W31" s="801"/>
      <c r="X31" s="801"/>
      <c r="Y31" s="801"/>
      <c r="Z31" s="801"/>
      <c r="AA31" s="801">
        <v>-146</v>
      </c>
      <c r="AB31" s="801"/>
      <c r="AC31" s="801"/>
      <c r="AD31" s="801"/>
      <c r="AE31" s="802"/>
      <c r="AF31" s="829">
        <v>951</v>
      </c>
      <c r="AG31" s="804"/>
      <c r="AH31" s="804"/>
      <c r="AI31" s="804"/>
      <c r="AJ31" s="805"/>
      <c r="AK31" s="873">
        <v>704</v>
      </c>
      <c r="AL31" s="874"/>
      <c r="AM31" s="874"/>
      <c r="AN31" s="874"/>
      <c r="AO31" s="874"/>
      <c r="AP31" s="874">
        <v>4724</v>
      </c>
      <c r="AQ31" s="874"/>
      <c r="AR31" s="874"/>
      <c r="AS31" s="874"/>
      <c r="AT31" s="874"/>
      <c r="AU31" s="874">
        <v>2872</v>
      </c>
      <c r="AV31" s="874"/>
      <c r="AW31" s="874"/>
      <c r="AX31" s="874"/>
      <c r="AY31" s="874"/>
      <c r="AZ31" s="875" t="s">
        <v>598</v>
      </c>
      <c r="BA31" s="875"/>
      <c r="BB31" s="875"/>
      <c r="BC31" s="875"/>
      <c r="BD31" s="875"/>
      <c r="BE31" s="871" t="s">
        <v>408</v>
      </c>
      <c r="BF31" s="871"/>
      <c r="BG31" s="871"/>
      <c r="BH31" s="871"/>
      <c r="BI31" s="872"/>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409</v>
      </c>
      <c r="C32" s="798"/>
      <c r="D32" s="798"/>
      <c r="E32" s="798"/>
      <c r="F32" s="798"/>
      <c r="G32" s="798"/>
      <c r="H32" s="798"/>
      <c r="I32" s="798"/>
      <c r="J32" s="798"/>
      <c r="K32" s="798"/>
      <c r="L32" s="798"/>
      <c r="M32" s="798"/>
      <c r="N32" s="798"/>
      <c r="O32" s="798"/>
      <c r="P32" s="799"/>
      <c r="Q32" s="800">
        <v>1498</v>
      </c>
      <c r="R32" s="801"/>
      <c r="S32" s="801"/>
      <c r="T32" s="801"/>
      <c r="U32" s="801"/>
      <c r="V32" s="801">
        <v>1547</v>
      </c>
      <c r="W32" s="801"/>
      <c r="X32" s="801"/>
      <c r="Y32" s="801"/>
      <c r="Z32" s="801"/>
      <c r="AA32" s="801">
        <v>-49</v>
      </c>
      <c r="AB32" s="801"/>
      <c r="AC32" s="801"/>
      <c r="AD32" s="801"/>
      <c r="AE32" s="802"/>
      <c r="AF32" s="829">
        <v>59</v>
      </c>
      <c r="AG32" s="804"/>
      <c r="AH32" s="804"/>
      <c r="AI32" s="804"/>
      <c r="AJ32" s="805"/>
      <c r="AK32" s="873">
        <v>842</v>
      </c>
      <c r="AL32" s="874"/>
      <c r="AM32" s="874"/>
      <c r="AN32" s="874"/>
      <c r="AO32" s="874"/>
      <c r="AP32" s="874">
        <v>8067</v>
      </c>
      <c r="AQ32" s="874"/>
      <c r="AR32" s="874"/>
      <c r="AS32" s="874"/>
      <c r="AT32" s="874"/>
      <c r="AU32" s="874">
        <v>6445</v>
      </c>
      <c r="AV32" s="874"/>
      <c r="AW32" s="874"/>
      <c r="AX32" s="874"/>
      <c r="AY32" s="874"/>
      <c r="AZ32" s="875" t="s">
        <v>598</v>
      </c>
      <c r="BA32" s="875"/>
      <c r="BB32" s="875"/>
      <c r="BC32" s="875"/>
      <c r="BD32" s="875"/>
      <c r="BE32" s="871" t="s">
        <v>408</v>
      </c>
      <c r="BF32" s="871"/>
      <c r="BG32" s="871"/>
      <c r="BH32" s="871"/>
      <c r="BI32" s="872"/>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29"/>
      <c r="AG33" s="804"/>
      <c r="AH33" s="804"/>
      <c r="AI33" s="804"/>
      <c r="AJ33" s="805"/>
      <c r="AK33" s="873"/>
      <c r="AL33" s="874"/>
      <c r="AM33" s="874"/>
      <c r="AN33" s="874"/>
      <c r="AO33" s="874"/>
      <c r="AP33" s="874"/>
      <c r="AQ33" s="874"/>
      <c r="AR33" s="874"/>
      <c r="AS33" s="874"/>
      <c r="AT33" s="874"/>
      <c r="AU33" s="874"/>
      <c r="AV33" s="874"/>
      <c r="AW33" s="874"/>
      <c r="AX33" s="874"/>
      <c r="AY33" s="874"/>
      <c r="AZ33" s="875"/>
      <c r="BA33" s="875"/>
      <c r="BB33" s="875"/>
      <c r="BC33" s="875"/>
      <c r="BD33" s="875"/>
      <c r="BE33" s="871"/>
      <c r="BF33" s="871"/>
      <c r="BG33" s="871"/>
      <c r="BH33" s="871"/>
      <c r="BI33" s="872"/>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29"/>
      <c r="AG34" s="804"/>
      <c r="AH34" s="804"/>
      <c r="AI34" s="804"/>
      <c r="AJ34" s="805"/>
      <c r="AK34" s="873"/>
      <c r="AL34" s="874"/>
      <c r="AM34" s="874"/>
      <c r="AN34" s="874"/>
      <c r="AO34" s="874"/>
      <c r="AP34" s="874"/>
      <c r="AQ34" s="874"/>
      <c r="AR34" s="874"/>
      <c r="AS34" s="874"/>
      <c r="AT34" s="874"/>
      <c r="AU34" s="874"/>
      <c r="AV34" s="874"/>
      <c r="AW34" s="874"/>
      <c r="AX34" s="874"/>
      <c r="AY34" s="874"/>
      <c r="AZ34" s="875"/>
      <c r="BA34" s="875"/>
      <c r="BB34" s="875"/>
      <c r="BC34" s="875"/>
      <c r="BD34" s="875"/>
      <c r="BE34" s="871"/>
      <c r="BF34" s="871"/>
      <c r="BG34" s="871"/>
      <c r="BH34" s="871"/>
      <c r="BI34" s="872"/>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29"/>
      <c r="AG35" s="804"/>
      <c r="AH35" s="804"/>
      <c r="AI35" s="804"/>
      <c r="AJ35" s="805"/>
      <c r="AK35" s="873"/>
      <c r="AL35" s="874"/>
      <c r="AM35" s="874"/>
      <c r="AN35" s="874"/>
      <c r="AO35" s="874"/>
      <c r="AP35" s="874"/>
      <c r="AQ35" s="874"/>
      <c r="AR35" s="874"/>
      <c r="AS35" s="874"/>
      <c r="AT35" s="874"/>
      <c r="AU35" s="874"/>
      <c r="AV35" s="874"/>
      <c r="AW35" s="874"/>
      <c r="AX35" s="874"/>
      <c r="AY35" s="874"/>
      <c r="AZ35" s="875"/>
      <c r="BA35" s="875"/>
      <c r="BB35" s="875"/>
      <c r="BC35" s="875"/>
      <c r="BD35" s="875"/>
      <c r="BE35" s="871"/>
      <c r="BF35" s="871"/>
      <c r="BG35" s="871"/>
      <c r="BH35" s="871"/>
      <c r="BI35" s="872"/>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29"/>
      <c r="AG36" s="804"/>
      <c r="AH36" s="804"/>
      <c r="AI36" s="804"/>
      <c r="AJ36" s="805"/>
      <c r="AK36" s="873"/>
      <c r="AL36" s="874"/>
      <c r="AM36" s="874"/>
      <c r="AN36" s="874"/>
      <c r="AO36" s="874"/>
      <c r="AP36" s="874"/>
      <c r="AQ36" s="874"/>
      <c r="AR36" s="874"/>
      <c r="AS36" s="874"/>
      <c r="AT36" s="874"/>
      <c r="AU36" s="874"/>
      <c r="AV36" s="874"/>
      <c r="AW36" s="874"/>
      <c r="AX36" s="874"/>
      <c r="AY36" s="874"/>
      <c r="AZ36" s="875"/>
      <c r="BA36" s="875"/>
      <c r="BB36" s="875"/>
      <c r="BC36" s="875"/>
      <c r="BD36" s="875"/>
      <c r="BE36" s="871"/>
      <c r="BF36" s="871"/>
      <c r="BG36" s="871"/>
      <c r="BH36" s="871"/>
      <c r="BI36" s="872"/>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29"/>
      <c r="AG37" s="804"/>
      <c r="AH37" s="804"/>
      <c r="AI37" s="804"/>
      <c r="AJ37" s="805"/>
      <c r="AK37" s="873"/>
      <c r="AL37" s="874"/>
      <c r="AM37" s="874"/>
      <c r="AN37" s="874"/>
      <c r="AO37" s="874"/>
      <c r="AP37" s="874"/>
      <c r="AQ37" s="874"/>
      <c r="AR37" s="874"/>
      <c r="AS37" s="874"/>
      <c r="AT37" s="874"/>
      <c r="AU37" s="874"/>
      <c r="AV37" s="874"/>
      <c r="AW37" s="874"/>
      <c r="AX37" s="874"/>
      <c r="AY37" s="874"/>
      <c r="AZ37" s="875"/>
      <c r="BA37" s="875"/>
      <c r="BB37" s="875"/>
      <c r="BC37" s="875"/>
      <c r="BD37" s="875"/>
      <c r="BE37" s="871"/>
      <c r="BF37" s="871"/>
      <c r="BG37" s="871"/>
      <c r="BH37" s="871"/>
      <c r="BI37" s="872"/>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29"/>
      <c r="AG38" s="804"/>
      <c r="AH38" s="804"/>
      <c r="AI38" s="804"/>
      <c r="AJ38" s="805"/>
      <c r="AK38" s="873"/>
      <c r="AL38" s="874"/>
      <c r="AM38" s="874"/>
      <c r="AN38" s="874"/>
      <c r="AO38" s="874"/>
      <c r="AP38" s="874"/>
      <c r="AQ38" s="874"/>
      <c r="AR38" s="874"/>
      <c r="AS38" s="874"/>
      <c r="AT38" s="874"/>
      <c r="AU38" s="874"/>
      <c r="AV38" s="874"/>
      <c r="AW38" s="874"/>
      <c r="AX38" s="874"/>
      <c r="AY38" s="874"/>
      <c r="AZ38" s="875"/>
      <c r="BA38" s="875"/>
      <c r="BB38" s="875"/>
      <c r="BC38" s="875"/>
      <c r="BD38" s="875"/>
      <c r="BE38" s="871"/>
      <c r="BF38" s="871"/>
      <c r="BG38" s="871"/>
      <c r="BH38" s="871"/>
      <c r="BI38" s="872"/>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29"/>
      <c r="AG39" s="804"/>
      <c r="AH39" s="804"/>
      <c r="AI39" s="804"/>
      <c r="AJ39" s="805"/>
      <c r="AK39" s="873"/>
      <c r="AL39" s="874"/>
      <c r="AM39" s="874"/>
      <c r="AN39" s="874"/>
      <c r="AO39" s="874"/>
      <c r="AP39" s="874"/>
      <c r="AQ39" s="874"/>
      <c r="AR39" s="874"/>
      <c r="AS39" s="874"/>
      <c r="AT39" s="874"/>
      <c r="AU39" s="874"/>
      <c r="AV39" s="874"/>
      <c r="AW39" s="874"/>
      <c r="AX39" s="874"/>
      <c r="AY39" s="874"/>
      <c r="AZ39" s="875"/>
      <c r="BA39" s="875"/>
      <c r="BB39" s="875"/>
      <c r="BC39" s="875"/>
      <c r="BD39" s="875"/>
      <c r="BE39" s="871"/>
      <c r="BF39" s="871"/>
      <c r="BG39" s="871"/>
      <c r="BH39" s="871"/>
      <c r="BI39" s="872"/>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29"/>
      <c r="AG40" s="804"/>
      <c r="AH40" s="804"/>
      <c r="AI40" s="804"/>
      <c r="AJ40" s="805"/>
      <c r="AK40" s="873"/>
      <c r="AL40" s="874"/>
      <c r="AM40" s="874"/>
      <c r="AN40" s="874"/>
      <c r="AO40" s="874"/>
      <c r="AP40" s="874"/>
      <c r="AQ40" s="874"/>
      <c r="AR40" s="874"/>
      <c r="AS40" s="874"/>
      <c r="AT40" s="874"/>
      <c r="AU40" s="874"/>
      <c r="AV40" s="874"/>
      <c r="AW40" s="874"/>
      <c r="AX40" s="874"/>
      <c r="AY40" s="874"/>
      <c r="AZ40" s="875"/>
      <c r="BA40" s="875"/>
      <c r="BB40" s="875"/>
      <c r="BC40" s="875"/>
      <c r="BD40" s="875"/>
      <c r="BE40" s="871"/>
      <c r="BF40" s="871"/>
      <c r="BG40" s="871"/>
      <c r="BH40" s="871"/>
      <c r="BI40" s="872"/>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29"/>
      <c r="AG41" s="804"/>
      <c r="AH41" s="804"/>
      <c r="AI41" s="804"/>
      <c r="AJ41" s="805"/>
      <c r="AK41" s="873"/>
      <c r="AL41" s="874"/>
      <c r="AM41" s="874"/>
      <c r="AN41" s="874"/>
      <c r="AO41" s="874"/>
      <c r="AP41" s="874"/>
      <c r="AQ41" s="874"/>
      <c r="AR41" s="874"/>
      <c r="AS41" s="874"/>
      <c r="AT41" s="874"/>
      <c r="AU41" s="874"/>
      <c r="AV41" s="874"/>
      <c r="AW41" s="874"/>
      <c r="AX41" s="874"/>
      <c r="AY41" s="874"/>
      <c r="AZ41" s="875"/>
      <c r="BA41" s="875"/>
      <c r="BB41" s="875"/>
      <c r="BC41" s="875"/>
      <c r="BD41" s="875"/>
      <c r="BE41" s="871"/>
      <c r="BF41" s="871"/>
      <c r="BG41" s="871"/>
      <c r="BH41" s="871"/>
      <c r="BI41" s="872"/>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29"/>
      <c r="AG42" s="804"/>
      <c r="AH42" s="804"/>
      <c r="AI42" s="804"/>
      <c r="AJ42" s="805"/>
      <c r="AK42" s="873"/>
      <c r="AL42" s="874"/>
      <c r="AM42" s="874"/>
      <c r="AN42" s="874"/>
      <c r="AO42" s="874"/>
      <c r="AP42" s="874"/>
      <c r="AQ42" s="874"/>
      <c r="AR42" s="874"/>
      <c r="AS42" s="874"/>
      <c r="AT42" s="874"/>
      <c r="AU42" s="874"/>
      <c r="AV42" s="874"/>
      <c r="AW42" s="874"/>
      <c r="AX42" s="874"/>
      <c r="AY42" s="874"/>
      <c r="AZ42" s="875"/>
      <c r="BA42" s="875"/>
      <c r="BB42" s="875"/>
      <c r="BC42" s="875"/>
      <c r="BD42" s="875"/>
      <c r="BE42" s="871"/>
      <c r="BF42" s="871"/>
      <c r="BG42" s="871"/>
      <c r="BH42" s="871"/>
      <c r="BI42" s="872"/>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29"/>
      <c r="AG43" s="804"/>
      <c r="AH43" s="804"/>
      <c r="AI43" s="804"/>
      <c r="AJ43" s="805"/>
      <c r="AK43" s="873"/>
      <c r="AL43" s="874"/>
      <c r="AM43" s="874"/>
      <c r="AN43" s="874"/>
      <c r="AO43" s="874"/>
      <c r="AP43" s="874"/>
      <c r="AQ43" s="874"/>
      <c r="AR43" s="874"/>
      <c r="AS43" s="874"/>
      <c r="AT43" s="874"/>
      <c r="AU43" s="874"/>
      <c r="AV43" s="874"/>
      <c r="AW43" s="874"/>
      <c r="AX43" s="874"/>
      <c r="AY43" s="874"/>
      <c r="AZ43" s="875"/>
      <c r="BA43" s="875"/>
      <c r="BB43" s="875"/>
      <c r="BC43" s="875"/>
      <c r="BD43" s="875"/>
      <c r="BE43" s="871"/>
      <c r="BF43" s="871"/>
      <c r="BG43" s="871"/>
      <c r="BH43" s="871"/>
      <c r="BI43" s="872"/>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29"/>
      <c r="AG44" s="804"/>
      <c r="AH44" s="804"/>
      <c r="AI44" s="804"/>
      <c r="AJ44" s="805"/>
      <c r="AK44" s="873"/>
      <c r="AL44" s="874"/>
      <c r="AM44" s="874"/>
      <c r="AN44" s="874"/>
      <c r="AO44" s="874"/>
      <c r="AP44" s="874"/>
      <c r="AQ44" s="874"/>
      <c r="AR44" s="874"/>
      <c r="AS44" s="874"/>
      <c r="AT44" s="874"/>
      <c r="AU44" s="874"/>
      <c r="AV44" s="874"/>
      <c r="AW44" s="874"/>
      <c r="AX44" s="874"/>
      <c r="AY44" s="874"/>
      <c r="AZ44" s="875"/>
      <c r="BA44" s="875"/>
      <c r="BB44" s="875"/>
      <c r="BC44" s="875"/>
      <c r="BD44" s="875"/>
      <c r="BE44" s="871"/>
      <c r="BF44" s="871"/>
      <c r="BG44" s="871"/>
      <c r="BH44" s="871"/>
      <c r="BI44" s="872"/>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29"/>
      <c r="AG45" s="804"/>
      <c r="AH45" s="804"/>
      <c r="AI45" s="804"/>
      <c r="AJ45" s="805"/>
      <c r="AK45" s="873"/>
      <c r="AL45" s="874"/>
      <c r="AM45" s="874"/>
      <c r="AN45" s="874"/>
      <c r="AO45" s="874"/>
      <c r="AP45" s="874"/>
      <c r="AQ45" s="874"/>
      <c r="AR45" s="874"/>
      <c r="AS45" s="874"/>
      <c r="AT45" s="874"/>
      <c r="AU45" s="874"/>
      <c r="AV45" s="874"/>
      <c r="AW45" s="874"/>
      <c r="AX45" s="874"/>
      <c r="AY45" s="874"/>
      <c r="AZ45" s="875"/>
      <c r="BA45" s="875"/>
      <c r="BB45" s="875"/>
      <c r="BC45" s="875"/>
      <c r="BD45" s="875"/>
      <c r="BE45" s="871"/>
      <c r="BF45" s="871"/>
      <c r="BG45" s="871"/>
      <c r="BH45" s="871"/>
      <c r="BI45" s="872"/>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29"/>
      <c r="AG46" s="804"/>
      <c r="AH46" s="804"/>
      <c r="AI46" s="804"/>
      <c r="AJ46" s="805"/>
      <c r="AK46" s="873"/>
      <c r="AL46" s="874"/>
      <c r="AM46" s="874"/>
      <c r="AN46" s="874"/>
      <c r="AO46" s="874"/>
      <c r="AP46" s="874"/>
      <c r="AQ46" s="874"/>
      <c r="AR46" s="874"/>
      <c r="AS46" s="874"/>
      <c r="AT46" s="874"/>
      <c r="AU46" s="874"/>
      <c r="AV46" s="874"/>
      <c r="AW46" s="874"/>
      <c r="AX46" s="874"/>
      <c r="AY46" s="874"/>
      <c r="AZ46" s="875"/>
      <c r="BA46" s="875"/>
      <c r="BB46" s="875"/>
      <c r="BC46" s="875"/>
      <c r="BD46" s="875"/>
      <c r="BE46" s="871"/>
      <c r="BF46" s="871"/>
      <c r="BG46" s="871"/>
      <c r="BH46" s="871"/>
      <c r="BI46" s="872"/>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29"/>
      <c r="AG47" s="804"/>
      <c r="AH47" s="804"/>
      <c r="AI47" s="804"/>
      <c r="AJ47" s="805"/>
      <c r="AK47" s="873"/>
      <c r="AL47" s="874"/>
      <c r="AM47" s="874"/>
      <c r="AN47" s="874"/>
      <c r="AO47" s="874"/>
      <c r="AP47" s="874"/>
      <c r="AQ47" s="874"/>
      <c r="AR47" s="874"/>
      <c r="AS47" s="874"/>
      <c r="AT47" s="874"/>
      <c r="AU47" s="874"/>
      <c r="AV47" s="874"/>
      <c r="AW47" s="874"/>
      <c r="AX47" s="874"/>
      <c r="AY47" s="874"/>
      <c r="AZ47" s="875"/>
      <c r="BA47" s="875"/>
      <c r="BB47" s="875"/>
      <c r="BC47" s="875"/>
      <c r="BD47" s="875"/>
      <c r="BE47" s="871"/>
      <c r="BF47" s="871"/>
      <c r="BG47" s="871"/>
      <c r="BH47" s="871"/>
      <c r="BI47" s="872"/>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29"/>
      <c r="AG48" s="804"/>
      <c r="AH48" s="804"/>
      <c r="AI48" s="804"/>
      <c r="AJ48" s="805"/>
      <c r="AK48" s="873"/>
      <c r="AL48" s="874"/>
      <c r="AM48" s="874"/>
      <c r="AN48" s="874"/>
      <c r="AO48" s="874"/>
      <c r="AP48" s="874"/>
      <c r="AQ48" s="874"/>
      <c r="AR48" s="874"/>
      <c r="AS48" s="874"/>
      <c r="AT48" s="874"/>
      <c r="AU48" s="874"/>
      <c r="AV48" s="874"/>
      <c r="AW48" s="874"/>
      <c r="AX48" s="874"/>
      <c r="AY48" s="874"/>
      <c r="AZ48" s="875"/>
      <c r="BA48" s="875"/>
      <c r="BB48" s="875"/>
      <c r="BC48" s="875"/>
      <c r="BD48" s="875"/>
      <c r="BE48" s="871"/>
      <c r="BF48" s="871"/>
      <c r="BG48" s="871"/>
      <c r="BH48" s="871"/>
      <c r="BI48" s="872"/>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29"/>
      <c r="AG49" s="804"/>
      <c r="AH49" s="804"/>
      <c r="AI49" s="804"/>
      <c r="AJ49" s="805"/>
      <c r="AK49" s="873"/>
      <c r="AL49" s="874"/>
      <c r="AM49" s="874"/>
      <c r="AN49" s="874"/>
      <c r="AO49" s="874"/>
      <c r="AP49" s="874"/>
      <c r="AQ49" s="874"/>
      <c r="AR49" s="874"/>
      <c r="AS49" s="874"/>
      <c r="AT49" s="874"/>
      <c r="AU49" s="874"/>
      <c r="AV49" s="874"/>
      <c r="AW49" s="874"/>
      <c r="AX49" s="874"/>
      <c r="AY49" s="874"/>
      <c r="AZ49" s="875"/>
      <c r="BA49" s="875"/>
      <c r="BB49" s="875"/>
      <c r="BC49" s="875"/>
      <c r="BD49" s="875"/>
      <c r="BE49" s="871"/>
      <c r="BF49" s="871"/>
      <c r="BG49" s="871"/>
      <c r="BH49" s="871"/>
      <c r="BI49" s="872"/>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6"/>
      <c r="R50" s="877"/>
      <c r="S50" s="877"/>
      <c r="T50" s="877"/>
      <c r="U50" s="877"/>
      <c r="V50" s="877"/>
      <c r="W50" s="877"/>
      <c r="X50" s="877"/>
      <c r="Y50" s="877"/>
      <c r="Z50" s="877"/>
      <c r="AA50" s="877"/>
      <c r="AB50" s="877"/>
      <c r="AC50" s="877"/>
      <c r="AD50" s="877"/>
      <c r="AE50" s="878"/>
      <c r="AF50" s="829"/>
      <c r="AG50" s="804"/>
      <c r="AH50" s="804"/>
      <c r="AI50" s="804"/>
      <c r="AJ50" s="805"/>
      <c r="AK50" s="879"/>
      <c r="AL50" s="877"/>
      <c r="AM50" s="877"/>
      <c r="AN50" s="877"/>
      <c r="AO50" s="877"/>
      <c r="AP50" s="877"/>
      <c r="AQ50" s="877"/>
      <c r="AR50" s="877"/>
      <c r="AS50" s="877"/>
      <c r="AT50" s="877"/>
      <c r="AU50" s="877"/>
      <c r="AV50" s="877"/>
      <c r="AW50" s="877"/>
      <c r="AX50" s="877"/>
      <c r="AY50" s="877"/>
      <c r="AZ50" s="880"/>
      <c r="BA50" s="880"/>
      <c r="BB50" s="880"/>
      <c r="BC50" s="880"/>
      <c r="BD50" s="880"/>
      <c r="BE50" s="871"/>
      <c r="BF50" s="871"/>
      <c r="BG50" s="871"/>
      <c r="BH50" s="871"/>
      <c r="BI50" s="872"/>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6"/>
      <c r="R51" s="877"/>
      <c r="S51" s="877"/>
      <c r="T51" s="877"/>
      <c r="U51" s="877"/>
      <c r="V51" s="877"/>
      <c r="W51" s="877"/>
      <c r="X51" s="877"/>
      <c r="Y51" s="877"/>
      <c r="Z51" s="877"/>
      <c r="AA51" s="877"/>
      <c r="AB51" s="877"/>
      <c r="AC51" s="877"/>
      <c r="AD51" s="877"/>
      <c r="AE51" s="878"/>
      <c r="AF51" s="829"/>
      <c r="AG51" s="804"/>
      <c r="AH51" s="804"/>
      <c r="AI51" s="804"/>
      <c r="AJ51" s="805"/>
      <c r="AK51" s="879"/>
      <c r="AL51" s="877"/>
      <c r="AM51" s="877"/>
      <c r="AN51" s="877"/>
      <c r="AO51" s="877"/>
      <c r="AP51" s="877"/>
      <c r="AQ51" s="877"/>
      <c r="AR51" s="877"/>
      <c r="AS51" s="877"/>
      <c r="AT51" s="877"/>
      <c r="AU51" s="877"/>
      <c r="AV51" s="877"/>
      <c r="AW51" s="877"/>
      <c r="AX51" s="877"/>
      <c r="AY51" s="877"/>
      <c r="AZ51" s="880"/>
      <c r="BA51" s="880"/>
      <c r="BB51" s="880"/>
      <c r="BC51" s="880"/>
      <c r="BD51" s="880"/>
      <c r="BE51" s="871"/>
      <c r="BF51" s="871"/>
      <c r="BG51" s="871"/>
      <c r="BH51" s="871"/>
      <c r="BI51" s="872"/>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6"/>
      <c r="R52" s="877"/>
      <c r="S52" s="877"/>
      <c r="T52" s="877"/>
      <c r="U52" s="877"/>
      <c r="V52" s="877"/>
      <c r="W52" s="877"/>
      <c r="X52" s="877"/>
      <c r="Y52" s="877"/>
      <c r="Z52" s="877"/>
      <c r="AA52" s="877"/>
      <c r="AB52" s="877"/>
      <c r="AC52" s="877"/>
      <c r="AD52" s="877"/>
      <c r="AE52" s="878"/>
      <c r="AF52" s="829"/>
      <c r="AG52" s="804"/>
      <c r="AH52" s="804"/>
      <c r="AI52" s="804"/>
      <c r="AJ52" s="805"/>
      <c r="AK52" s="879"/>
      <c r="AL52" s="877"/>
      <c r="AM52" s="877"/>
      <c r="AN52" s="877"/>
      <c r="AO52" s="877"/>
      <c r="AP52" s="877"/>
      <c r="AQ52" s="877"/>
      <c r="AR52" s="877"/>
      <c r="AS52" s="877"/>
      <c r="AT52" s="877"/>
      <c r="AU52" s="877"/>
      <c r="AV52" s="877"/>
      <c r="AW52" s="877"/>
      <c r="AX52" s="877"/>
      <c r="AY52" s="877"/>
      <c r="AZ52" s="880"/>
      <c r="BA52" s="880"/>
      <c r="BB52" s="880"/>
      <c r="BC52" s="880"/>
      <c r="BD52" s="880"/>
      <c r="BE52" s="871"/>
      <c r="BF52" s="871"/>
      <c r="BG52" s="871"/>
      <c r="BH52" s="871"/>
      <c r="BI52" s="872"/>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6"/>
      <c r="R53" s="877"/>
      <c r="S53" s="877"/>
      <c r="T53" s="877"/>
      <c r="U53" s="877"/>
      <c r="V53" s="877"/>
      <c r="W53" s="877"/>
      <c r="X53" s="877"/>
      <c r="Y53" s="877"/>
      <c r="Z53" s="877"/>
      <c r="AA53" s="877"/>
      <c r="AB53" s="877"/>
      <c r="AC53" s="877"/>
      <c r="AD53" s="877"/>
      <c r="AE53" s="878"/>
      <c r="AF53" s="829"/>
      <c r="AG53" s="804"/>
      <c r="AH53" s="804"/>
      <c r="AI53" s="804"/>
      <c r="AJ53" s="805"/>
      <c r="AK53" s="879"/>
      <c r="AL53" s="877"/>
      <c r="AM53" s="877"/>
      <c r="AN53" s="877"/>
      <c r="AO53" s="877"/>
      <c r="AP53" s="877"/>
      <c r="AQ53" s="877"/>
      <c r="AR53" s="877"/>
      <c r="AS53" s="877"/>
      <c r="AT53" s="877"/>
      <c r="AU53" s="877"/>
      <c r="AV53" s="877"/>
      <c r="AW53" s="877"/>
      <c r="AX53" s="877"/>
      <c r="AY53" s="877"/>
      <c r="AZ53" s="880"/>
      <c r="BA53" s="880"/>
      <c r="BB53" s="880"/>
      <c r="BC53" s="880"/>
      <c r="BD53" s="880"/>
      <c r="BE53" s="871"/>
      <c r="BF53" s="871"/>
      <c r="BG53" s="871"/>
      <c r="BH53" s="871"/>
      <c r="BI53" s="872"/>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6"/>
      <c r="R54" s="877"/>
      <c r="S54" s="877"/>
      <c r="T54" s="877"/>
      <c r="U54" s="877"/>
      <c r="V54" s="877"/>
      <c r="W54" s="877"/>
      <c r="X54" s="877"/>
      <c r="Y54" s="877"/>
      <c r="Z54" s="877"/>
      <c r="AA54" s="877"/>
      <c r="AB54" s="877"/>
      <c r="AC54" s="877"/>
      <c r="AD54" s="877"/>
      <c r="AE54" s="878"/>
      <c r="AF54" s="829"/>
      <c r="AG54" s="804"/>
      <c r="AH54" s="804"/>
      <c r="AI54" s="804"/>
      <c r="AJ54" s="805"/>
      <c r="AK54" s="879"/>
      <c r="AL54" s="877"/>
      <c r="AM54" s="877"/>
      <c r="AN54" s="877"/>
      <c r="AO54" s="877"/>
      <c r="AP54" s="877"/>
      <c r="AQ54" s="877"/>
      <c r="AR54" s="877"/>
      <c r="AS54" s="877"/>
      <c r="AT54" s="877"/>
      <c r="AU54" s="877"/>
      <c r="AV54" s="877"/>
      <c r="AW54" s="877"/>
      <c r="AX54" s="877"/>
      <c r="AY54" s="877"/>
      <c r="AZ54" s="880"/>
      <c r="BA54" s="880"/>
      <c r="BB54" s="880"/>
      <c r="BC54" s="880"/>
      <c r="BD54" s="880"/>
      <c r="BE54" s="871"/>
      <c r="BF54" s="871"/>
      <c r="BG54" s="871"/>
      <c r="BH54" s="871"/>
      <c r="BI54" s="872"/>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6"/>
      <c r="R55" s="877"/>
      <c r="S55" s="877"/>
      <c r="T55" s="877"/>
      <c r="U55" s="877"/>
      <c r="V55" s="877"/>
      <c r="W55" s="877"/>
      <c r="X55" s="877"/>
      <c r="Y55" s="877"/>
      <c r="Z55" s="877"/>
      <c r="AA55" s="877"/>
      <c r="AB55" s="877"/>
      <c r="AC55" s="877"/>
      <c r="AD55" s="877"/>
      <c r="AE55" s="878"/>
      <c r="AF55" s="829"/>
      <c r="AG55" s="804"/>
      <c r="AH55" s="804"/>
      <c r="AI55" s="804"/>
      <c r="AJ55" s="805"/>
      <c r="AK55" s="879"/>
      <c r="AL55" s="877"/>
      <c r="AM55" s="877"/>
      <c r="AN55" s="877"/>
      <c r="AO55" s="877"/>
      <c r="AP55" s="877"/>
      <c r="AQ55" s="877"/>
      <c r="AR55" s="877"/>
      <c r="AS55" s="877"/>
      <c r="AT55" s="877"/>
      <c r="AU55" s="877"/>
      <c r="AV55" s="877"/>
      <c r="AW55" s="877"/>
      <c r="AX55" s="877"/>
      <c r="AY55" s="877"/>
      <c r="AZ55" s="880"/>
      <c r="BA55" s="880"/>
      <c r="BB55" s="880"/>
      <c r="BC55" s="880"/>
      <c r="BD55" s="880"/>
      <c r="BE55" s="871"/>
      <c r="BF55" s="871"/>
      <c r="BG55" s="871"/>
      <c r="BH55" s="871"/>
      <c r="BI55" s="872"/>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6"/>
      <c r="R56" s="877"/>
      <c r="S56" s="877"/>
      <c r="T56" s="877"/>
      <c r="U56" s="877"/>
      <c r="V56" s="877"/>
      <c r="W56" s="877"/>
      <c r="X56" s="877"/>
      <c r="Y56" s="877"/>
      <c r="Z56" s="877"/>
      <c r="AA56" s="877"/>
      <c r="AB56" s="877"/>
      <c r="AC56" s="877"/>
      <c r="AD56" s="877"/>
      <c r="AE56" s="878"/>
      <c r="AF56" s="829"/>
      <c r="AG56" s="804"/>
      <c r="AH56" s="804"/>
      <c r="AI56" s="804"/>
      <c r="AJ56" s="805"/>
      <c r="AK56" s="879"/>
      <c r="AL56" s="877"/>
      <c r="AM56" s="877"/>
      <c r="AN56" s="877"/>
      <c r="AO56" s="877"/>
      <c r="AP56" s="877"/>
      <c r="AQ56" s="877"/>
      <c r="AR56" s="877"/>
      <c r="AS56" s="877"/>
      <c r="AT56" s="877"/>
      <c r="AU56" s="877"/>
      <c r="AV56" s="877"/>
      <c r="AW56" s="877"/>
      <c r="AX56" s="877"/>
      <c r="AY56" s="877"/>
      <c r="AZ56" s="880"/>
      <c r="BA56" s="880"/>
      <c r="BB56" s="880"/>
      <c r="BC56" s="880"/>
      <c r="BD56" s="880"/>
      <c r="BE56" s="871"/>
      <c r="BF56" s="871"/>
      <c r="BG56" s="871"/>
      <c r="BH56" s="871"/>
      <c r="BI56" s="872"/>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6"/>
      <c r="R57" s="877"/>
      <c r="S57" s="877"/>
      <c r="T57" s="877"/>
      <c r="U57" s="877"/>
      <c r="V57" s="877"/>
      <c r="W57" s="877"/>
      <c r="X57" s="877"/>
      <c r="Y57" s="877"/>
      <c r="Z57" s="877"/>
      <c r="AA57" s="877"/>
      <c r="AB57" s="877"/>
      <c r="AC57" s="877"/>
      <c r="AD57" s="877"/>
      <c r="AE57" s="878"/>
      <c r="AF57" s="829"/>
      <c r="AG57" s="804"/>
      <c r="AH57" s="804"/>
      <c r="AI57" s="804"/>
      <c r="AJ57" s="805"/>
      <c r="AK57" s="879"/>
      <c r="AL57" s="877"/>
      <c r="AM57" s="877"/>
      <c r="AN57" s="877"/>
      <c r="AO57" s="877"/>
      <c r="AP57" s="877"/>
      <c r="AQ57" s="877"/>
      <c r="AR57" s="877"/>
      <c r="AS57" s="877"/>
      <c r="AT57" s="877"/>
      <c r="AU57" s="877"/>
      <c r="AV57" s="877"/>
      <c r="AW57" s="877"/>
      <c r="AX57" s="877"/>
      <c r="AY57" s="877"/>
      <c r="AZ57" s="880"/>
      <c r="BA57" s="880"/>
      <c r="BB57" s="880"/>
      <c r="BC57" s="880"/>
      <c r="BD57" s="880"/>
      <c r="BE57" s="871"/>
      <c r="BF57" s="871"/>
      <c r="BG57" s="871"/>
      <c r="BH57" s="871"/>
      <c r="BI57" s="872"/>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6"/>
      <c r="R58" s="877"/>
      <c r="S58" s="877"/>
      <c r="T58" s="877"/>
      <c r="U58" s="877"/>
      <c r="V58" s="877"/>
      <c r="W58" s="877"/>
      <c r="X58" s="877"/>
      <c r="Y58" s="877"/>
      <c r="Z58" s="877"/>
      <c r="AA58" s="877"/>
      <c r="AB58" s="877"/>
      <c r="AC58" s="877"/>
      <c r="AD58" s="877"/>
      <c r="AE58" s="878"/>
      <c r="AF58" s="829"/>
      <c r="AG58" s="804"/>
      <c r="AH58" s="804"/>
      <c r="AI58" s="804"/>
      <c r="AJ58" s="805"/>
      <c r="AK58" s="879"/>
      <c r="AL58" s="877"/>
      <c r="AM58" s="877"/>
      <c r="AN58" s="877"/>
      <c r="AO58" s="877"/>
      <c r="AP58" s="877"/>
      <c r="AQ58" s="877"/>
      <c r="AR58" s="877"/>
      <c r="AS58" s="877"/>
      <c r="AT58" s="877"/>
      <c r="AU58" s="877"/>
      <c r="AV58" s="877"/>
      <c r="AW58" s="877"/>
      <c r="AX58" s="877"/>
      <c r="AY58" s="877"/>
      <c r="AZ58" s="880"/>
      <c r="BA58" s="880"/>
      <c r="BB58" s="880"/>
      <c r="BC58" s="880"/>
      <c r="BD58" s="880"/>
      <c r="BE58" s="871"/>
      <c r="BF58" s="871"/>
      <c r="BG58" s="871"/>
      <c r="BH58" s="871"/>
      <c r="BI58" s="872"/>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6"/>
      <c r="R59" s="877"/>
      <c r="S59" s="877"/>
      <c r="T59" s="877"/>
      <c r="U59" s="877"/>
      <c r="V59" s="877"/>
      <c r="W59" s="877"/>
      <c r="X59" s="877"/>
      <c r="Y59" s="877"/>
      <c r="Z59" s="877"/>
      <c r="AA59" s="877"/>
      <c r="AB59" s="877"/>
      <c r="AC59" s="877"/>
      <c r="AD59" s="877"/>
      <c r="AE59" s="878"/>
      <c r="AF59" s="829"/>
      <c r="AG59" s="804"/>
      <c r="AH59" s="804"/>
      <c r="AI59" s="804"/>
      <c r="AJ59" s="805"/>
      <c r="AK59" s="879"/>
      <c r="AL59" s="877"/>
      <c r="AM59" s="877"/>
      <c r="AN59" s="877"/>
      <c r="AO59" s="877"/>
      <c r="AP59" s="877"/>
      <c r="AQ59" s="877"/>
      <c r="AR59" s="877"/>
      <c r="AS59" s="877"/>
      <c r="AT59" s="877"/>
      <c r="AU59" s="877"/>
      <c r="AV59" s="877"/>
      <c r="AW59" s="877"/>
      <c r="AX59" s="877"/>
      <c r="AY59" s="877"/>
      <c r="AZ59" s="880"/>
      <c r="BA59" s="880"/>
      <c r="BB59" s="880"/>
      <c r="BC59" s="880"/>
      <c r="BD59" s="880"/>
      <c r="BE59" s="871"/>
      <c r="BF59" s="871"/>
      <c r="BG59" s="871"/>
      <c r="BH59" s="871"/>
      <c r="BI59" s="872"/>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6"/>
      <c r="R60" s="877"/>
      <c r="S60" s="877"/>
      <c r="T60" s="877"/>
      <c r="U60" s="877"/>
      <c r="V60" s="877"/>
      <c r="W60" s="877"/>
      <c r="X60" s="877"/>
      <c r="Y60" s="877"/>
      <c r="Z60" s="877"/>
      <c r="AA60" s="877"/>
      <c r="AB60" s="877"/>
      <c r="AC60" s="877"/>
      <c r="AD60" s="877"/>
      <c r="AE60" s="878"/>
      <c r="AF60" s="829"/>
      <c r="AG60" s="804"/>
      <c r="AH60" s="804"/>
      <c r="AI60" s="804"/>
      <c r="AJ60" s="805"/>
      <c r="AK60" s="879"/>
      <c r="AL60" s="877"/>
      <c r="AM60" s="877"/>
      <c r="AN60" s="877"/>
      <c r="AO60" s="877"/>
      <c r="AP60" s="877"/>
      <c r="AQ60" s="877"/>
      <c r="AR60" s="877"/>
      <c r="AS60" s="877"/>
      <c r="AT60" s="877"/>
      <c r="AU60" s="877"/>
      <c r="AV60" s="877"/>
      <c r="AW60" s="877"/>
      <c r="AX60" s="877"/>
      <c r="AY60" s="877"/>
      <c r="AZ60" s="880"/>
      <c r="BA60" s="880"/>
      <c r="BB60" s="880"/>
      <c r="BC60" s="880"/>
      <c r="BD60" s="880"/>
      <c r="BE60" s="871"/>
      <c r="BF60" s="871"/>
      <c r="BG60" s="871"/>
      <c r="BH60" s="871"/>
      <c r="BI60" s="872"/>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6"/>
      <c r="R61" s="877"/>
      <c r="S61" s="877"/>
      <c r="T61" s="877"/>
      <c r="U61" s="877"/>
      <c r="V61" s="877"/>
      <c r="W61" s="877"/>
      <c r="X61" s="877"/>
      <c r="Y61" s="877"/>
      <c r="Z61" s="877"/>
      <c r="AA61" s="877"/>
      <c r="AB61" s="877"/>
      <c r="AC61" s="877"/>
      <c r="AD61" s="877"/>
      <c r="AE61" s="878"/>
      <c r="AF61" s="829"/>
      <c r="AG61" s="804"/>
      <c r="AH61" s="804"/>
      <c r="AI61" s="804"/>
      <c r="AJ61" s="805"/>
      <c r="AK61" s="879"/>
      <c r="AL61" s="877"/>
      <c r="AM61" s="877"/>
      <c r="AN61" s="877"/>
      <c r="AO61" s="877"/>
      <c r="AP61" s="877"/>
      <c r="AQ61" s="877"/>
      <c r="AR61" s="877"/>
      <c r="AS61" s="877"/>
      <c r="AT61" s="877"/>
      <c r="AU61" s="877"/>
      <c r="AV61" s="877"/>
      <c r="AW61" s="877"/>
      <c r="AX61" s="877"/>
      <c r="AY61" s="877"/>
      <c r="AZ61" s="880"/>
      <c r="BA61" s="880"/>
      <c r="BB61" s="880"/>
      <c r="BC61" s="880"/>
      <c r="BD61" s="880"/>
      <c r="BE61" s="871"/>
      <c r="BF61" s="871"/>
      <c r="BG61" s="871"/>
      <c r="BH61" s="871"/>
      <c r="BI61" s="872"/>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6"/>
      <c r="R62" s="877"/>
      <c r="S62" s="877"/>
      <c r="T62" s="877"/>
      <c r="U62" s="877"/>
      <c r="V62" s="877"/>
      <c r="W62" s="877"/>
      <c r="X62" s="877"/>
      <c r="Y62" s="877"/>
      <c r="Z62" s="877"/>
      <c r="AA62" s="877"/>
      <c r="AB62" s="877"/>
      <c r="AC62" s="877"/>
      <c r="AD62" s="877"/>
      <c r="AE62" s="878"/>
      <c r="AF62" s="829"/>
      <c r="AG62" s="804"/>
      <c r="AH62" s="804"/>
      <c r="AI62" s="804"/>
      <c r="AJ62" s="805"/>
      <c r="AK62" s="879"/>
      <c r="AL62" s="877"/>
      <c r="AM62" s="877"/>
      <c r="AN62" s="877"/>
      <c r="AO62" s="877"/>
      <c r="AP62" s="877"/>
      <c r="AQ62" s="877"/>
      <c r="AR62" s="877"/>
      <c r="AS62" s="877"/>
      <c r="AT62" s="877"/>
      <c r="AU62" s="877"/>
      <c r="AV62" s="877"/>
      <c r="AW62" s="877"/>
      <c r="AX62" s="877"/>
      <c r="AY62" s="877"/>
      <c r="AZ62" s="880"/>
      <c r="BA62" s="880"/>
      <c r="BB62" s="880"/>
      <c r="BC62" s="880"/>
      <c r="BD62" s="880"/>
      <c r="BE62" s="871"/>
      <c r="BF62" s="871"/>
      <c r="BG62" s="871"/>
      <c r="BH62" s="871"/>
      <c r="BI62" s="872"/>
      <c r="BJ62" s="888" t="s">
        <v>410</v>
      </c>
      <c r="BK62" s="849"/>
      <c r="BL62" s="849"/>
      <c r="BM62" s="849"/>
      <c r="BN62" s="850"/>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392</v>
      </c>
      <c r="B63" s="833" t="s">
        <v>411</v>
      </c>
      <c r="C63" s="834"/>
      <c r="D63" s="834"/>
      <c r="E63" s="834"/>
      <c r="F63" s="834"/>
      <c r="G63" s="834"/>
      <c r="H63" s="834"/>
      <c r="I63" s="834"/>
      <c r="J63" s="834"/>
      <c r="K63" s="834"/>
      <c r="L63" s="834"/>
      <c r="M63" s="834"/>
      <c r="N63" s="834"/>
      <c r="O63" s="834"/>
      <c r="P63" s="835"/>
      <c r="Q63" s="881"/>
      <c r="R63" s="882"/>
      <c r="S63" s="882"/>
      <c r="T63" s="882"/>
      <c r="U63" s="882"/>
      <c r="V63" s="882"/>
      <c r="W63" s="882"/>
      <c r="X63" s="882"/>
      <c r="Y63" s="882"/>
      <c r="Z63" s="882"/>
      <c r="AA63" s="882"/>
      <c r="AB63" s="882"/>
      <c r="AC63" s="882"/>
      <c r="AD63" s="882"/>
      <c r="AE63" s="883"/>
      <c r="AF63" s="884">
        <v>1166</v>
      </c>
      <c r="AG63" s="885"/>
      <c r="AH63" s="885"/>
      <c r="AI63" s="885"/>
      <c r="AJ63" s="886"/>
      <c r="AK63" s="887"/>
      <c r="AL63" s="882"/>
      <c r="AM63" s="882"/>
      <c r="AN63" s="882"/>
      <c r="AO63" s="882"/>
      <c r="AP63" s="885">
        <v>12791</v>
      </c>
      <c r="AQ63" s="885"/>
      <c r="AR63" s="885"/>
      <c r="AS63" s="885"/>
      <c r="AT63" s="885"/>
      <c r="AU63" s="885">
        <v>9317</v>
      </c>
      <c r="AV63" s="885"/>
      <c r="AW63" s="885"/>
      <c r="AX63" s="885"/>
      <c r="AY63" s="885"/>
      <c r="AZ63" s="889"/>
      <c r="BA63" s="889"/>
      <c r="BB63" s="889"/>
      <c r="BC63" s="889"/>
      <c r="BD63" s="889"/>
      <c r="BE63" s="890"/>
      <c r="BF63" s="890"/>
      <c r="BG63" s="890"/>
      <c r="BH63" s="890"/>
      <c r="BI63" s="891"/>
      <c r="BJ63" s="892" t="s">
        <v>130</v>
      </c>
      <c r="BK63" s="893"/>
      <c r="BL63" s="893"/>
      <c r="BM63" s="893"/>
      <c r="BN63" s="894"/>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413</v>
      </c>
      <c r="B66" s="783"/>
      <c r="C66" s="783"/>
      <c r="D66" s="783"/>
      <c r="E66" s="783"/>
      <c r="F66" s="783"/>
      <c r="G66" s="783"/>
      <c r="H66" s="783"/>
      <c r="I66" s="783"/>
      <c r="J66" s="783"/>
      <c r="K66" s="783"/>
      <c r="L66" s="783"/>
      <c r="M66" s="783"/>
      <c r="N66" s="783"/>
      <c r="O66" s="783"/>
      <c r="P66" s="784"/>
      <c r="Q66" s="759" t="s">
        <v>396</v>
      </c>
      <c r="R66" s="760"/>
      <c r="S66" s="760"/>
      <c r="T66" s="760"/>
      <c r="U66" s="761"/>
      <c r="V66" s="759" t="s">
        <v>414</v>
      </c>
      <c r="W66" s="760"/>
      <c r="X66" s="760"/>
      <c r="Y66" s="760"/>
      <c r="Z66" s="761"/>
      <c r="AA66" s="759" t="s">
        <v>415</v>
      </c>
      <c r="AB66" s="760"/>
      <c r="AC66" s="760"/>
      <c r="AD66" s="760"/>
      <c r="AE66" s="761"/>
      <c r="AF66" s="895" t="s">
        <v>399</v>
      </c>
      <c r="AG66" s="856"/>
      <c r="AH66" s="856"/>
      <c r="AI66" s="856"/>
      <c r="AJ66" s="896"/>
      <c r="AK66" s="759" t="s">
        <v>416</v>
      </c>
      <c r="AL66" s="783"/>
      <c r="AM66" s="783"/>
      <c r="AN66" s="783"/>
      <c r="AO66" s="784"/>
      <c r="AP66" s="759" t="s">
        <v>401</v>
      </c>
      <c r="AQ66" s="760"/>
      <c r="AR66" s="760"/>
      <c r="AS66" s="760"/>
      <c r="AT66" s="761"/>
      <c r="AU66" s="759" t="s">
        <v>417</v>
      </c>
      <c r="AV66" s="760"/>
      <c r="AW66" s="760"/>
      <c r="AX66" s="760"/>
      <c r="AY66" s="761"/>
      <c r="AZ66" s="759" t="s">
        <v>379</v>
      </c>
      <c r="BA66" s="760"/>
      <c r="BB66" s="760"/>
      <c r="BC66" s="760"/>
      <c r="BD66" s="771"/>
      <c r="BE66" s="265"/>
      <c r="BF66" s="265"/>
      <c r="BG66" s="265"/>
      <c r="BH66" s="265"/>
      <c r="BI66" s="265"/>
      <c r="BJ66" s="265"/>
      <c r="BK66" s="265"/>
      <c r="BL66" s="265"/>
      <c r="BM66" s="265"/>
      <c r="BN66" s="265"/>
      <c r="BO66" s="265"/>
      <c r="BP66" s="265"/>
      <c r="BQ66" s="262">
        <v>60</v>
      </c>
      <c r="BR66" s="267"/>
      <c r="BS66" s="906"/>
      <c r="BT66" s="907"/>
      <c r="BU66" s="907"/>
      <c r="BV66" s="907"/>
      <c r="BW66" s="907"/>
      <c r="BX66" s="907"/>
      <c r="BY66" s="907"/>
      <c r="BZ66" s="907"/>
      <c r="CA66" s="907"/>
      <c r="CB66" s="907"/>
      <c r="CC66" s="907"/>
      <c r="CD66" s="907"/>
      <c r="CE66" s="907"/>
      <c r="CF66" s="907"/>
      <c r="CG66" s="908"/>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2"/>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7"/>
      <c r="AG67" s="859"/>
      <c r="AH67" s="859"/>
      <c r="AI67" s="859"/>
      <c r="AJ67" s="898"/>
      <c r="AK67" s="899"/>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6"/>
      <c r="BT67" s="907"/>
      <c r="BU67" s="907"/>
      <c r="BV67" s="907"/>
      <c r="BW67" s="907"/>
      <c r="BX67" s="907"/>
      <c r="BY67" s="907"/>
      <c r="BZ67" s="907"/>
      <c r="CA67" s="907"/>
      <c r="CB67" s="907"/>
      <c r="CC67" s="907"/>
      <c r="CD67" s="907"/>
      <c r="CE67" s="907"/>
      <c r="CF67" s="907"/>
      <c r="CG67" s="908"/>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2"/>
      <c r="EA67" s="246"/>
    </row>
    <row r="68" spans="1:131" s="247" customFormat="1" ht="26.25" customHeight="1" thickTop="1" x14ac:dyDescent="0.15">
      <c r="A68" s="258">
        <v>1</v>
      </c>
      <c r="B68" s="912" t="s">
        <v>578</v>
      </c>
      <c r="C68" s="913"/>
      <c r="D68" s="913"/>
      <c r="E68" s="913"/>
      <c r="F68" s="913"/>
      <c r="G68" s="913"/>
      <c r="H68" s="913"/>
      <c r="I68" s="913"/>
      <c r="J68" s="913"/>
      <c r="K68" s="913"/>
      <c r="L68" s="913"/>
      <c r="M68" s="913"/>
      <c r="N68" s="913"/>
      <c r="O68" s="913"/>
      <c r="P68" s="914"/>
      <c r="Q68" s="915">
        <v>12131</v>
      </c>
      <c r="R68" s="909"/>
      <c r="S68" s="909"/>
      <c r="T68" s="909"/>
      <c r="U68" s="909"/>
      <c r="V68" s="909">
        <v>12049</v>
      </c>
      <c r="W68" s="909"/>
      <c r="X68" s="909"/>
      <c r="Y68" s="909"/>
      <c r="Z68" s="909"/>
      <c r="AA68" s="909">
        <v>82</v>
      </c>
      <c r="AB68" s="909"/>
      <c r="AC68" s="909"/>
      <c r="AD68" s="909"/>
      <c r="AE68" s="909"/>
      <c r="AF68" s="909">
        <v>82</v>
      </c>
      <c r="AG68" s="909"/>
      <c r="AH68" s="909"/>
      <c r="AI68" s="909"/>
      <c r="AJ68" s="909"/>
      <c r="AK68" s="909" t="s">
        <v>598</v>
      </c>
      <c r="AL68" s="909"/>
      <c r="AM68" s="909"/>
      <c r="AN68" s="909"/>
      <c r="AO68" s="909"/>
      <c r="AP68" s="909" t="s">
        <v>598</v>
      </c>
      <c r="AQ68" s="909"/>
      <c r="AR68" s="909"/>
      <c r="AS68" s="909"/>
      <c r="AT68" s="909"/>
      <c r="AU68" s="909" t="s">
        <v>598</v>
      </c>
      <c r="AV68" s="909"/>
      <c r="AW68" s="909"/>
      <c r="AX68" s="909"/>
      <c r="AY68" s="909"/>
      <c r="AZ68" s="910"/>
      <c r="BA68" s="910"/>
      <c r="BB68" s="910"/>
      <c r="BC68" s="910"/>
      <c r="BD68" s="911"/>
      <c r="BE68" s="265"/>
      <c r="BF68" s="265"/>
      <c r="BG68" s="265"/>
      <c r="BH68" s="265"/>
      <c r="BI68" s="265"/>
      <c r="BJ68" s="265"/>
      <c r="BK68" s="265"/>
      <c r="BL68" s="265"/>
      <c r="BM68" s="265"/>
      <c r="BN68" s="265"/>
      <c r="BO68" s="265"/>
      <c r="BP68" s="265"/>
      <c r="BQ68" s="262">
        <v>62</v>
      </c>
      <c r="BR68" s="267"/>
      <c r="BS68" s="906"/>
      <c r="BT68" s="907"/>
      <c r="BU68" s="907"/>
      <c r="BV68" s="907"/>
      <c r="BW68" s="907"/>
      <c r="BX68" s="907"/>
      <c r="BY68" s="907"/>
      <c r="BZ68" s="907"/>
      <c r="CA68" s="907"/>
      <c r="CB68" s="907"/>
      <c r="CC68" s="907"/>
      <c r="CD68" s="907"/>
      <c r="CE68" s="907"/>
      <c r="CF68" s="907"/>
      <c r="CG68" s="908"/>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2"/>
      <c r="EA68" s="246"/>
    </row>
    <row r="69" spans="1:131" s="247" customFormat="1" ht="26.25" customHeight="1" x14ac:dyDescent="0.15">
      <c r="A69" s="261">
        <v>2</v>
      </c>
      <c r="B69" s="916" t="s">
        <v>579</v>
      </c>
      <c r="C69" s="917"/>
      <c r="D69" s="917"/>
      <c r="E69" s="917"/>
      <c r="F69" s="917"/>
      <c r="G69" s="917"/>
      <c r="H69" s="917"/>
      <c r="I69" s="917"/>
      <c r="J69" s="917"/>
      <c r="K69" s="917"/>
      <c r="L69" s="917"/>
      <c r="M69" s="917"/>
      <c r="N69" s="917"/>
      <c r="O69" s="917"/>
      <c r="P69" s="918"/>
      <c r="Q69" s="919">
        <v>12</v>
      </c>
      <c r="R69" s="874"/>
      <c r="S69" s="874"/>
      <c r="T69" s="874"/>
      <c r="U69" s="874"/>
      <c r="V69" s="874">
        <v>11</v>
      </c>
      <c r="W69" s="874"/>
      <c r="X69" s="874"/>
      <c r="Y69" s="874"/>
      <c r="Z69" s="874"/>
      <c r="AA69" s="874">
        <v>1</v>
      </c>
      <c r="AB69" s="874"/>
      <c r="AC69" s="874"/>
      <c r="AD69" s="874"/>
      <c r="AE69" s="874"/>
      <c r="AF69" s="874">
        <v>1</v>
      </c>
      <c r="AG69" s="874"/>
      <c r="AH69" s="874"/>
      <c r="AI69" s="874"/>
      <c r="AJ69" s="874"/>
      <c r="AK69" s="874" t="s">
        <v>598</v>
      </c>
      <c r="AL69" s="874"/>
      <c r="AM69" s="874"/>
      <c r="AN69" s="874"/>
      <c r="AO69" s="874"/>
      <c r="AP69" s="874" t="s">
        <v>598</v>
      </c>
      <c r="AQ69" s="874"/>
      <c r="AR69" s="874"/>
      <c r="AS69" s="874"/>
      <c r="AT69" s="874"/>
      <c r="AU69" s="874" t="s">
        <v>598</v>
      </c>
      <c r="AV69" s="874"/>
      <c r="AW69" s="874"/>
      <c r="AX69" s="874"/>
      <c r="AY69" s="874"/>
      <c r="AZ69" s="920"/>
      <c r="BA69" s="920"/>
      <c r="BB69" s="920"/>
      <c r="BC69" s="920"/>
      <c r="BD69" s="921"/>
      <c r="BE69" s="265"/>
      <c r="BF69" s="265"/>
      <c r="BG69" s="265"/>
      <c r="BH69" s="265"/>
      <c r="BI69" s="265"/>
      <c r="BJ69" s="265"/>
      <c r="BK69" s="265"/>
      <c r="BL69" s="265"/>
      <c r="BM69" s="265"/>
      <c r="BN69" s="265"/>
      <c r="BO69" s="265"/>
      <c r="BP69" s="265"/>
      <c r="BQ69" s="262">
        <v>63</v>
      </c>
      <c r="BR69" s="267"/>
      <c r="BS69" s="906"/>
      <c r="BT69" s="907"/>
      <c r="BU69" s="907"/>
      <c r="BV69" s="907"/>
      <c r="BW69" s="907"/>
      <c r="BX69" s="907"/>
      <c r="BY69" s="907"/>
      <c r="BZ69" s="907"/>
      <c r="CA69" s="907"/>
      <c r="CB69" s="907"/>
      <c r="CC69" s="907"/>
      <c r="CD69" s="907"/>
      <c r="CE69" s="907"/>
      <c r="CF69" s="907"/>
      <c r="CG69" s="908"/>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2"/>
      <c r="EA69" s="246"/>
    </row>
    <row r="70" spans="1:131" s="247" customFormat="1" ht="26.25" customHeight="1" x14ac:dyDescent="0.15">
      <c r="A70" s="261">
        <v>3</v>
      </c>
      <c r="B70" s="916" t="s">
        <v>580</v>
      </c>
      <c r="C70" s="917"/>
      <c r="D70" s="917"/>
      <c r="E70" s="917"/>
      <c r="F70" s="917"/>
      <c r="G70" s="917"/>
      <c r="H70" s="917"/>
      <c r="I70" s="917"/>
      <c r="J70" s="917"/>
      <c r="K70" s="917"/>
      <c r="L70" s="917"/>
      <c r="M70" s="917"/>
      <c r="N70" s="917"/>
      <c r="O70" s="917"/>
      <c r="P70" s="918"/>
      <c r="Q70" s="919">
        <v>679</v>
      </c>
      <c r="R70" s="874"/>
      <c r="S70" s="874"/>
      <c r="T70" s="874"/>
      <c r="U70" s="874"/>
      <c r="V70" s="874">
        <v>357</v>
      </c>
      <c r="W70" s="874"/>
      <c r="X70" s="874"/>
      <c r="Y70" s="874"/>
      <c r="Z70" s="874"/>
      <c r="AA70" s="874">
        <v>322</v>
      </c>
      <c r="AB70" s="874"/>
      <c r="AC70" s="874"/>
      <c r="AD70" s="874"/>
      <c r="AE70" s="874"/>
      <c r="AF70" s="874">
        <v>322</v>
      </c>
      <c r="AG70" s="874"/>
      <c r="AH70" s="874"/>
      <c r="AI70" s="874"/>
      <c r="AJ70" s="874"/>
      <c r="AK70" s="874">
        <v>188</v>
      </c>
      <c r="AL70" s="874"/>
      <c r="AM70" s="874"/>
      <c r="AN70" s="874"/>
      <c r="AO70" s="874"/>
      <c r="AP70" s="874" t="s">
        <v>598</v>
      </c>
      <c r="AQ70" s="874"/>
      <c r="AR70" s="874"/>
      <c r="AS70" s="874"/>
      <c r="AT70" s="874"/>
      <c r="AU70" s="874" t="s">
        <v>598</v>
      </c>
      <c r="AV70" s="874"/>
      <c r="AW70" s="874"/>
      <c r="AX70" s="874"/>
      <c r="AY70" s="874"/>
      <c r="AZ70" s="920"/>
      <c r="BA70" s="920"/>
      <c r="BB70" s="920"/>
      <c r="BC70" s="920"/>
      <c r="BD70" s="921"/>
      <c r="BE70" s="265"/>
      <c r="BF70" s="265"/>
      <c r="BG70" s="265"/>
      <c r="BH70" s="265"/>
      <c r="BI70" s="265"/>
      <c r="BJ70" s="265"/>
      <c r="BK70" s="265"/>
      <c r="BL70" s="265"/>
      <c r="BM70" s="265"/>
      <c r="BN70" s="265"/>
      <c r="BO70" s="265"/>
      <c r="BP70" s="265"/>
      <c r="BQ70" s="262">
        <v>64</v>
      </c>
      <c r="BR70" s="267"/>
      <c r="BS70" s="906"/>
      <c r="BT70" s="907"/>
      <c r="BU70" s="907"/>
      <c r="BV70" s="907"/>
      <c r="BW70" s="907"/>
      <c r="BX70" s="907"/>
      <c r="BY70" s="907"/>
      <c r="BZ70" s="907"/>
      <c r="CA70" s="907"/>
      <c r="CB70" s="907"/>
      <c r="CC70" s="907"/>
      <c r="CD70" s="907"/>
      <c r="CE70" s="907"/>
      <c r="CF70" s="907"/>
      <c r="CG70" s="908"/>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2"/>
      <c r="EA70" s="246"/>
    </row>
    <row r="71" spans="1:131" s="247" customFormat="1" ht="26.25" customHeight="1" x14ac:dyDescent="0.15">
      <c r="A71" s="261">
        <v>4</v>
      </c>
      <c r="B71" s="916" t="s">
        <v>581</v>
      </c>
      <c r="C71" s="917"/>
      <c r="D71" s="917"/>
      <c r="E71" s="917"/>
      <c r="F71" s="917"/>
      <c r="G71" s="917"/>
      <c r="H71" s="917"/>
      <c r="I71" s="917"/>
      <c r="J71" s="917"/>
      <c r="K71" s="917"/>
      <c r="L71" s="917"/>
      <c r="M71" s="917"/>
      <c r="N71" s="917"/>
      <c r="O71" s="917"/>
      <c r="P71" s="918"/>
      <c r="Q71" s="919">
        <v>764162</v>
      </c>
      <c r="R71" s="874"/>
      <c r="S71" s="874"/>
      <c r="T71" s="874"/>
      <c r="U71" s="874"/>
      <c r="V71" s="874">
        <v>744508</v>
      </c>
      <c r="W71" s="874"/>
      <c r="X71" s="874"/>
      <c r="Y71" s="874"/>
      <c r="Z71" s="874"/>
      <c r="AA71" s="874">
        <v>19654</v>
      </c>
      <c r="AB71" s="874"/>
      <c r="AC71" s="874"/>
      <c r="AD71" s="874"/>
      <c r="AE71" s="874"/>
      <c r="AF71" s="874">
        <v>19654</v>
      </c>
      <c r="AG71" s="874"/>
      <c r="AH71" s="874"/>
      <c r="AI71" s="874"/>
      <c r="AJ71" s="874"/>
      <c r="AK71" s="874">
        <v>4314</v>
      </c>
      <c r="AL71" s="874"/>
      <c r="AM71" s="874"/>
      <c r="AN71" s="874"/>
      <c r="AO71" s="874"/>
      <c r="AP71" s="874" t="s">
        <v>598</v>
      </c>
      <c r="AQ71" s="874"/>
      <c r="AR71" s="874"/>
      <c r="AS71" s="874"/>
      <c r="AT71" s="874"/>
      <c r="AU71" s="874" t="s">
        <v>598</v>
      </c>
      <c r="AV71" s="874"/>
      <c r="AW71" s="874"/>
      <c r="AX71" s="874"/>
      <c r="AY71" s="874"/>
      <c r="AZ71" s="920"/>
      <c r="BA71" s="920"/>
      <c r="BB71" s="920"/>
      <c r="BC71" s="920"/>
      <c r="BD71" s="921"/>
      <c r="BE71" s="265"/>
      <c r="BF71" s="265"/>
      <c r="BG71" s="265"/>
      <c r="BH71" s="265"/>
      <c r="BI71" s="265"/>
      <c r="BJ71" s="265"/>
      <c r="BK71" s="265"/>
      <c r="BL71" s="265"/>
      <c r="BM71" s="265"/>
      <c r="BN71" s="265"/>
      <c r="BO71" s="265"/>
      <c r="BP71" s="265"/>
      <c r="BQ71" s="262">
        <v>65</v>
      </c>
      <c r="BR71" s="267"/>
      <c r="BS71" s="906"/>
      <c r="BT71" s="907"/>
      <c r="BU71" s="907"/>
      <c r="BV71" s="907"/>
      <c r="BW71" s="907"/>
      <c r="BX71" s="907"/>
      <c r="BY71" s="907"/>
      <c r="BZ71" s="907"/>
      <c r="CA71" s="907"/>
      <c r="CB71" s="907"/>
      <c r="CC71" s="907"/>
      <c r="CD71" s="907"/>
      <c r="CE71" s="907"/>
      <c r="CF71" s="907"/>
      <c r="CG71" s="908"/>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2"/>
      <c r="EA71" s="246"/>
    </row>
    <row r="72" spans="1:131" s="247" customFormat="1" ht="26.25" customHeight="1" x14ac:dyDescent="0.15">
      <c r="A72" s="261">
        <v>5</v>
      </c>
      <c r="B72" s="916" t="s">
        <v>582</v>
      </c>
      <c r="C72" s="917"/>
      <c r="D72" s="917"/>
      <c r="E72" s="917"/>
      <c r="F72" s="917"/>
      <c r="G72" s="917"/>
      <c r="H72" s="917"/>
      <c r="I72" s="917"/>
      <c r="J72" s="917"/>
      <c r="K72" s="917"/>
      <c r="L72" s="917"/>
      <c r="M72" s="917"/>
      <c r="N72" s="917"/>
      <c r="O72" s="917"/>
      <c r="P72" s="918"/>
      <c r="Q72" s="919">
        <v>119</v>
      </c>
      <c r="R72" s="874"/>
      <c r="S72" s="874"/>
      <c r="T72" s="874"/>
      <c r="U72" s="874"/>
      <c r="V72" s="874">
        <v>117</v>
      </c>
      <c r="W72" s="874"/>
      <c r="X72" s="874"/>
      <c r="Y72" s="874"/>
      <c r="Z72" s="874"/>
      <c r="AA72" s="874">
        <v>2</v>
      </c>
      <c r="AB72" s="874"/>
      <c r="AC72" s="874"/>
      <c r="AD72" s="874"/>
      <c r="AE72" s="874"/>
      <c r="AF72" s="874">
        <v>2</v>
      </c>
      <c r="AG72" s="874"/>
      <c r="AH72" s="874"/>
      <c r="AI72" s="874"/>
      <c r="AJ72" s="874"/>
      <c r="AK72" s="874" t="s">
        <v>598</v>
      </c>
      <c r="AL72" s="874"/>
      <c r="AM72" s="874"/>
      <c r="AN72" s="874"/>
      <c r="AO72" s="874"/>
      <c r="AP72" s="874" t="s">
        <v>598</v>
      </c>
      <c r="AQ72" s="874"/>
      <c r="AR72" s="874"/>
      <c r="AS72" s="874"/>
      <c r="AT72" s="874"/>
      <c r="AU72" s="874" t="s">
        <v>598</v>
      </c>
      <c r="AV72" s="874"/>
      <c r="AW72" s="874"/>
      <c r="AX72" s="874"/>
      <c r="AY72" s="874"/>
      <c r="AZ72" s="920"/>
      <c r="BA72" s="920"/>
      <c r="BB72" s="920"/>
      <c r="BC72" s="920"/>
      <c r="BD72" s="921"/>
      <c r="BE72" s="265"/>
      <c r="BF72" s="265"/>
      <c r="BG72" s="265"/>
      <c r="BH72" s="265"/>
      <c r="BI72" s="265"/>
      <c r="BJ72" s="265"/>
      <c r="BK72" s="265"/>
      <c r="BL72" s="265"/>
      <c r="BM72" s="265"/>
      <c r="BN72" s="265"/>
      <c r="BO72" s="265"/>
      <c r="BP72" s="265"/>
      <c r="BQ72" s="262">
        <v>66</v>
      </c>
      <c r="BR72" s="267"/>
      <c r="BS72" s="906"/>
      <c r="BT72" s="907"/>
      <c r="BU72" s="907"/>
      <c r="BV72" s="907"/>
      <c r="BW72" s="907"/>
      <c r="BX72" s="907"/>
      <c r="BY72" s="907"/>
      <c r="BZ72" s="907"/>
      <c r="CA72" s="907"/>
      <c r="CB72" s="907"/>
      <c r="CC72" s="907"/>
      <c r="CD72" s="907"/>
      <c r="CE72" s="907"/>
      <c r="CF72" s="907"/>
      <c r="CG72" s="908"/>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2"/>
      <c r="EA72" s="246"/>
    </row>
    <row r="73" spans="1:131" s="247" customFormat="1" ht="26.25" customHeight="1" x14ac:dyDescent="0.15">
      <c r="A73" s="261">
        <v>6</v>
      </c>
      <c r="B73" s="916" t="s">
        <v>583</v>
      </c>
      <c r="C73" s="917"/>
      <c r="D73" s="917"/>
      <c r="E73" s="917"/>
      <c r="F73" s="917"/>
      <c r="G73" s="917"/>
      <c r="H73" s="917"/>
      <c r="I73" s="917"/>
      <c r="J73" s="917"/>
      <c r="K73" s="917"/>
      <c r="L73" s="917"/>
      <c r="M73" s="917"/>
      <c r="N73" s="917"/>
      <c r="O73" s="917"/>
      <c r="P73" s="918"/>
      <c r="Q73" s="919">
        <v>2431</v>
      </c>
      <c r="R73" s="874"/>
      <c r="S73" s="874"/>
      <c r="T73" s="874"/>
      <c r="U73" s="874"/>
      <c r="V73" s="874">
        <v>2370</v>
      </c>
      <c r="W73" s="874"/>
      <c r="X73" s="874"/>
      <c r="Y73" s="874"/>
      <c r="Z73" s="874"/>
      <c r="AA73" s="874">
        <v>61</v>
      </c>
      <c r="AB73" s="874"/>
      <c r="AC73" s="874"/>
      <c r="AD73" s="874"/>
      <c r="AE73" s="874"/>
      <c r="AF73" s="874">
        <v>55</v>
      </c>
      <c r="AG73" s="874"/>
      <c r="AH73" s="874"/>
      <c r="AI73" s="874"/>
      <c r="AJ73" s="874"/>
      <c r="AK73" s="874" t="s">
        <v>598</v>
      </c>
      <c r="AL73" s="874"/>
      <c r="AM73" s="874"/>
      <c r="AN73" s="874"/>
      <c r="AO73" s="874"/>
      <c r="AP73" s="874">
        <v>872</v>
      </c>
      <c r="AQ73" s="874"/>
      <c r="AR73" s="874"/>
      <c r="AS73" s="874"/>
      <c r="AT73" s="874"/>
      <c r="AU73" s="874">
        <v>400</v>
      </c>
      <c r="AV73" s="874"/>
      <c r="AW73" s="874"/>
      <c r="AX73" s="874"/>
      <c r="AY73" s="874"/>
      <c r="AZ73" s="920"/>
      <c r="BA73" s="920"/>
      <c r="BB73" s="920"/>
      <c r="BC73" s="920"/>
      <c r="BD73" s="921"/>
      <c r="BE73" s="265"/>
      <c r="BF73" s="265"/>
      <c r="BG73" s="265"/>
      <c r="BH73" s="265"/>
      <c r="BI73" s="265"/>
      <c r="BJ73" s="265"/>
      <c r="BK73" s="265"/>
      <c r="BL73" s="265"/>
      <c r="BM73" s="265"/>
      <c r="BN73" s="265"/>
      <c r="BO73" s="265"/>
      <c r="BP73" s="265"/>
      <c r="BQ73" s="262">
        <v>67</v>
      </c>
      <c r="BR73" s="267"/>
      <c r="BS73" s="906"/>
      <c r="BT73" s="907"/>
      <c r="BU73" s="907"/>
      <c r="BV73" s="907"/>
      <c r="BW73" s="907"/>
      <c r="BX73" s="907"/>
      <c r="BY73" s="907"/>
      <c r="BZ73" s="907"/>
      <c r="CA73" s="907"/>
      <c r="CB73" s="907"/>
      <c r="CC73" s="907"/>
      <c r="CD73" s="907"/>
      <c r="CE73" s="907"/>
      <c r="CF73" s="907"/>
      <c r="CG73" s="908"/>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2"/>
      <c r="EA73" s="246"/>
    </row>
    <row r="74" spans="1:131" s="247" customFormat="1" ht="26.25" customHeight="1" x14ac:dyDescent="0.15">
      <c r="A74" s="261">
        <v>7</v>
      </c>
      <c r="B74" s="916" t="s">
        <v>584</v>
      </c>
      <c r="C74" s="917"/>
      <c r="D74" s="917"/>
      <c r="E74" s="917"/>
      <c r="F74" s="917"/>
      <c r="G74" s="917"/>
      <c r="H74" s="917"/>
      <c r="I74" s="917"/>
      <c r="J74" s="917"/>
      <c r="K74" s="917"/>
      <c r="L74" s="917"/>
      <c r="M74" s="917"/>
      <c r="N74" s="917"/>
      <c r="O74" s="917"/>
      <c r="P74" s="918"/>
      <c r="Q74" s="919">
        <v>213</v>
      </c>
      <c r="R74" s="874"/>
      <c r="S74" s="874"/>
      <c r="T74" s="874"/>
      <c r="U74" s="874"/>
      <c r="V74" s="874">
        <v>212</v>
      </c>
      <c r="W74" s="874"/>
      <c r="X74" s="874"/>
      <c r="Y74" s="874"/>
      <c r="Z74" s="874"/>
      <c r="AA74" s="874">
        <v>1</v>
      </c>
      <c r="AB74" s="874"/>
      <c r="AC74" s="874"/>
      <c r="AD74" s="874"/>
      <c r="AE74" s="874"/>
      <c r="AF74" s="874">
        <v>1</v>
      </c>
      <c r="AG74" s="874"/>
      <c r="AH74" s="874"/>
      <c r="AI74" s="874"/>
      <c r="AJ74" s="874"/>
      <c r="AK74" s="874">
        <v>49</v>
      </c>
      <c r="AL74" s="874"/>
      <c r="AM74" s="874"/>
      <c r="AN74" s="874"/>
      <c r="AO74" s="874"/>
      <c r="AP74" s="874" t="s">
        <v>598</v>
      </c>
      <c r="AQ74" s="874"/>
      <c r="AR74" s="874"/>
      <c r="AS74" s="874"/>
      <c r="AT74" s="874"/>
      <c r="AU74" s="874" t="s">
        <v>598</v>
      </c>
      <c r="AV74" s="874"/>
      <c r="AW74" s="874"/>
      <c r="AX74" s="874"/>
      <c r="AY74" s="874"/>
      <c r="AZ74" s="920"/>
      <c r="BA74" s="920"/>
      <c r="BB74" s="920"/>
      <c r="BC74" s="920"/>
      <c r="BD74" s="921"/>
      <c r="BE74" s="265"/>
      <c r="BF74" s="265"/>
      <c r="BG74" s="265"/>
      <c r="BH74" s="265"/>
      <c r="BI74" s="265"/>
      <c r="BJ74" s="265"/>
      <c r="BK74" s="265"/>
      <c r="BL74" s="265"/>
      <c r="BM74" s="265"/>
      <c r="BN74" s="265"/>
      <c r="BO74" s="265"/>
      <c r="BP74" s="265"/>
      <c r="BQ74" s="262">
        <v>68</v>
      </c>
      <c r="BR74" s="267"/>
      <c r="BS74" s="906"/>
      <c r="BT74" s="907"/>
      <c r="BU74" s="907"/>
      <c r="BV74" s="907"/>
      <c r="BW74" s="907"/>
      <c r="BX74" s="907"/>
      <c r="BY74" s="907"/>
      <c r="BZ74" s="907"/>
      <c r="CA74" s="907"/>
      <c r="CB74" s="907"/>
      <c r="CC74" s="907"/>
      <c r="CD74" s="907"/>
      <c r="CE74" s="907"/>
      <c r="CF74" s="907"/>
      <c r="CG74" s="908"/>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2"/>
      <c r="EA74" s="246"/>
    </row>
    <row r="75" spans="1:131" s="247" customFormat="1" ht="26.25" customHeight="1" x14ac:dyDescent="0.15">
      <c r="A75" s="261">
        <v>8</v>
      </c>
      <c r="B75" s="916" t="s">
        <v>585</v>
      </c>
      <c r="C75" s="917"/>
      <c r="D75" s="917"/>
      <c r="E75" s="917"/>
      <c r="F75" s="917"/>
      <c r="G75" s="917"/>
      <c r="H75" s="917"/>
      <c r="I75" s="917"/>
      <c r="J75" s="917"/>
      <c r="K75" s="917"/>
      <c r="L75" s="917"/>
      <c r="M75" s="917"/>
      <c r="N75" s="917"/>
      <c r="O75" s="917"/>
      <c r="P75" s="918"/>
      <c r="Q75" s="922">
        <v>8143</v>
      </c>
      <c r="R75" s="923"/>
      <c r="S75" s="923"/>
      <c r="T75" s="923"/>
      <c r="U75" s="873"/>
      <c r="V75" s="924">
        <v>8903</v>
      </c>
      <c r="W75" s="923"/>
      <c r="X75" s="923"/>
      <c r="Y75" s="923"/>
      <c r="Z75" s="873"/>
      <c r="AA75" s="924">
        <v>760</v>
      </c>
      <c r="AB75" s="923"/>
      <c r="AC75" s="923"/>
      <c r="AD75" s="923"/>
      <c r="AE75" s="873"/>
      <c r="AF75" s="924">
        <v>1312</v>
      </c>
      <c r="AG75" s="923"/>
      <c r="AH75" s="923"/>
      <c r="AI75" s="923"/>
      <c r="AJ75" s="873"/>
      <c r="AK75" s="924" t="s">
        <v>598</v>
      </c>
      <c r="AL75" s="923"/>
      <c r="AM75" s="923"/>
      <c r="AN75" s="923"/>
      <c r="AO75" s="873"/>
      <c r="AP75" s="924">
        <v>7131</v>
      </c>
      <c r="AQ75" s="923"/>
      <c r="AR75" s="923"/>
      <c r="AS75" s="923"/>
      <c r="AT75" s="873"/>
      <c r="AU75" s="924">
        <v>4286</v>
      </c>
      <c r="AV75" s="923"/>
      <c r="AW75" s="923"/>
      <c r="AX75" s="923"/>
      <c r="AY75" s="873"/>
      <c r="AZ75" s="920"/>
      <c r="BA75" s="920"/>
      <c r="BB75" s="920"/>
      <c r="BC75" s="920"/>
      <c r="BD75" s="921"/>
      <c r="BE75" s="265"/>
      <c r="BF75" s="265"/>
      <c r="BG75" s="265"/>
      <c r="BH75" s="265"/>
      <c r="BI75" s="265"/>
      <c r="BJ75" s="265"/>
      <c r="BK75" s="265"/>
      <c r="BL75" s="265"/>
      <c r="BM75" s="265"/>
      <c r="BN75" s="265"/>
      <c r="BO75" s="265"/>
      <c r="BP75" s="265"/>
      <c r="BQ75" s="262">
        <v>69</v>
      </c>
      <c r="BR75" s="267"/>
      <c r="BS75" s="906"/>
      <c r="BT75" s="907"/>
      <c r="BU75" s="907"/>
      <c r="BV75" s="907"/>
      <c r="BW75" s="907"/>
      <c r="BX75" s="907"/>
      <c r="BY75" s="907"/>
      <c r="BZ75" s="907"/>
      <c r="CA75" s="907"/>
      <c r="CB75" s="907"/>
      <c r="CC75" s="907"/>
      <c r="CD75" s="907"/>
      <c r="CE75" s="907"/>
      <c r="CF75" s="907"/>
      <c r="CG75" s="908"/>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2"/>
      <c r="EA75" s="246"/>
    </row>
    <row r="76" spans="1:131" s="247" customFormat="1" ht="26.25" customHeight="1" x14ac:dyDescent="0.15">
      <c r="A76" s="261">
        <v>9</v>
      </c>
      <c r="B76" s="916"/>
      <c r="C76" s="917"/>
      <c r="D76" s="917"/>
      <c r="E76" s="917"/>
      <c r="F76" s="917"/>
      <c r="G76" s="917"/>
      <c r="H76" s="917"/>
      <c r="I76" s="917"/>
      <c r="J76" s="917"/>
      <c r="K76" s="917"/>
      <c r="L76" s="917"/>
      <c r="M76" s="917"/>
      <c r="N76" s="917"/>
      <c r="O76" s="917"/>
      <c r="P76" s="918"/>
      <c r="Q76" s="922"/>
      <c r="R76" s="923"/>
      <c r="S76" s="923"/>
      <c r="T76" s="923"/>
      <c r="U76" s="873"/>
      <c r="V76" s="924"/>
      <c r="W76" s="923"/>
      <c r="X76" s="923"/>
      <c r="Y76" s="923"/>
      <c r="Z76" s="873"/>
      <c r="AA76" s="924"/>
      <c r="AB76" s="923"/>
      <c r="AC76" s="923"/>
      <c r="AD76" s="923"/>
      <c r="AE76" s="873"/>
      <c r="AF76" s="924"/>
      <c r="AG76" s="923"/>
      <c r="AH76" s="923"/>
      <c r="AI76" s="923"/>
      <c r="AJ76" s="873"/>
      <c r="AK76" s="924"/>
      <c r="AL76" s="923"/>
      <c r="AM76" s="923"/>
      <c r="AN76" s="923"/>
      <c r="AO76" s="873"/>
      <c r="AP76" s="924"/>
      <c r="AQ76" s="923"/>
      <c r="AR76" s="923"/>
      <c r="AS76" s="923"/>
      <c r="AT76" s="873"/>
      <c r="AU76" s="924"/>
      <c r="AV76" s="923"/>
      <c r="AW76" s="923"/>
      <c r="AX76" s="923"/>
      <c r="AY76" s="873"/>
      <c r="AZ76" s="920"/>
      <c r="BA76" s="920"/>
      <c r="BB76" s="920"/>
      <c r="BC76" s="920"/>
      <c r="BD76" s="921"/>
      <c r="BE76" s="265"/>
      <c r="BF76" s="265"/>
      <c r="BG76" s="265"/>
      <c r="BH76" s="265"/>
      <c r="BI76" s="265"/>
      <c r="BJ76" s="265"/>
      <c r="BK76" s="265"/>
      <c r="BL76" s="265"/>
      <c r="BM76" s="265"/>
      <c r="BN76" s="265"/>
      <c r="BO76" s="265"/>
      <c r="BP76" s="265"/>
      <c r="BQ76" s="262">
        <v>70</v>
      </c>
      <c r="BR76" s="267"/>
      <c r="BS76" s="906"/>
      <c r="BT76" s="907"/>
      <c r="BU76" s="907"/>
      <c r="BV76" s="907"/>
      <c r="BW76" s="907"/>
      <c r="BX76" s="907"/>
      <c r="BY76" s="907"/>
      <c r="BZ76" s="907"/>
      <c r="CA76" s="907"/>
      <c r="CB76" s="907"/>
      <c r="CC76" s="907"/>
      <c r="CD76" s="907"/>
      <c r="CE76" s="907"/>
      <c r="CF76" s="907"/>
      <c r="CG76" s="908"/>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2"/>
      <c r="EA76" s="246"/>
    </row>
    <row r="77" spans="1:131" s="247" customFormat="1" ht="26.25" customHeight="1" x14ac:dyDescent="0.15">
      <c r="A77" s="261">
        <v>10</v>
      </c>
      <c r="B77" s="916"/>
      <c r="C77" s="917"/>
      <c r="D77" s="917"/>
      <c r="E77" s="917"/>
      <c r="F77" s="917"/>
      <c r="G77" s="917"/>
      <c r="H77" s="917"/>
      <c r="I77" s="917"/>
      <c r="J77" s="917"/>
      <c r="K77" s="917"/>
      <c r="L77" s="917"/>
      <c r="M77" s="917"/>
      <c r="N77" s="917"/>
      <c r="O77" s="917"/>
      <c r="P77" s="918"/>
      <c r="Q77" s="922"/>
      <c r="R77" s="923"/>
      <c r="S77" s="923"/>
      <c r="T77" s="923"/>
      <c r="U77" s="873"/>
      <c r="V77" s="924"/>
      <c r="W77" s="923"/>
      <c r="X77" s="923"/>
      <c r="Y77" s="923"/>
      <c r="Z77" s="873"/>
      <c r="AA77" s="924"/>
      <c r="AB77" s="923"/>
      <c r="AC77" s="923"/>
      <c r="AD77" s="923"/>
      <c r="AE77" s="873"/>
      <c r="AF77" s="924"/>
      <c r="AG77" s="923"/>
      <c r="AH77" s="923"/>
      <c r="AI77" s="923"/>
      <c r="AJ77" s="873"/>
      <c r="AK77" s="924"/>
      <c r="AL77" s="923"/>
      <c r="AM77" s="923"/>
      <c r="AN77" s="923"/>
      <c r="AO77" s="873"/>
      <c r="AP77" s="924"/>
      <c r="AQ77" s="923"/>
      <c r="AR77" s="923"/>
      <c r="AS77" s="923"/>
      <c r="AT77" s="873"/>
      <c r="AU77" s="924"/>
      <c r="AV77" s="923"/>
      <c r="AW77" s="923"/>
      <c r="AX77" s="923"/>
      <c r="AY77" s="873"/>
      <c r="AZ77" s="920"/>
      <c r="BA77" s="920"/>
      <c r="BB77" s="920"/>
      <c r="BC77" s="920"/>
      <c r="BD77" s="921"/>
      <c r="BE77" s="265"/>
      <c r="BF77" s="265"/>
      <c r="BG77" s="265"/>
      <c r="BH77" s="265"/>
      <c r="BI77" s="265"/>
      <c r="BJ77" s="265"/>
      <c r="BK77" s="265"/>
      <c r="BL77" s="265"/>
      <c r="BM77" s="265"/>
      <c r="BN77" s="265"/>
      <c r="BO77" s="265"/>
      <c r="BP77" s="265"/>
      <c r="BQ77" s="262">
        <v>71</v>
      </c>
      <c r="BR77" s="267"/>
      <c r="BS77" s="906"/>
      <c r="BT77" s="907"/>
      <c r="BU77" s="907"/>
      <c r="BV77" s="907"/>
      <c r="BW77" s="907"/>
      <c r="BX77" s="907"/>
      <c r="BY77" s="907"/>
      <c r="BZ77" s="907"/>
      <c r="CA77" s="907"/>
      <c r="CB77" s="907"/>
      <c r="CC77" s="907"/>
      <c r="CD77" s="907"/>
      <c r="CE77" s="907"/>
      <c r="CF77" s="907"/>
      <c r="CG77" s="908"/>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2"/>
      <c r="EA77" s="246"/>
    </row>
    <row r="78" spans="1:131" s="247" customFormat="1" ht="26.25" customHeight="1" x14ac:dyDescent="0.15">
      <c r="A78" s="261">
        <v>11</v>
      </c>
      <c r="B78" s="916"/>
      <c r="C78" s="917"/>
      <c r="D78" s="917"/>
      <c r="E78" s="917"/>
      <c r="F78" s="917"/>
      <c r="G78" s="917"/>
      <c r="H78" s="917"/>
      <c r="I78" s="917"/>
      <c r="J78" s="917"/>
      <c r="K78" s="917"/>
      <c r="L78" s="917"/>
      <c r="M78" s="917"/>
      <c r="N78" s="917"/>
      <c r="O78" s="917"/>
      <c r="P78" s="918"/>
      <c r="Q78" s="919"/>
      <c r="R78" s="874"/>
      <c r="S78" s="874"/>
      <c r="T78" s="874"/>
      <c r="U78" s="874"/>
      <c r="V78" s="874"/>
      <c r="W78" s="874"/>
      <c r="X78" s="874"/>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4"/>
      <c r="AY78" s="874"/>
      <c r="AZ78" s="920"/>
      <c r="BA78" s="920"/>
      <c r="BB78" s="920"/>
      <c r="BC78" s="920"/>
      <c r="BD78" s="921"/>
      <c r="BE78" s="265"/>
      <c r="BF78" s="265"/>
      <c r="BG78" s="265"/>
      <c r="BH78" s="265"/>
      <c r="BI78" s="265"/>
      <c r="BJ78" s="268"/>
      <c r="BK78" s="268"/>
      <c r="BL78" s="268"/>
      <c r="BM78" s="268"/>
      <c r="BN78" s="268"/>
      <c r="BO78" s="265"/>
      <c r="BP78" s="265"/>
      <c r="BQ78" s="262">
        <v>72</v>
      </c>
      <c r="BR78" s="267"/>
      <c r="BS78" s="906"/>
      <c r="BT78" s="907"/>
      <c r="BU78" s="907"/>
      <c r="BV78" s="907"/>
      <c r="BW78" s="907"/>
      <c r="BX78" s="907"/>
      <c r="BY78" s="907"/>
      <c r="BZ78" s="907"/>
      <c r="CA78" s="907"/>
      <c r="CB78" s="907"/>
      <c r="CC78" s="907"/>
      <c r="CD78" s="907"/>
      <c r="CE78" s="907"/>
      <c r="CF78" s="907"/>
      <c r="CG78" s="908"/>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2"/>
      <c r="EA78" s="246"/>
    </row>
    <row r="79" spans="1:131" s="247" customFormat="1" ht="26.25" customHeight="1" x14ac:dyDescent="0.15">
      <c r="A79" s="261">
        <v>12</v>
      </c>
      <c r="B79" s="916"/>
      <c r="C79" s="917"/>
      <c r="D79" s="917"/>
      <c r="E79" s="917"/>
      <c r="F79" s="917"/>
      <c r="G79" s="917"/>
      <c r="H79" s="917"/>
      <c r="I79" s="917"/>
      <c r="J79" s="917"/>
      <c r="K79" s="917"/>
      <c r="L79" s="917"/>
      <c r="M79" s="917"/>
      <c r="N79" s="917"/>
      <c r="O79" s="917"/>
      <c r="P79" s="918"/>
      <c r="Q79" s="919"/>
      <c r="R79" s="874"/>
      <c r="S79" s="874"/>
      <c r="T79" s="874"/>
      <c r="U79" s="874"/>
      <c r="V79" s="874"/>
      <c r="W79" s="874"/>
      <c r="X79" s="874"/>
      <c r="Y79" s="874"/>
      <c r="Z79" s="874"/>
      <c r="AA79" s="874"/>
      <c r="AB79" s="874"/>
      <c r="AC79" s="874"/>
      <c r="AD79" s="874"/>
      <c r="AE79" s="874"/>
      <c r="AF79" s="874"/>
      <c r="AG79" s="874"/>
      <c r="AH79" s="874"/>
      <c r="AI79" s="874"/>
      <c r="AJ79" s="874"/>
      <c r="AK79" s="874"/>
      <c r="AL79" s="874"/>
      <c r="AM79" s="874"/>
      <c r="AN79" s="874"/>
      <c r="AO79" s="874"/>
      <c r="AP79" s="874"/>
      <c r="AQ79" s="874"/>
      <c r="AR79" s="874"/>
      <c r="AS79" s="874"/>
      <c r="AT79" s="874"/>
      <c r="AU79" s="874"/>
      <c r="AV79" s="874"/>
      <c r="AW79" s="874"/>
      <c r="AX79" s="874"/>
      <c r="AY79" s="874"/>
      <c r="AZ79" s="920"/>
      <c r="BA79" s="920"/>
      <c r="BB79" s="920"/>
      <c r="BC79" s="920"/>
      <c r="BD79" s="921"/>
      <c r="BE79" s="265"/>
      <c r="BF79" s="265"/>
      <c r="BG79" s="265"/>
      <c r="BH79" s="265"/>
      <c r="BI79" s="265"/>
      <c r="BJ79" s="268"/>
      <c r="BK79" s="268"/>
      <c r="BL79" s="268"/>
      <c r="BM79" s="268"/>
      <c r="BN79" s="268"/>
      <c r="BO79" s="265"/>
      <c r="BP79" s="265"/>
      <c r="BQ79" s="262">
        <v>73</v>
      </c>
      <c r="BR79" s="267"/>
      <c r="BS79" s="906"/>
      <c r="BT79" s="907"/>
      <c r="BU79" s="907"/>
      <c r="BV79" s="907"/>
      <c r="BW79" s="907"/>
      <c r="BX79" s="907"/>
      <c r="BY79" s="907"/>
      <c r="BZ79" s="907"/>
      <c r="CA79" s="907"/>
      <c r="CB79" s="907"/>
      <c r="CC79" s="907"/>
      <c r="CD79" s="907"/>
      <c r="CE79" s="907"/>
      <c r="CF79" s="907"/>
      <c r="CG79" s="908"/>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2"/>
      <c r="EA79" s="246"/>
    </row>
    <row r="80" spans="1:131" s="247" customFormat="1" ht="26.25" customHeight="1" x14ac:dyDescent="0.15">
      <c r="A80" s="261">
        <v>13</v>
      </c>
      <c r="B80" s="916"/>
      <c r="C80" s="917"/>
      <c r="D80" s="917"/>
      <c r="E80" s="917"/>
      <c r="F80" s="917"/>
      <c r="G80" s="917"/>
      <c r="H80" s="917"/>
      <c r="I80" s="917"/>
      <c r="J80" s="917"/>
      <c r="K80" s="917"/>
      <c r="L80" s="917"/>
      <c r="M80" s="917"/>
      <c r="N80" s="917"/>
      <c r="O80" s="917"/>
      <c r="P80" s="918"/>
      <c r="Q80" s="919"/>
      <c r="R80" s="874"/>
      <c r="S80" s="874"/>
      <c r="T80" s="874"/>
      <c r="U80" s="874"/>
      <c r="V80" s="874"/>
      <c r="W80" s="874"/>
      <c r="X80" s="874"/>
      <c r="Y80" s="874"/>
      <c r="Z80" s="874"/>
      <c r="AA80" s="874"/>
      <c r="AB80" s="874"/>
      <c r="AC80" s="874"/>
      <c r="AD80" s="874"/>
      <c r="AE80" s="874"/>
      <c r="AF80" s="874"/>
      <c r="AG80" s="874"/>
      <c r="AH80" s="874"/>
      <c r="AI80" s="874"/>
      <c r="AJ80" s="874"/>
      <c r="AK80" s="874"/>
      <c r="AL80" s="874"/>
      <c r="AM80" s="874"/>
      <c r="AN80" s="874"/>
      <c r="AO80" s="874"/>
      <c r="AP80" s="874"/>
      <c r="AQ80" s="874"/>
      <c r="AR80" s="874"/>
      <c r="AS80" s="874"/>
      <c r="AT80" s="874"/>
      <c r="AU80" s="874"/>
      <c r="AV80" s="874"/>
      <c r="AW80" s="874"/>
      <c r="AX80" s="874"/>
      <c r="AY80" s="874"/>
      <c r="AZ80" s="920"/>
      <c r="BA80" s="920"/>
      <c r="BB80" s="920"/>
      <c r="BC80" s="920"/>
      <c r="BD80" s="921"/>
      <c r="BE80" s="265"/>
      <c r="BF80" s="265"/>
      <c r="BG80" s="265"/>
      <c r="BH80" s="265"/>
      <c r="BI80" s="265"/>
      <c r="BJ80" s="265"/>
      <c r="BK80" s="265"/>
      <c r="BL80" s="265"/>
      <c r="BM80" s="265"/>
      <c r="BN80" s="265"/>
      <c r="BO80" s="265"/>
      <c r="BP80" s="265"/>
      <c r="BQ80" s="262">
        <v>74</v>
      </c>
      <c r="BR80" s="267"/>
      <c r="BS80" s="906"/>
      <c r="BT80" s="907"/>
      <c r="BU80" s="907"/>
      <c r="BV80" s="907"/>
      <c r="BW80" s="907"/>
      <c r="BX80" s="907"/>
      <c r="BY80" s="907"/>
      <c r="BZ80" s="907"/>
      <c r="CA80" s="907"/>
      <c r="CB80" s="907"/>
      <c r="CC80" s="907"/>
      <c r="CD80" s="907"/>
      <c r="CE80" s="907"/>
      <c r="CF80" s="907"/>
      <c r="CG80" s="908"/>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2"/>
      <c r="EA80" s="246"/>
    </row>
    <row r="81" spans="1:131" s="247" customFormat="1" ht="26.25" customHeight="1" x14ac:dyDescent="0.15">
      <c r="A81" s="261">
        <v>14</v>
      </c>
      <c r="B81" s="916"/>
      <c r="C81" s="917"/>
      <c r="D81" s="917"/>
      <c r="E81" s="917"/>
      <c r="F81" s="917"/>
      <c r="G81" s="917"/>
      <c r="H81" s="917"/>
      <c r="I81" s="917"/>
      <c r="J81" s="917"/>
      <c r="K81" s="917"/>
      <c r="L81" s="917"/>
      <c r="M81" s="917"/>
      <c r="N81" s="917"/>
      <c r="O81" s="917"/>
      <c r="P81" s="918"/>
      <c r="Q81" s="919"/>
      <c r="R81" s="874"/>
      <c r="S81" s="874"/>
      <c r="T81" s="874"/>
      <c r="U81" s="874"/>
      <c r="V81" s="874"/>
      <c r="W81" s="874"/>
      <c r="X81" s="874"/>
      <c r="Y81" s="874"/>
      <c r="Z81" s="874"/>
      <c r="AA81" s="874"/>
      <c r="AB81" s="874"/>
      <c r="AC81" s="874"/>
      <c r="AD81" s="874"/>
      <c r="AE81" s="874"/>
      <c r="AF81" s="874"/>
      <c r="AG81" s="874"/>
      <c r="AH81" s="874"/>
      <c r="AI81" s="874"/>
      <c r="AJ81" s="874"/>
      <c r="AK81" s="874"/>
      <c r="AL81" s="874"/>
      <c r="AM81" s="874"/>
      <c r="AN81" s="874"/>
      <c r="AO81" s="874"/>
      <c r="AP81" s="874"/>
      <c r="AQ81" s="874"/>
      <c r="AR81" s="874"/>
      <c r="AS81" s="874"/>
      <c r="AT81" s="874"/>
      <c r="AU81" s="874"/>
      <c r="AV81" s="874"/>
      <c r="AW81" s="874"/>
      <c r="AX81" s="874"/>
      <c r="AY81" s="874"/>
      <c r="AZ81" s="920"/>
      <c r="BA81" s="920"/>
      <c r="BB81" s="920"/>
      <c r="BC81" s="920"/>
      <c r="BD81" s="921"/>
      <c r="BE81" s="265"/>
      <c r="BF81" s="265"/>
      <c r="BG81" s="265"/>
      <c r="BH81" s="265"/>
      <c r="BI81" s="265"/>
      <c r="BJ81" s="265"/>
      <c r="BK81" s="265"/>
      <c r="BL81" s="265"/>
      <c r="BM81" s="265"/>
      <c r="BN81" s="265"/>
      <c r="BO81" s="265"/>
      <c r="BP81" s="265"/>
      <c r="BQ81" s="262">
        <v>75</v>
      </c>
      <c r="BR81" s="267"/>
      <c r="BS81" s="906"/>
      <c r="BT81" s="907"/>
      <c r="BU81" s="907"/>
      <c r="BV81" s="907"/>
      <c r="BW81" s="907"/>
      <c r="BX81" s="907"/>
      <c r="BY81" s="907"/>
      <c r="BZ81" s="907"/>
      <c r="CA81" s="907"/>
      <c r="CB81" s="907"/>
      <c r="CC81" s="907"/>
      <c r="CD81" s="907"/>
      <c r="CE81" s="907"/>
      <c r="CF81" s="907"/>
      <c r="CG81" s="908"/>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2"/>
      <c r="EA81" s="246"/>
    </row>
    <row r="82" spans="1:131" s="247" customFormat="1" ht="26.25" customHeight="1" x14ac:dyDescent="0.15">
      <c r="A82" s="261">
        <v>15</v>
      </c>
      <c r="B82" s="916"/>
      <c r="C82" s="917"/>
      <c r="D82" s="917"/>
      <c r="E82" s="917"/>
      <c r="F82" s="917"/>
      <c r="G82" s="917"/>
      <c r="H82" s="917"/>
      <c r="I82" s="917"/>
      <c r="J82" s="917"/>
      <c r="K82" s="917"/>
      <c r="L82" s="917"/>
      <c r="M82" s="917"/>
      <c r="N82" s="917"/>
      <c r="O82" s="917"/>
      <c r="P82" s="918"/>
      <c r="Q82" s="919"/>
      <c r="R82" s="874"/>
      <c r="S82" s="874"/>
      <c r="T82" s="874"/>
      <c r="U82" s="874"/>
      <c r="V82" s="874"/>
      <c r="W82" s="874"/>
      <c r="X82" s="874"/>
      <c r="Y82" s="874"/>
      <c r="Z82" s="874"/>
      <c r="AA82" s="874"/>
      <c r="AB82" s="874"/>
      <c r="AC82" s="874"/>
      <c r="AD82" s="874"/>
      <c r="AE82" s="874"/>
      <c r="AF82" s="874"/>
      <c r="AG82" s="874"/>
      <c r="AH82" s="874"/>
      <c r="AI82" s="874"/>
      <c r="AJ82" s="874"/>
      <c r="AK82" s="874"/>
      <c r="AL82" s="874"/>
      <c r="AM82" s="874"/>
      <c r="AN82" s="874"/>
      <c r="AO82" s="874"/>
      <c r="AP82" s="874"/>
      <c r="AQ82" s="874"/>
      <c r="AR82" s="874"/>
      <c r="AS82" s="874"/>
      <c r="AT82" s="874"/>
      <c r="AU82" s="874"/>
      <c r="AV82" s="874"/>
      <c r="AW82" s="874"/>
      <c r="AX82" s="874"/>
      <c r="AY82" s="874"/>
      <c r="AZ82" s="920"/>
      <c r="BA82" s="920"/>
      <c r="BB82" s="920"/>
      <c r="BC82" s="920"/>
      <c r="BD82" s="921"/>
      <c r="BE82" s="265"/>
      <c r="BF82" s="265"/>
      <c r="BG82" s="265"/>
      <c r="BH82" s="265"/>
      <c r="BI82" s="265"/>
      <c r="BJ82" s="265"/>
      <c r="BK82" s="265"/>
      <c r="BL82" s="265"/>
      <c r="BM82" s="265"/>
      <c r="BN82" s="265"/>
      <c r="BO82" s="265"/>
      <c r="BP82" s="265"/>
      <c r="BQ82" s="262">
        <v>76</v>
      </c>
      <c r="BR82" s="267"/>
      <c r="BS82" s="906"/>
      <c r="BT82" s="907"/>
      <c r="BU82" s="907"/>
      <c r="BV82" s="907"/>
      <c r="BW82" s="907"/>
      <c r="BX82" s="907"/>
      <c r="BY82" s="907"/>
      <c r="BZ82" s="907"/>
      <c r="CA82" s="907"/>
      <c r="CB82" s="907"/>
      <c r="CC82" s="907"/>
      <c r="CD82" s="907"/>
      <c r="CE82" s="907"/>
      <c r="CF82" s="907"/>
      <c r="CG82" s="908"/>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2"/>
      <c r="EA82" s="246"/>
    </row>
    <row r="83" spans="1:131" s="247" customFormat="1" ht="26.25" customHeight="1" x14ac:dyDescent="0.15">
      <c r="A83" s="261">
        <v>16</v>
      </c>
      <c r="B83" s="916"/>
      <c r="C83" s="917"/>
      <c r="D83" s="917"/>
      <c r="E83" s="917"/>
      <c r="F83" s="917"/>
      <c r="G83" s="917"/>
      <c r="H83" s="917"/>
      <c r="I83" s="917"/>
      <c r="J83" s="917"/>
      <c r="K83" s="917"/>
      <c r="L83" s="917"/>
      <c r="M83" s="917"/>
      <c r="N83" s="917"/>
      <c r="O83" s="917"/>
      <c r="P83" s="918"/>
      <c r="Q83" s="919"/>
      <c r="R83" s="874"/>
      <c r="S83" s="874"/>
      <c r="T83" s="874"/>
      <c r="U83" s="874"/>
      <c r="V83" s="874"/>
      <c r="W83" s="874"/>
      <c r="X83" s="874"/>
      <c r="Y83" s="874"/>
      <c r="Z83" s="874"/>
      <c r="AA83" s="874"/>
      <c r="AB83" s="874"/>
      <c r="AC83" s="874"/>
      <c r="AD83" s="874"/>
      <c r="AE83" s="874"/>
      <c r="AF83" s="874"/>
      <c r="AG83" s="874"/>
      <c r="AH83" s="874"/>
      <c r="AI83" s="874"/>
      <c r="AJ83" s="874"/>
      <c r="AK83" s="874"/>
      <c r="AL83" s="874"/>
      <c r="AM83" s="874"/>
      <c r="AN83" s="874"/>
      <c r="AO83" s="874"/>
      <c r="AP83" s="874"/>
      <c r="AQ83" s="874"/>
      <c r="AR83" s="874"/>
      <c r="AS83" s="874"/>
      <c r="AT83" s="874"/>
      <c r="AU83" s="874"/>
      <c r="AV83" s="874"/>
      <c r="AW83" s="874"/>
      <c r="AX83" s="874"/>
      <c r="AY83" s="874"/>
      <c r="AZ83" s="920"/>
      <c r="BA83" s="920"/>
      <c r="BB83" s="920"/>
      <c r="BC83" s="920"/>
      <c r="BD83" s="921"/>
      <c r="BE83" s="265"/>
      <c r="BF83" s="265"/>
      <c r="BG83" s="265"/>
      <c r="BH83" s="265"/>
      <c r="BI83" s="265"/>
      <c r="BJ83" s="265"/>
      <c r="BK83" s="265"/>
      <c r="BL83" s="265"/>
      <c r="BM83" s="265"/>
      <c r="BN83" s="265"/>
      <c r="BO83" s="265"/>
      <c r="BP83" s="265"/>
      <c r="BQ83" s="262">
        <v>77</v>
      </c>
      <c r="BR83" s="267"/>
      <c r="BS83" s="906"/>
      <c r="BT83" s="907"/>
      <c r="BU83" s="907"/>
      <c r="BV83" s="907"/>
      <c r="BW83" s="907"/>
      <c r="BX83" s="907"/>
      <c r="BY83" s="907"/>
      <c r="BZ83" s="907"/>
      <c r="CA83" s="907"/>
      <c r="CB83" s="907"/>
      <c r="CC83" s="907"/>
      <c r="CD83" s="907"/>
      <c r="CE83" s="907"/>
      <c r="CF83" s="907"/>
      <c r="CG83" s="908"/>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2"/>
      <c r="EA83" s="246"/>
    </row>
    <row r="84" spans="1:131" s="247" customFormat="1" ht="26.25" customHeight="1" x14ac:dyDescent="0.15">
      <c r="A84" s="261">
        <v>17</v>
      </c>
      <c r="B84" s="916"/>
      <c r="C84" s="917"/>
      <c r="D84" s="917"/>
      <c r="E84" s="917"/>
      <c r="F84" s="917"/>
      <c r="G84" s="917"/>
      <c r="H84" s="917"/>
      <c r="I84" s="917"/>
      <c r="J84" s="917"/>
      <c r="K84" s="917"/>
      <c r="L84" s="917"/>
      <c r="M84" s="917"/>
      <c r="N84" s="917"/>
      <c r="O84" s="917"/>
      <c r="P84" s="918"/>
      <c r="Q84" s="919"/>
      <c r="R84" s="874"/>
      <c r="S84" s="874"/>
      <c r="T84" s="874"/>
      <c r="U84" s="874"/>
      <c r="V84" s="874"/>
      <c r="W84" s="874"/>
      <c r="X84" s="874"/>
      <c r="Y84" s="874"/>
      <c r="Z84" s="874"/>
      <c r="AA84" s="874"/>
      <c r="AB84" s="874"/>
      <c r="AC84" s="874"/>
      <c r="AD84" s="874"/>
      <c r="AE84" s="874"/>
      <c r="AF84" s="874"/>
      <c r="AG84" s="874"/>
      <c r="AH84" s="874"/>
      <c r="AI84" s="874"/>
      <c r="AJ84" s="874"/>
      <c r="AK84" s="874"/>
      <c r="AL84" s="874"/>
      <c r="AM84" s="874"/>
      <c r="AN84" s="874"/>
      <c r="AO84" s="874"/>
      <c r="AP84" s="874"/>
      <c r="AQ84" s="874"/>
      <c r="AR84" s="874"/>
      <c r="AS84" s="874"/>
      <c r="AT84" s="874"/>
      <c r="AU84" s="874"/>
      <c r="AV84" s="874"/>
      <c r="AW84" s="874"/>
      <c r="AX84" s="874"/>
      <c r="AY84" s="874"/>
      <c r="AZ84" s="920"/>
      <c r="BA84" s="920"/>
      <c r="BB84" s="920"/>
      <c r="BC84" s="920"/>
      <c r="BD84" s="921"/>
      <c r="BE84" s="265"/>
      <c r="BF84" s="265"/>
      <c r="BG84" s="265"/>
      <c r="BH84" s="265"/>
      <c r="BI84" s="265"/>
      <c r="BJ84" s="265"/>
      <c r="BK84" s="265"/>
      <c r="BL84" s="265"/>
      <c r="BM84" s="265"/>
      <c r="BN84" s="265"/>
      <c r="BO84" s="265"/>
      <c r="BP84" s="265"/>
      <c r="BQ84" s="262">
        <v>78</v>
      </c>
      <c r="BR84" s="267"/>
      <c r="BS84" s="906"/>
      <c r="BT84" s="907"/>
      <c r="BU84" s="907"/>
      <c r="BV84" s="907"/>
      <c r="BW84" s="907"/>
      <c r="BX84" s="907"/>
      <c r="BY84" s="907"/>
      <c r="BZ84" s="907"/>
      <c r="CA84" s="907"/>
      <c r="CB84" s="907"/>
      <c r="CC84" s="907"/>
      <c r="CD84" s="907"/>
      <c r="CE84" s="907"/>
      <c r="CF84" s="907"/>
      <c r="CG84" s="908"/>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2"/>
      <c r="EA84" s="246"/>
    </row>
    <row r="85" spans="1:131" s="247" customFormat="1" ht="26.25" customHeight="1" x14ac:dyDescent="0.15">
      <c r="A85" s="261">
        <v>18</v>
      </c>
      <c r="B85" s="916"/>
      <c r="C85" s="917"/>
      <c r="D85" s="917"/>
      <c r="E85" s="917"/>
      <c r="F85" s="917"/>
      <c r="G85" s="917"/>
      <c r="H85" s="917"/>
      <c r="I85" s="917"/>
      <c r="J85" s="917"/>
      <c r="K85" s="917"/>
      <c r="L85" s="917"/>
      <c r="M85" s="917"/>
      <c r="N85" s="917"/>
      <c r="O85" s="917"/>
      <c r="P85" s="918"/>
      <c r="Q85" s="919"/>
      <c r="R85" s="874"/>
      <c r="S85" s="874"/>
      <c r="T85" s="874"/>
      <c r="U85" s="874"/>
      <c r="V85" s="874"/>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920"/>
      <c r="BA85" s="920"/>
      <c r="BB85" s="920"/>
      <c r="BC85" s="920"/>
      <c r="BD85" s="921"/>
      <c r="BE85" s="265"/>
      <c r="BF85" s="265"/>
      <c r="BG85" s="265"/>
      <c r="BH85" s="265"/>
      <c r="BI85" s="265"/>
      <c r="BJ85" s="265"/>
      <c r="BK85" s="265"/>
      <c r="BL85" s="265"/>
      <c r="BM85" s="265"/>
      <c r="BN85" s="265"/>
      <c r="BO85" s="265"/>
      <c r="BP85" s="265"/>
      <c r="BQ85" s="262">
        <v>79</v>
      </c>
      <c r="BR85" s="267"/>
      <c r="BS85" s="906"/>
      <c r="BT85" s="907"/>
      <c r="BU85" s="907"/>
      <c r="BV85" s="907"/>
      <c r="BW85" s="907"/>
      <c r="BX85" s="907"/>
      <c r="BY85" s="907"/>
      <c r="BZ85" s="907"/>
      <c r="CA85" s="907"/>
      <c r="CB85" s="907"/>
      <c r="CC85" s="907"/>
      <c r="CD85" s="907"/>
      <c r="CE85" s="907"/>
      <c r="CF85" s="907"/>
      <c r="CG85" s="908"/>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2"/>
      <c r="EA85" s="246"/>
    </row>
    <row r="86" spans="1:131" s="247" customFormat="1" ht="26.25" customHeight="1" x14ac:dyDescent="0.15">
      <c r="A86" s="261">
        <v>19</v>
      </c>
      <c r="B86" s="916"/>
      <c r="C86" s="917"/>
      <c r="D86" s="917"/>
      <c r="E86" s="917"/>
      <c r="F86" s="917"/>
      <c r="G86" s="917"/>
      <c r="H86" s="917"/>
      <c r="I86" s="917"/>
      <c r="J86" s="917"/>
      <c r="K86" s="917"/>
      <c r="L86" s="917"/>
      <c r="M86" s="917"/>
      <c r="N86" s="917"/>
      <c r="O86" s="917"/>
      <c r="P86" s="918"/>
      <c r="Q86" s="919"/>
      <c r="R86" s="874"/>
      <c r="S86" s="874"/>
      <c r="T86" s="874"/>
      <c r="U86" s="874"/>
      <c r="V86" s="874"/>
      <c r="W86" s="874"/>
      <c r="X86" s="874"/>
      <c r="Y86" s="874"/>
      <c r="Z86" s="874"/>
      <c r="AA86" s="874"/>
      <c r="AB86" s="874"/>
      <c r="AC86" s="874"/>
      <c r="AD86" s="874"/>
      <c r="AE86" s="874"/>
      <c r="AF86" s="874"/>
      <c r="AG86" s="874"/>
      <c r="AH86" s="874"/>
      <c r="AI86" s="874"/>
      <c r="AJ86" s="874"/>
      <c r="AK86" s="874"/>
      <c r="AL86" s="874"/>
      <c r="AM86" s="874"/>
      <c r="AN86" s="874"/>
      <c r="AO86" s="874"/>
      <c r="AP86" s="874"/>
      <c r="AQ86" s="874"/>
      <c r="AR86" s="874"/>
      <c r="AS86" s="874"/>
      <c r="AT86" s="874"/>
      <c r="AU86" s="874"/>
      <c r="AV86" s="874"/>
      <c r="AW86" s="874"/>
      <c r="AX86" s="874"/>
      <c r="AY86" s="874"/>
      <c r="AZ86" s="920"/>
      <c r="BA86" s="920"/>
      <c r="BB86" s="920"/>
      <c r="BC86" s="920"/>
      <c r="BD86" s="921"/>
      <c r="BE86" s="265"/>
      <c r="BF86" s="265"/>
      <c r="BG86" s="265"/>
      <c r="BH86" s="265"/>
      <c r="BI86" s="265"/>
      <c r="BJ86" s="265"/>
      <c r="BK86" s="265"/>
      <c r="BL86" s="265"/>
      <c r="BM86" s="265"/>
      <c r="BN86" s="265"/>
      <c r="BO86" s="265"/>
      <c r="BP86" s="265"/>
      <c r="BQ86" s="262">
        <v>80</v>
      </c>
      <c r="BR86" s="267"/>
      <c r="BS86" s="906"/>
      <c r="BT86" s="907"/>
      <c r="BU86" s="907"/>
      <c r="BV86" s="907"/>
      <c r="BW86" s="907"/>
      <c r="BX86" s="907"/>
      <c r="BY86" s="907"/>
      <c r="BZ86" s="907"/>
      <c r="CA86" s="907"/>
      <c r="CB86" s="907"/>
      <c r="CC86" s="907"/>
      <c r="CD86" s="907"/>
      <c r="CE86" s="907"/>
      <c r="CF86" s="907"/>
      <c r="CG86" s="908"/>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2"/>
      <c r="EA86" s="246"/>
    </row>
    <row r="87" spans="1:131" s="247" customFormat="1" ht="26.25" customHeight="1" x14ac:dyDescent="0.15">
      <c r="A87" s="269">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265"/>
      <c r="BF87" s="265"/>
      <c r="BG87" s="265"/>
      <c r="BH87" s="265"/>
      <c r="BI87" s="265"/>
      <c r="BJ87" s="265"/>
      <c r="BK87" s="265"/>
      <c r="BL87" s="265"/>
      <c r="BM87" s="265"/>
      <c r="BN87" s="265"/>
      <c r="BO87" s="265"/>
      <c r="BP87" s="265"/>
      <c r="BQ87" s="262">
        <v>81</v>
      </c>
      <c r="BR87" s="267"/>
      <c r="BS87" s="906"/>
      <c r="BT87" s="907"/>
      <c r="BU87" s="907"/>
      <c r="BV87" s="907"/>
      <c r="BW87" s="907"/>
      <c r="BX87" s="907"/>
      <c r="BY87" s="907"/>
      <c r="BZ87" s="907"/>
      <c r="CA87" s="907"/>
      <c r="CB87" s="907"/>
      <c r="CC87" s="907"/>
      <c r="CD87" s="907"/>
      <c r="CE87" s="907"/>
      <c r="CF87" s="907"/>
      <c r="CG87" s="908"/>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2"/>
      <c r="EA87" s="246"/>
    </row>
    <row r="88" spans="1:131" s="247" customFormat="1" ht="26.25" customHeight="1" thickBot="1" x14ac:dyDescent="0.2">
      <c r="A88" s="264" t="s">
        <v>392</v>
      </c>
      <c r="B88" s="833" t="s">
        <v>418</v>
      </c>
      <c r="C88" s="834"/>
      <c r="D88" s="834"/>
      <c r="E88" s="834"/>
      <c r="F88" s="834"/>
      <c r="G88" s="834"/>
      <c r="H88" s="834"/>
      <c r="I88" s="834"/>
      <c r="J88" s="834"/>
      <c r="K88" s="834"/>
      <c r="L88" s="834"/>
      <c r="M88" s="834"/>
      <c r="N88" s="834"/>
      <c r="O88" s="834"/>
      <c r="P88" s="835"/>
      <c r="Q88" s="881"/>
      <c r="R88" s="882"/>
      <c r="S88" s="882"/>
      <c r="T88" s="882"/>
      <c r="U88" s="882"/>
      <c r="V88" s="882"/>
      <c r="W88" s="882"/>
      <c r="X88" s="882"/>
      <c r="Y88" s="882"/>
      <c r="Z88" s="882"/>
      <c r="AA88" s="882"/>
      <c r="AB88" s="882"/>
      <c r="AC88" s="882"/>
      <c r="AD88" s="882"/>
      <c r="AE88" s="882"/>
      <c r="AF88" s="885">
        <v>21429</v>
      </c>
      <c r="AG88" s="885"/>
      <c r="AH88" s="885"/>
      <c r="AI88" s="885"/>
      <c r="AJ88" s="885"/>
      <c r="AK88" s="882"/>
      <c r="AL88" s="882"/>
      <c r="AM88" s="882"/>
      <c r="AN88" s="882"/>
      <c r="AO88" s="882"/>
      <c r="AP88" s="885">
        <v>8003</v>
      </c>
      <c r="AQ88" s="885"/>
      <c r="AR88" s="885"/>
      <c r="AS88" s="885"/>
      <c r="AT88" s="885"/>
      <c r="AU88" s="885">
        <v>4686</v>
      </c>
      <c r="AV88" s="885"/>
      <c r="AW88" s="885"/>
      <c r="AX88" s="885"/>
      <c r="AY88" s="885"/>
      <c r="AZ88" s="890"/>
      <c r="BA88" s="890"/>
      <c r="BB88" s="890"/>
      <c r="BC88" s="890"/>
      <c r="BD88" s="891"/>
      <c r="BE88" s="265"/>
      <c r="BF88" s="265"/>
      <c r="BG88" s="265"/>
      <c r="BH88" s="265"/>
      <c r="BI88" s="265"/>
      <c r="BJ88" s="265"/>
      <c r="BK88" s="265"/>
      <c r="BL88" s="265"/>
      <c r="BM88" s="265"/>
      <c r="BN88" s="265"/>
      <c r="BO88" s="265"/>
      <c r="BP88" s="265"/>
      <c r="BQ88" s="262">
        <v>82</v>
      </c>
      <c r="BR88" s="267"/>
      <c r="BS88" s="906"/>
      <c r="BT88" s="907"/>
      <c r="BU88" s="907"/>
      <c r="BV88" s="907"/>
      <c r="BW88" s="907"/>
      <c r="BX88" s="907"/>
      <c r="BY88" s="907"/>
      <c r="BZ88" s="907"/>
      <c r="CA88" s="907"/>
      <c r="CB88" s="907"/>
      <c r="CC88" s="907"/>
      <c r="CD88" s="907"/>
      <c r="CE88" s="907"/>
      <c r="CF88" s="907"/>
      <c r="CG88" s="908"/>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6"/>
      <c r="BT89" s="907"/>
      <c r="BU89" s="907"/>
      <c r="BV89" s="907"/>
      <c r="BW89" s="907"/>
      <c r="BX89" s="907"/>
      <c r="BY89" s="907"/>
      <c r="BZ89" s="907"/>
      <c r="CA89" s="907"/>
      <c r="CB89" s="907"/>
      <c r="CC89" s="907"/>
      <c r="CD89" s="907"/>
      <c r="CE89" s="907"/>
      <c r="CF89" s="907"/>
      <c r="CG89" s="908"/>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6"/>
      <c r="BT90" s="907"/>
      <c r="BU90" s="907"/>
      <c r="BV90" s="907"/>
      <c r="BW90" s="907"/>
      <c r="BX90" s="907"/>
      <c r="BY90" s="907"/>
      <c r="BZ90" s="907"/>
      <c r="CA90" s="907"/>
      <c r="CB90" s="907"/>
      <c r="CC90" s="907"/>
      <c r="CD90" s="907"/>
      <c r="CE90" s="907"/>
      <c r="CF90" s="907"/>
      <c r="CG90" s="908"/>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6"/>
      <c r="BT91" s="907"/>
      <c r="BU91" s="907"/>
      <c r="BV91" s="907"/>
      <c r="BW91" s="907"/>
      <c r="BX91" s="907"/>
      <c r="BY91" s="907"/>
      <c r="BZ91" s="907"/>
      <c r="CA91" s="907"/>
      <c r="CB91" s="907"/>
      <c r="CC91" s="907"/>
      <c r="CD91" s="907"/>
      <c r="CE91" s="907"/>
      <c r="CF91" s="907"/>
      <c r="CG91" s="908"/>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6"/>
      <c r="BT92" s="907"/>
      <c r="BU92" s="907"/>
      <c r="BV92" s="907"/>
      <c r="BW92" s="907"/>
      <c r="BX92" s="907"/>
      <c r="BY92" s="907"/>
      <c r="BZ92" s="907"/>
      <c r="CA92" s="907"/>
      <c r="CB92" s="907"/>
      <c r="CC92" s="907"/>
      <c r="CD92" s="907"/>
      <c r="CE92" s="907"/>
      <c r="CF92" s="907"/>
      <c r="CG92" s="908"/>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6"/>
      <c r="BT93" s="907"/>
      <c r="BU93" s="907"/>
      <c r="BV93" s="907"/>
      <c r="BW93" s="907"/>
      <c r="BX93" s="907"/>
      <c r="BY93" s="907"/>
      <c r="BZ93" s="907"/>
      <c r="CA93" s="907"/>
      <c r="CB93" s="907"/>
      <c r="CC93" s="907"/>
      <c r="CD93" s="907"/>
      <c r="CE93" s="907"/>
      <c r="CF93" s="907"/>
      <c r="CG93" s="908"/>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6"/>
      <c r="BT94" s="907"/>
      <c r="BU94" s="907"/>
      <c r="BV94" s="907"/>
      <c r="BW94" s="907"/>
      <c r="BX94" s="907"/>
      <c r="BY94" s="907"/>
      <c r="BZ94" s="907"/>
      <c r="CA94" s="907"/>
      <c r="CB94" s="907"/>
      <c r="CC94" s="907"/>
      <c r="CD94" s="907"/>
      <c r="CE94" s="907"/>
      <c r="CF94" s="907"/>
      <c r="CG94" s="908"/>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6"/>
      <c r="BT95" s="907"/>
      <c r="BU95" s="907"/>
      <c r="BV95" s="907"/>
      <c r="BW95" s="907"/>
      <c r="BX95" s="907"/>
      <c r="BY95" s="907"/>
      <c r="BZ95" s="907"/>
      <c r="CA95" s="907"/>
      <c r="CB95" s="907"/>
      <c r="CC95" s="907"/>
      <c r="CD95" s="907"/>
      <c r="CE95" s="907"/>
      <c r="CF95" s="907"/>
      <c r="CG95" s="908"/>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6"/>
      <c r="BT96" s="907"/>
      <c r="BU96" s="907"/>
      <c r="BV96" s="907"/>
      <c r="BW96" s="907"/>
      <c r="BX96" s="907"/>
      <c r="BY96" s="907"/>
      <c r="BZ96" s="907"/>
      <c r="CA96" s="907"/>
      <c r="CB96" s="907"/>
      <c r="CC96" s="907"/>
      <c r="CD96" s="907"/>
      <c r="CE96" s="907"/>
      <c r="CF96" s="907"/>
      <c r="CG96" s="908"/>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6"/>
      <c r="BT97" s="907"/>
      <c r="BU97" s="907"/>
      <c r="BV97" s="907"/>
      <c r="BW97" s="907"/>
      <c r="BX97" s="907"/>
      <c r="BY97" s="907"/>
      <c r="BZ97" s="907"/>
      <c r="CA97" s="907"/>
      <c r="CB97" s="907"/>
      <c r="CC97" s="907"/>
      <c r="CD97" s="907"/>
      <c r="CE97" s="907"/>
      <c r="CF97" s="907"/>
      <c r="CG97" s="908"/>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6"/>
      <c r="BT98" s="907"/>
      <c r="BU98" s="907"/>
      <c r="BV98" s="907"/>
      <c r="BW98" s="907"/>
      <c r="BX98" s="907"/>
      <c r="BY98" s="907"/>
      <c r="BZ98" s="907"/>
      <c r="CA98" s="907"/>
      <c r="CB98" s="907"/>
      <c r="CC98" s="907"/>
      <c r="CD98" s="907"/>
      <c r="CE98" s="907"/>
      <c r="CF98" s="907"/>
      <c r="CG98" s="908"/>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6"/>
      <c r="BT99" s="907"/>
      <c r="BU99" s="907"/>
      <c r="BV99" s="907"/>
      <c r="BW99" s="907"/>
      <c r="BX99" s="907"/>
      <c r="BY99" s="907"/>
      <c r="BZ99" s="907"/>
      <c r="CA99" s="907"/>
      <c r="CB99" s="907"/>
      <c r="CC99" s="907"/>
      <c r="CD99" s="907"/>
      <c r="CE99" s="907"/>
      <c r="CF99" s="907"/>
      <c r="CG99" s="908"/>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6"/>
      <c r="BT100" s="907"/>
      <c r="BU100" s="907"/>
      <c r="BV100" s="907"/>
      <c r="BW100" s="907"/>
      <c r="BX100" s="907"/>
      <c r="BY100" s="907"/>
      <c r="BZ100" s="907"/>
      <c r="CA100" s="907"/>
      <c r="CB100" s="907"/>
      <c r="CC100" s="907"/>
      <c r="CD100" s="907"/>
      <c r="CE100" s="907"/>
      <c r="CF100" s="907"/>
      <c r="CG100" s="908"/>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6"/>
      <c r="BT101" s="907"/>
      <c r="BU101" s="907"/>
      <c r="BV101" s="907"/>
      <c r="BW101" s="907"/>
      <c r="BX101" s="907"/>
      <c r="BY101" s="907"/>
      <c r="BZ101" s="907"/>
      <c r="CA101" s="907"/>
      <c r="CB101" s="907"/>
      <c r="CC101" s="907"/>
      <c r="CD101" s="907"/>
      <c r="CE101" s="907"/>
      <c r="CF101" s="907"/>
      <c r="CG101" s="908"/>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33" t="s">
        <v>419</v>
      </c>
      <c r="BS102" s="834"/>
      <c r="BT102" s="834"/>
      <c r="BU102" s="834"/>
      <c r="BV102" s="834"/>
      <c r="BW102" s="834"/>
      <c r="BX102" s="834"/>
      <c r="BY102" s="834"/>
      <c r="BZ102" s="834"/>
      <c r="CA102" s="834"/>
      <c r="CB102" s="834"/>
      <c r="CC102" s="834"/>
      <c r="CD102" s="834"/>
      <c r="CE102" s="834"/>
      <c r="CF102" s="834"/>
      <c r="CG102" s="835"/>
      <c r="CH102" s="932"/>
      <c r="CI102" s="933"/>
      <c r="CJ102" s="933"/>
      <c r="CK102" s="933"/>
      <c r="CL102" s="934"/>
      <c r="CM102" s="932"/>
      <c r="CN102" s="933"/>
      <c r="CO102" s="933"/>
      <c r="CP102" s="933"/>
      <c r="CQ102" s="934"/>
      <c r="CR102" s="935">
        <v>152</v>
      </c>
      <c r="CS102" s="893"/>
      <c r="CT102" s="893"/>
      <c r="CU102" s="893"/>
      <c r="CV102" s="936"/>
      <c r="CW102" s="935">
        <v>1</v>
      </c>
      <c r="CX102" s="893"/>
      <c r="CY102" s="893"/>
      <c r="CZ102" s="893"/>
      <c r="DA102" s="936"/>
      <c r="DB102" s="935"/>
      <c r="DC102" s="893"/>
      <c r="DD102" s="893"/>
      <c r="DE102" s="893"/>
      <c r="DF102" s="936"/>
      <c r="DG102" s="935"/>
      <c r="DH102" s="893"/>
      <c r="DI102" s="893"/>
      <c r="DJ102" s="893"/>
      <c r="DK102" s="936"/>
      <c r="DL102" s="935"/>
      <c r="DM102" s="893"/>
      <c r="DN102" s="893"/>
      <c r="DO102" s="893"/>
      <c r="DP102" s="936"/>
      <c r="DQ102" s="935"/>
      <c r="DR102" s="893"/>
      <c r="DS102" s="893"/>
      <c r="DT102" s="893"/>
      <c r="DU102" s="936"/>
      <c r="DV102" s="959"/>
      <c r="DW102" s="960"/>
      <c r="DX102" s="960"/>
      <c r="DY102" s="960"/>
      <c r="DZ102" s="96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2" t="s">
        <v>420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3" t="s">
        <v>421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4" t="s">
        <v>424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425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6" customFormat="1" ht="26.25" customHeight="1" x14ac:dyDescent="0.15">
      <c r="A109" s="957" t="s">
        <v>426</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427</v>
      </c>
      <c r="AB109" s="938"/>
      <c r="AC109" s="938"/>
      <c r="AD109" s="938"/>
      <c r="AE109" s="939"/>
      <c r="AF109" s="937" t="s">
        <v>311</v>
      </c>
      <c r="AG109" s="938"/>
      <c r="AH109" s="938"/>
      <c r="AI109" s="938"/>
      <c r="AJ109" s="939"/>
      <c r="AK109" s="937" t="s">
        <v>310</v>
      </c>
      <c r="AL109" s="938"/>
      <c r="AM109" s="938"/>
      <c r="AN109" s="938"/>
      <c r="AO109" s="939"/>
      <c r="AP109" s="937" t="s">
        <v>428</v>
      </c>
      <c r="AQ109" s="938"/>
      <c r="AR109" s="938"/>
      <c r="AS109" s="938"/>
      <c r="AT109" s="940"/>
      <c r="AU109" s="957" t="s">
        <v>426</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427</v>
      </c>
      <c r="BR109" s="938"/>
      <c r="BS109" s="938"/>
      <c r="BT109" s="938"/>
      <c r="BU109" s="939"/>
      <c r="BV109" s="937" t="s">
        <v>311</v>
      </c>
      <c r="BW109" s="938"/>
      <c r="BX109" s="938"/>
      <c r="BY109" s="938"/>
      <c r="BZ109" s="939"/>
      <c r="CA109" s="937" t="s">
        <v>310</v>
      </c>
      <c r="CB109" s="938"/>
      <c r="CC109" s="938"/>
      <c r="CD109" s="938"/>
      <c r="CE109" s="939"/>
      <c r="CF109" s="958" t="s">
        <v>428</v>
      </c>
      <c r="CG109" s="958"/>
      <c r="CH109" s="958"/>
      <c r="CI109" s="958"/>
      <c r="CJ109" s="958"/>
      <c r="CK109" s="937" t="s">
        <v>429</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427</v>
      </c>
      <c r="DH109" s="938"/>
      <c r="DI109" s="938"/>
      <c r="DJ109" s="938"/>
      <c r="DK109" s="939"/>
      <c r="DL109" s="937" t="s">
        <v>311</v>
      </c>
      <c r="DM109" s="938"/>
      <c r="DN109" s="938"/>
      <c r="DO109" s="938"/>
      <c r="DP109" s="939"/>
      <c r="DQ109" s="937" t="s">
        <v>310</v>
      </c>
      <c r="DR109" s="938"/>
      <c r="DS109" s="938"/>
      <c r="DT109" s="938"/>
      <c r="DU109" s="939"/>
      <c r="DV109" s="937" t="s">
        <v>428</v>
      </c>
      <c r="DW109" s="938"/>
      <c r="DX109" s="938"/>
      <c r="DY109" s="938"/>
      <c r="DZ109" s="940"/>
    </row>
    <row r="110" spans="1:131" s="246" customFormat="1" ht="26.25" customHeight="1" x14ac:dyDescent="0.15">
      <c r="A110" s="941" t="s">
        <v>430</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2400589</v>
      </c>
      <c r="AB110" s="945"/>
      <c r="AC110" s="945"/>
      <c r="AD110" s="945"/>
      <c r="AE110" s="946"/>
      <c r="AF110" s="947">
        <v>2261415</v>
      </c>
      <c r="AG110" s="945"/>
      <c r="AH110" s="945"/>
      <c r="AI110" s="945"/>
      <c r="AJ110" s="946"/>
      <c r="AK110" s="947">
        <v>1985724</v>
      </c>
      <c r="AL110" s="945"/>
      <c r="AM110" s="945"/>
      <c r="AN110" s="945"/>
      <c r="AO110" s="946"/>
      <c r="AP110" s="948">
        <v>23.6</v>
      </c>
      <c r="AQ110" s="949"/>
      <c r="AR110" s="949"/>
      <c r="AS110" s="949"/>
      <c r="AT110" s="950"/>
      <c r="AU110" s="951" t="s">
        <v>73</v>
      </c>
      <c r="AV110" s="952"/>
      <c r="AW110" s="952"/>
      <c r="AX110" s="952"/>
      <c r="AY110" s="952"/>
      <c r="AZ110" s="993" t="s">
        <v>431</v>
      </c>
      <c r="BA110" s="942"/>
      <c r="BB110" s="942"/>
      <c r="BC110" s="942"/>
      <c r="BD110" s="942"/>
      <c r="BE110" s="942"/>
      <c r="BF110" s="942"/>
      <c r="BG110" s="942"/>
      <c r="BH110" s="942"/>
      <c r="BI110" s="942"/>
      <c r="BJ110" s="942"/>
      <c r="BK110" s="942"/>
      <c r="BL110" s="942"/>
      <c r="BM110" s="942"/>
      <c r="BN110" s="942"/>
      <c r="BO110" s="942"/>
      <c r="BP110" s="943"/>
      <c r="BQ110" s="979">
        <v>18096179</v>
      </c>
      <c r="BR110" s="980"/>
      <c r="BS110" s="980"/>
      <c r="BT110" s="980"/>
      <c r="BU110" s="980"/>
      <c r="BV110" s="980">
        <v>16624840</v>
      </c>
      <c r="BW110" s="980"/>
      <c r="BX110" s="980"/>
      <c r="BY110" s="980"/>
      <c r="BZ110" s="980"/>
      <c r="CA110" s="980">
        <v>16250092</v>
      </c>
      <c r="CB110" s="980"/>
      <c r="CC110" s="980"/>
      <c r="CD110" s="980"/>
      <c r="CE110" s="980"/>
      <c r="CF110" s="994">
        <v>192.8</v>
      </c>
      <c r="CG110" s="995"/>
      <c r="CH110" s="995"/>
      <c r="CI110" s="995"/>
      <c r="CJ110" s="995"/>
      <c r="CK110" s="996" t="s">
        <v>432</v>
      </c>
      <c r="CL110" s="997"/>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v>32596</v>
      </c>
      <c r="DH110" s="980"/>
      <c r="DI110" s="980"/>
      <c r="DJ110" s="980"/>
      <c r="DK110" s="980"/>
      <c r="DL110" s="980">
        <v>25686</v>
      </c>
      <c r="DM110" s="980"/>
      <c r="DN110" s="980"/>
      <c r="DO110" s="980"/>
      <c r="DP110" s="980"/>
      <c r="DQ110" s="980">
        <v>18776</v>
      </c>
      <c r="DR110" s="980"/>
      <c r="DS110" s="980"/>
      <c r="DT110" s="980"/>
      <c r="DU110" s="980"/>
      <c r="DV110" s="981">
        <v>0.2</v>
      </c>
      <c r="DW110" s="981"/>
      <c r="DX110" s="981"/>
      <c r="DY110" s="981"/>
      <c r="DZ110" s="982"/>
    </row>
    <row r="111" spans="1:131" s="246" customFormat="1" ht="26.25" customHeight="1" x14ac:dyDescent="0.15">
      <c r="A111" s="983" t="s">
        <v>434</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435</v>
      </c>
      <c r="AB111" s="987"/>
      <c r="AC111" s="987"/>
      <c r="AD111" s="987"/>
      <c r="AE111" s="988"/>
      <c r="AF111" s="989" t="s">
        <v>435</v>
      </c>
      <c r="AG111" s="987"/>
      <c r="AH111" s="987"/>
      <c r="AI111" s="987"/>
      <c r="AJ111" s="988"/>
      <c r="AK111" s="989" t="s">
        <v>435</v>
      </c>
      <c r="AL111" s="987"/>
      <c r="AM111" s="987"/>
      <c r="AN111" s="987"/>
      <c r="AO111" s="988"/>
      <c r="AP111" s="990" t="s">
        <v>435</v>
      </c>
      <c r="AQ111" s="991"/>
      <c r="AR111" s="991"/>
      <c r="AS111" s="991"/>
      <c r="AT111" s="992"/>
      <c r="AU111" s="953"/>
      <c r="AV111" s="954"/>
      <c r="AW111" s="954"/>
      <c r="AX111" s="954"/>
      <c r="AY111" s="954"/>
      <c r="AZ111" s="1002" t="s">
        <v>436</v>
      </c>
      <c r="BA111" s="1003"/>
      <c r="BB111" s="1003"/>
      <c r="BC111" s="1003"/>
      <c r="BD111" s="1003"/>
      <c r="BE111" s="1003"/>
      <c r="BF111" s="1003"/>
      <c r="BG111" s="1003"/>
      <c r="BH111" s="1003"/>
      <c r="BI111" s="1003"/>
      <c r="BJ111" s="1003"/>
      <c r="BK111" s="1003"/>
      <c r="BL111" s="1003"/>
      <c r="BM111" s="1003"/>
      <c r="BN111" s="1003"/>
      <c r="BO111" s="1003"/>
      <c r="BP111" s="1004"/>
      <c r="BQ111" s="972">
        <v>113904</v>
      </c>
      <c r="BR111" s="973"/>
      <c r="BS111" s="973"/>
      <c r="BT111" s="973"/>
      <c r="BU111" s="973"/>
      <c r="BV111" s="973">
        <v>71338</v>
      </c>
      <c r="BW111" s="973"/>
      <c r="BX111" s="973"/>
      <c r="BY111" s="973"/>
      <c r="BZ111" s="973"/>
      <c r="CA111" s="973">
        <v>58544</v>
      </c>
      <c r="CB111" s="973"/>
      <c r="CC111" s="973"/>
      <c r="CD111" s="973"/>
      <c r="CE111" s="973"/>
      <c r="CF111" s="967">
        <v>0.7</v>
      </c>
      <c r="CG111" s="968"/>
      <c r="CH111" s="968"/>
      <c r="CI111" s="968"/>
      <c r="CJ111" s="968"/>
      <c r="CK111" s="998"/>
      <c r="CL111" s="999"/>
      <c r="CM111" s="969" t="s">
        <v>437</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435</v>
      </c>
      <c r="DH111" s="973"/>
      <c r="DI111" s="973"/>
      <c r="DJ111" s="973"/>
      <c r="DK111" s="973"/>
      <c r="DL111" s="973" t="s">
        <v>438</v>
      </c>
      <c r="DM111" s="973"/>
      <c r="DN111" s="973"/>
      <c r="DO111" s="973"/>
      <c r="DP111" s="973"/>
      <c r="DQ111" s="973" t="s">
        <v>438</v>
      </c>
      <c r="DR111" s="973"/>
      <c r="DS111" s="973"/>
      <c r="DT111" s="973"/>
      <c r="DU111" s="973"/>
      <c r="DV111" s="974" t="s">
        <v>438</v>
      </c>
      <c r="DW111" s="974"/>
      <c r="DX111" s="974"/>
      <c r="DY111" s="974"/>
      <c r="DZ111" s="975"/>
    </row>
    <row r="112" spans="1:131" s="246" customFormat="1" ht="26.25" customHeight="1" x14ac:dyDescent="0.15">
      <c r="A112" s="1005" t="s">
        <v>439</v>
      </c>
      <c r="B112" s="1006"/>
      <c r="C112" s="1003" t="s">
        <v>440</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435</v>
      </c>
      <c r="AB112" s="1012"/>
      <c r="AC112" s="1012"/>
      <c r="AD112" s="1012"/>
      <c r="AE112" s="1013"/>
      <c r="AF112" s="1014" t="s">
        <v>435</v>
      </c>
      <c r="AG112" s="1012"/>
      <c r="AH112" s="1012"/>
      <c r="AI112" s="1012"/>
      <c r="AJ112" s="1013"/>
      <c r="AK112" s="1014" t="s">
        <v>435</v>
      </c>
      <c r="AL112" s="1012"/>
      <c r="AM112" s="1012"/>
      <c r="AN112" s="1012"/>
      <c r="AO112" s="1013"/>
      <c r="AP112" s="1015" t="s">
        <v>435</v>
      </c>
      <c r="AQ112" s="1016"/>
      <c r="AR112" s="1016"/>
      <c r="AS112" s="1016"/>
      <c r="AT112" s="1017"/>
      <c r="AU112" s="953"/>
      <c r="AV112" s="954"/>
      <c r="AW112" s="954"/>
      <c r="AX112" s="954"/>
      <c r="AY112" s="954"/>
      <c r="AZ112" s="1002" t="s">
        <v>441</v>
      </c>
      <c r="BA112" s="1003"/>
      <c r="BB112" s="1003"/>
      <c r="BC112" s="1003"/>
      <c r="BD112" s="1003"/>
      <c r="BE112" s="1003"/>
      <c r="BF112" s="1003"/>
      <c r="BG112" s="1003"/>
      <c r="BH112" s="1003"/>
      <c r="BI112" s="1003"/>
      <c r="BJ112" s="1003"/>
      <c r="BK112" s="1003"/>
      <c r="BL112" s="1003"/>
      <c r="BM112" s="1003"/>
      <c r="BN112" s="1003"/>
      <c r="BO112" s="1003"/>
      <c r="BP112" s="1004"/>
      <c r="BQ112" s="972">
        <v>12128689</v>
      </c>
      <c r="BR112" s="973"/>
      <c r="BS112" s="973"/>
      <c r="BT112" s="973"/>
      <c r="BU112" s="973"/>
      <c r="BV112" s="973">
        <v>10644196</v>
      </c>
      <c r="BW112" s="973"/>
      <c r="BX112" s="973"/>
      <c r="BY112" s="973"/>
      <c r="BZ112" s="973"/>
      <c r="CA112" s="973">
        <v>9317318</v>
      </c>
      <c r="CB112" s="973"/>
      <c r="CC112" s="973"/>
      <c r="CD112" s="973"/>
      <c r="CE112" s="973"/>
      <c r="CF112" s="967">
        <v>110.5</v>
      </c>
      <c r="CG112" s="968"/>
      <c r="CH112" s="968"/>
      <c r="CI112" s="968"/>
      <c r="CJ112" s="968"/>
      <c r="CK112" s="998"/>
      <c r="CL112" s="999"/>
      <c r="CM112" s="969" t="s">
        <v>442</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435</v>
      </c>
      <c r="DH112" s="973"/>
      <c r="DI112" s="973"/>
      <c r="DJ112" s="973"/>
      <c r="DK112" s="973"/>
      <c r="DL112" s="973" t="s">
        <v>435</v>
      </c>
      <c r="DM112" s="973"/>
      <c r="DN112" s="973"/>
      <c r="DO112" s="973"/>
      <c r="DP112" s="973"/>
      <c r="DQ112" s="973" t="s">
        <v>435</v>
      </c>
      <c r="DR112" s="973"/>
      <c r="DS112" s="973"/>
      <c r="DT112" s="973"/>
      <c r="DU112" s="973"/>
      <c r="DV112" s="974" t="s">
        <v>438</v>
      </c>
      <c r="DW112" s="974"/>
      <c r="DX112" s="974"/>
      <c r="DY112" s="974"/>
      <c r="DZ112" s="975"/>
    </row>
    <row r="113" spans="1:130" s="246" customFormat="1" ht="26.25" customHeight="1" x14ac:dyDescent="0.15">
      <c r="A113" s="1007"/>
      <c r="B113" s="1008"/>
      <c r="C113" s="1003" t="s">
        <v>443</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1238525</v>
      </c>
      <c r="AB113" s="987"/>
      <c r="AC113" s="987"/>
      <c r="AD113" s="987"/>
      <c r="AE113" s="988"/>
      <c r="AF113" s="989">
        <v>1214626</v>
      </c>
      <c r="AG113" s="987"/>
      <c r="AH113" s="987"/>
      <c r="AI113" s="987"/>
      <c r="AJ113" s="988"/>
      <c r="AK113" s="989">
        <v>1056219</v>
      </c>
      <c r="AL113" s="987"/>
      <c r="AM113" s="987"/>
      <c r="AN113" s="987"/>
      <c r="AO113" s="988"/>
      <c r="AP113" s="990">
        <v>12.5</v>
      </c>
      <c r="AQ113" s="991"/>
      <c r="AR113" s="991"/>
      <c r="AS113" s="991"/>
      <c r="AT113" s="992"/>
      <c r="AU113" s="953"/>
      <c r="AV113" s="954"/>
      <c r="AW113" s="954"/>
      <c r="AX113" s="954"/>
      <c r="AY113" s="954"/>
      <c r="AZ113" s="1002" t="s">
        <v>444</v>
      </c>
      <c r="BA113" s="1003"/>
      <c r="BB113" s="1003"/>
      <c r="BC113" s="1003"/>
      <c r="BD113" s="1003"/>
      <c r="BE113" s="1003"/>
      <c r="BF113" s="1003"/>
      <c r="BG113" s="1003"/>
      <c r="BH113" s="1003"/>
      <c r="BI113" s="1003"/>
      <c r="BJ113" s="1003"/>
      <c r="BK113" s="1003"/>
      <c r="BL113" s="1003"/>
      <c r="BM113" s="1003"/>
      <c r="BN113" s="1003"/>
      <c r="BO113" s="1003"/>
      <c r="BP113" s="1004"/>
      <c r="BQ113" s="972">
        <v>5045857</v>
      </c>
      <c r="BR113" s="973"/>
      <c r="BS113" s="973"/>
      <c r="BT113" s="973"/>
      <c r="BU113" s="973"/>
      <c r="BV113" s="973">
        <v>4959899</v>
      </c>
      <c r="BW113" s="973"/>
      <c r="BX113" s="973"/>
      <c r="BY113" s="973"/>
      <c r="BZ113" s="973"/>
      <c r="CA113" s="973">
        <v>4685589</v>
      </c>
      <c r="CB113" s="973"/>
      <c r="CC113" s="973"/>
      <c r="CD113" s="973"/>
      <c r="CE113" s="973"/>
      <c r="CF113" s="967">
        <v>55.6</v>
      </c>
      <c r="CG113" s="968"/>
      <c r="CH113" s="968"/>
      <c r="CI113" s="968"/>
      <c r="CJ113" s="968"/>
      <c r="CK113" s="998"/>
      <c r="CL113" s="999"/>
      <c r="CM113" s="969" t="s">
        <v>445</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438</v>
      </c>
      <c r="DH113" s="1012"/>
      <c r="DI113" s="1012"/>
      <c r="DJ113" s="1012"/>
      <c r="DK113" s="1013"/>
      <c r="DL113" s="1014" t="s">
        <v>435</v>
      </c>
      <c r="DM113" s="1012"/>
      <c r="DN113" s="1012"/>
      <c r="DO113" s="1012"/>
      <c r="DP113" s="1013"/>
      <c r="DQ113" s="1014" t="s">
        <v>438</v>
      </c>
      <c r="DR113" s="1012"/>
      <c r="DS113" s="1012"/>
      <c r="DT113" s="1012"/>
      <c r="DU113" s="1013"/>
      <c r="DV113" s="1015" t="s">
        <v>435</v>
      </c>
      <c r="DW113" s="1016"/>
      <c r="DX113" s="1016"/>
      <c r="DY113" s="1016"/>
      <c r="DZ113" s="1017"/>
    </row>
    <row r="114" spans="1:130" s="246" customFormat="1" ht="26.25" customHeight="1" x14ac:dyDescent="0.15">
      <c r="A114" s="1007"/>
      <c r="B114" s="1008"/>
      <c r="C114" s="1003" t="s">
        <v>446</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558080</v>
      </c>
      <c r="AB114" s="1012"/>
      <c r="AC114" s="1012"/>
      <c r="AD114" s="1012"/>
      <c r="AE114" s="1013"/>
      <c r="AF114" s="1014">
        <v>599853</v>
      </c>
      <c r="AG114" s="1012"/>
      <c r="AH114" s="1012"/>
      <c r="AI114" s="1012"/>
      <c r="AJ114" s="1013"/>
      <c r="AK114" s="1014">
        <v>608059</v>
      </c>
      <c r="AL114" s="1012"/>
      <c r="AM114" s="1012"/>
      <c r="AN114" s="1012"/>
      <c r="AO114" s="1013"/>
      <c r="AP114" s="1015">
        <v>7.2</v>
      </c>
      <c r="AQ114" s="1016"/>
      <c r="AR114" s="1016"/>
      <c r="AS114" s="1016"/>
      <c r="AT114" s="1017"/>
      <c r="AU114" s="953"/>
      <c r="AV114" s="954"/>
      <c r="AW114" s="954"/>
      <c r="AX114" s="954"/>
      <c r="AY114" s="954"/>
      <c r="AZ114" s="1002" t="s">
        <v>447</v>
      </c>
      <c r="BA114" s="1003"/>
      <c r="BB114" s="1003"/>
      <c r="BC114" s="1003"/>
      <c r="BD114" s="1003"/>
      <c r="BE114" s="1003"/>
      <c r="BF114" s="1003"/>
      <c r="BG114" s="1003"/>
      <c r="BH114" s="1003"/>
      <c r="BI114" s="1003"/>
      <c r="BJ114" s="1003"/>
      <c r="BK114" s="1003"/>
      <c r="BL114" s="1003"/>
      <c r="BM114" s="1003"/>
      <c r="BN114" s="1003"/>
      <c r="BO114" s="1003"/>
      <c r="BP114" s="1004"/>
      <c r="BQ114" s="972">
        <v>2975603</v>
      </c>
      <c r="BR114" s="973"/>
      <c r="BS114" s="973"/>
      <c r="BT114" s="973"/>
      <c r="BU114" s="973"/>
      <c r="BV114" s="973">
        <v>2882393</v>
      </c>
      <c r="BW114" s="973"/>
      <c r="BX114" s="973"/>
      <c r="BY114" s="973"/>
      <c r="BZ114" s="973"/>
      <c r="CA114" s="973">
        <v>2757559</v>
      </c>
      <c r="CB114" s="973"/>
      <c r="CC114" s="973"/>
      <c r="CD114" s="973"/>
      <c r="CE114" s="973"/>
      <c r="CF114" s="967">
        <v>32.700000000000003</v>
      </c>
      <c r="CG114" s="968"/>
      <c r="CH114" s="968"/>
      <c r="CI114" s="968"/>
      <c r="CJ114" s="968"/>
      <c r="CK114" s="998"/>
      <c r="CL114" s="999"/>
      <c r="CM114" s="969" t="s">
        <v>448</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435</v>
      </c>
      <c r="DH114" s="1012"/>
      <c r="DI114" s="1012"/>
      <c r="DJ114" s="1012"/>
      <c r="DK114" s="1013"/>
      <c r="DL114" s="1014" t="s">
        <v>435</v>
      </c>
      <c r="DM114" s="1012"/>
      <c r="DN114" s="1012"/>
      <c r="DO114" s="1012"/>
      <c r="DP114" s="1013"/>
      <c r="DQ114" s="1014" t="s">
        <v>435</v>
      </c>
      <c r="DR114" s="1012"/>
      <c r="DS114" s="1012"/>
      <c r="DT114" s="1012"/>
      <c r="DU114" s="1013"/>
      <c r="DV114" s="1015" t="s">
        <v>435</v>
      </c>
      <c r="DW114" s="1016"/>
      <c r="DX114" s="1016"/>
      <c r="DY114" s="1016"/>
      <c r="DZ114" s="1017"/>
    </row>
    <row r="115" spans="1:130" s="246" customFormat="1" ht="26.25" customHeight="1" x14ac:dyDescent="0.15">
      <c r="A115" s="1007"/>
      <c r="B115" s="1008"/>
      <c r="C115" s="1003" t="s">
        <v>449</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6910</v>
      </c>
      <c r="AB115" s="987"/>
      <c r="AC115" s="987"/>
      <c r="AD115" s="987"/>
      <c r="AE115" s="988"/>
      <c r="AF115" s="989">
        <v>6910</v>
      </c>
      <c r="AG115" s="987"/>
      <c r="AH115" s="987"/>
      <c r="AI115" s="987"/>
      <c r="AJ115" s="988"/>
      <c r="AK115" s="989">
        <v>6910</v>
      </c>
      <c r="AL115" s="987"/>
      <c r="AM115" s="987"/>
      <c r="AN115" s="987"/>
      <c r="AO115" s="988"/>
      <c r="AP115" s="990">
        <v>0.1</v>
      </c>
      <c r="AQ115" s="991"/>
      <c r="AR115" s="991"/>
      <c r="AS115" s="991"/>
      <c r="AT115" s="992"/>
      <c r="AU115" s="953"/>
      <c r="AV115" s="954"/>
      <c r="AW115" s="954"/>
      <c r="AX115" s="954"/>
      <c r="AY115" s="954"/>
      <c r="AZ115" s="1002" t="s">
        <v>450</v>
      </c>
      <c r="BA115" s="1003"/>
      <c r="BB115" s="1003"/>
      <c r="BC115" s="1003"/>
      <c r="BD115" s="1003"/>
      <c r="BE115" s="1003"/>
      <c r="BF115" s="1003"/>
      <c r="BG115" s="1003"/>
      <c r="BH115" s="1003"/>
      <c r="BI115" s="1003"/>
      <c r="BJ115" s="1003"/>
      <c r="BK115" s="1003"/>
      <c r="BL115" s="1003"/>
      <c r="BM115" s="1003"/>
      <c r="BN115" s="1003"/>
      <c r="BO115" s="1003"/>
      <c r="BP115" s="1004"/>
      <c r="BQ115" s="972" t="s">
        <v>438</v>
      </c>
      <c r="BR115" s="973"/>
      <c r="BS115" s="973"/>
      <c r="BT115" s="973"/>
      <c r="BU115" s="973"/>
      <c r="BV115" s="973" t="s">
        <v>435</v>
      </c>
      <c r="BW115" s="973"/>
      <c r="BX115" s="973"/>
      <c r="BY115" s="973"/>
      <c r="BZ115" s="973"/>
      <c r="CA115" s="973" t="s">
        <v>435</v>
      </c>
      <c r="CB115" s="973"/>
      <c r="CC115" s="973"/>
      <c r="CD115" s="973"/>
      <c r="CE115" s="973"/>
      <c r="CF115" s="967" t="s">
        <v>435</v>
      </c>
      <c r="CG115" s="968"/>
      <c r="CH115" s="968"/>
      <c r="CI115" s="968"/>
      <c r="CJ115" s="968"/>
      <c r="CK115" s="998"/>
      <c r="CL115" s="999"/>
      <c r="CM115" s="1002" t="s">
        <v>451</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t="s">
        <v>435</v>
      </c>
      <c r="DH115" s="1012"/>
      <c r="DI115" s="1012"/>
      <c r="DJ115" s="1012"/>
      <c r="DK115" s="1013"/>
      <c r="DL115" s="1014" t="s">
        <v>130</v>
      </c>
      <c r="DM115" s="1012"/>
      <c r="DN115" s="1012"/>
      <c r="DO115" s="1012"/>
      <c r="DP115" s="1013"/>
      <c r="DQ115" s="1014" t="s">
        <v>435</v>
      </c>
      <c r="DR115" s="1012"/>
      <c r="DS115" s="1012"/>
      <c r="DT115" s="1012"/>
      <c r="DU115" s="1013"/>
      <c r="DV115" s="1015" t="s">
        <v>438</v>
      </c>
      <c r="DW115" s="1016"/>
      <c r="DX115" s="1016"/>
      <c r="DY115" s="1016"/>
      <c r="DZ115" s="1017"/>
    </row>
    <row r="116" spans="1:130" s="246" customFormat="1" ht="26.25" customHeight="1" x14ac:dyDescent="0.15">
      <c r="A116" s="1009"/>
      <c r="B116" s="1010"/>
      <c r="C116" s="1018" t="s">
        <v>452</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438</v>
      </c>
      <c r="AB116" s="1012"/>
      <c r="AC116" s="1012"/>
      <c r="AD116" s="1012"/>
      <c r="AE116" s="1013"/>
      <c r="AF116" s="1014" t="s">
        <v>435</v>
      </c>
      <c r="AG116" s="1012"/>
      <c r="AH116" s="1012"/>
      <c r="AI116" s="1012"/>
      <c r="AJ116" s="1013"/>
      <c r="AK116" s="1014" t="s">
        <v>438</v>
      </c>
      <c r="AL116" s="1012"/>
      <c r="AM116" s="1012"/>
      <c r="AN116" s="1012"/>
      <c r="AO116" s="1013"/>
      <c r="AP116" s="1015" t="s">
        <v>435</v>
      </c>
      <c r="AQ116" s="1016"/>
      <c r="AR116" s="1016"/>
      <c r="AS116" s="1016"/>
      <c r="AT116" s="1017"/>
      <c r="AU116" s="953"/>
      <c r="AV116" s="954"/>
      <c r="AW116" s="954"/>
      <c r="AX116" s="954"/>
      <c r="AY116" s="954"/>
      <c r="AZ116" s="1020" t="s">
        <v>453</v>
      </c>
      <c r="BA116" s="1021"/>
      <c r="BB116" s="1021"/>
      <c r="BC116" s="1021"/>
      <c r="BD116" s="1021"/>
      <c r="BE116" s="1021"/>
      <c r="BF116" s="1021"/>
      <c r="BG116" s="1021"/>
      <c r="BH116" s="1021"/>
      <c r="BI116" s="1021"/>
      <c r="BJ116" s="1021"/>
      <c r="BK116" s="1021"/>
      <c r="BL116" s="1021"/>
      <c r="BM116" s="1021"/>
      <c r="BN116" s="1021"/>
      <c r="BO116" s="1021"/>
      <c r="BP116" s="1022"/>
      <c r="BQ116" s="972" t="s">
        <v>435</v>
      </c>
      <c r="BR116" s="973"/>
      <c r="BS116" s="973"/>
      <c r="BT116" s="973"/>
      <c r="BU116" s="973"/>
      <c r="BV116" s="973" t="s">
        <v>435</v>
      </c>
      <c r="BW116" s="973"/>
      <c r="BX116" s="973"/>
      <c r="BY116" s="973"/>
      <c r="BZ116" s="973"/>
      <c r="CA116" s="973" t="s">
        <v>435</v>
      </c>
      <c r="CB116" s="973"/>
      <c r="CC116" s="973"/>
      <c r="CD116" s="973"/>
      <c r="CE116" s="973"/>
      <c r="CF116" s="967" t="s">
        <v>435</v>
      </c>
      <c r="CG116" s="968"/>
      <c r="CH116" s="968"/>
      <c r="CI116" s="968"/>
      <c r="CJ116" s="968"/>
      <c r="CK116" s="998"/>
      <c r="CL116" s="999"/>
      <c r="CM116" s="969" t="s">
        <v>454</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435</v>
      </c>
      <c r="DH116" s="1012"/>
      <c r="DI116" s="1012"/>
      <c r="DJ116" s="1012"/>
      <c r="DK116" s="1013"/>
      <c r="DL116" s="1014" t="s">
        <v>435</v>
      </c>
      <c r="DM116" s="1012"/>
      <c r="DN116" s="1012"/>
      <c r="DO116" s="1012"/>
      <c r="DP116" s="1013"/>
      <c r="DQ116" s="1014" t="s">
        <v>435</v>
      </c>
      <c r="DR116" s="1012"/>
      <c r="DS116" s="1012"/>
      <c r="DT116" s="1012"/>
      <c r="DU116" s="1013"/>
      <c r="DV116" s="1015" t="s">
        <v>435</v>
      </c>
      <c r="DW116" s="1016"/>
      <c r="DX116" s="1016"/>
      <c r="DY116" s="1016"/>
      <c r="DZ116" s="1017"/>
    </row>
    <row r="117" spans="1:130" s="246" customFormat="1" ht="26.25" customHeight="1" x14ac:dyDescent="0.15">
      <c r="A117" s="957" t="s">
        <v>191</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455</v>
      </c>
      <c r="Z117" s="939"/>
      <c r="AA117" s="1029">
        <v>4204104</v>
      </c>
      <c r="AB117" s="1030"/>
      <c r="AC117" s="1030"/>
      <c r="AD117" s="1030"/>
      <c r="AE117" s="1031"/>
      <c r="AF117" s="1032">
        <v>4082804</v>
      </c>
      <c r="AG117" s="1030"/>
      <c r="AH117" s="1030"/>
      <c r="AI117" s="1030"/>
      <c r="AJ117" s="1031"/>
      <c r="AK117" s="1032">
        <v>3656912</v>
      </c>
      <c r="AL117" s="1030"/>
      <c r="AM117" s="1030"/>
      <c r="AN117" s="1030"/>
      <c r="AO117" s="1031"/>
      <c r="AP117" s="1033"/>
      <c r="AQ117" s="1034"/>
      <c r="AR117" s="1034"/>
      <c r="AS117" s="1034"/>
      <c r="AT117" s="1035"/>
      <c r="AU117" s="953"/>
      <c r="AV117" s="954"/>
      <c r="AW117" s="954"/>
      <c r="AX117" s="954"/>
      <c r="AY117" s="954"/>
      <c r="AZ117" s="1020" t="s">
        <v>456</v>
      </c>
      <c r="BA117" s="1021"/>
      <c r="BB117" s="1021"/>
      <c r="BC117" s="1021"/>
      <c r="BD117" s="1021"/>
      <c r="BE117" s="1021"/>
      <c r="BF117" s="1021"/>
      <c r="BG117" s="1021"/>
      <c r="BH117" s="1021"/>
      <c r="BI117" s="1021"/>
      <c r="BJ117" s="1021"/>
      <c r="BK117" s="1021"/>
      <c r="BL117" s="1021"/>
      <c r="BM117" s="1021"/>
      <c r="BN117" s="1021"/>
      <c r="BO117" s="1021"/>
      <c r="BP117" s="1022"/>
      <c r="BQ117" s="972" t="s">
        <v>130</v>
      </c>
      <c r="BR117" s="973"/>
      <c r="BS117" s="973"/>
      <c r="BT117" s="973"/>
      <c r="BU117" s="973"/>
      <c r="BV117" s="973" t="s">
        <v>130</v>
      </c>
      <c r="BW117" s="973"/>
      <c r="BX117" s="973"/>
      <c r="BY117" s="973"/>
      <c r="BZ117" s="973"/>
      <c r="CA117" s="973" t="s">
        <v>130</v>
      </c>
      <c r="CB117" s="973"/>
      <c r="CC117" s="973"/>
      <c r="CD117" s="973"/>
      <c r="CE117" s="973"/>
      <c r="CF117" s="967" t="s">
        <v>130</v>
      </c>
      <c r="CG117" s="968"/>
      <c r="CH117" s="968"/>
      <c r="CI117" s="968"/>
      <c r="CJ117" s="968"/>
      <c r="CK117" s="998"/>
      <c r="CL117" s="999"/>
      <c r="CM117" s="969" t="s">
        <v>457</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458</v>
      </c>
      <c r="DH117" s="1012"/>
      <c r="DI117" s="1012"/>
      <c r="DJ117" s="1012"/>
      <c r="DK117" s="1013"/>
      <c r="DL117" s="1014" t="s">
        <v>438</v>
      </c>
      <c r="DM117" s="1012"/>
      <c r="DN117" s="1012"/>
      <c r="DO117" s="1012"/>
      <c r="DP117" s="1013"/>
      <c r="DQ117" s="1014" t="s">
        <v>130</v>
      </c>
      <c r="DR117" s="1012"/>
      <c r="DS117" s="1012"/>
      <c r="DT117" s="1012"/>
      <c r="DU117" s="1013"/>
      <c r="DV117" s="1015" t="s">
        <v>130</v>
      </c>
      <c r="DW117" s="1016"/>
      <c r="DX117" s="1016"/>
      <c r="DY117" s="1016"/>
      <c r="DZ117" s="1017"/>
    </row>
    <row r="118" spans="1:130" s="246" customFormat="1" ht="26.25" customHeight="1" x14ac:dyDescent="0.15">
      <c r="A118" s="957" t="s">
        <v>429</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427</v>
      </c>
      <c r="AB118" s="938"/>
      <c r="AC118" s="938"/>
      <c r="AD118" s="938"/>
      <c r="AE118" s="939"/>
      <c r="AF118" s="937" t="s">
        <v>311</v>
      </c>
      <c r="AG118" s="938"/>
      <c r="AH118" s="938"/>
      <c r="AI118" s="938"/>
      <c r="AJ118" s="939"/>
      <c r="AK118" s="937" t="s">
        <v>310</v>
      </c>
      <c r="AL118" s="938"/>
      <c r="AM118" s="938"/>
      <c r="AN118" s="938"/>
      <c r="AO118" s="939"/>
      <c r="AP118" s="1024" t="s">
        <v>428</v>
      </c>
      <c r="AQ118" s="1025"/>
      <c r="AR118" s="1025"/>
      <c r="AS118" s="1025"/>
      <c r="AT118" s="1026"/>
      <c r="AU118" s="953"/>
      <c r="AV118" s="954"/>
      <c r="AW118" s="954"/>
      <c r="AX118" s="954"/>
      <c r="AY118" s="954"/>
      <c r="AZ118" s="1027" t="s">
        <v>459</v>
      </c>
      <c r="BA118" s="1018"/>
      <c r="BB118" s="1018"/>
      <c r="BC118" s="1018"/>
      <c r="BD118" s="1018"/>
      <c r="BE118" s="1018"/>
      <c r="BF118" s="1018"/>
      <c r="BG118" s="1018"/>
      <c r="BH118" s="1018"/>
      <c r="BI118" s="1018"/>
      <c r="BJ118" s="1018"/>
      <c r="BK118" s="1018"/>
      <c r="BL118" s="1018"/>
      <c r="BM118" s="1018"/>
      <c r="BN118" s="1018"/>
      <c r="BO118" s="1018"/>
      <c r="BP118" s="1019"/>
      <c r="BQ118" s="1050" t="s">
        <v>130</v>
      </c>
      <c r="BR118" s="1051"/>
      <c r="BS118" s="1051"/>
      <c r="BT118" s="1051"/>
      <c r="BU118" s="1051"/>
      <c r="BV118" s="1051" t="s">
        <v>130</v>
      </c>
      <c r="BW118" s="1051"/>
      <c r="BX118" s="1051"/>
      <c r="BY118" s="1051"/>
      <c r="BZ118" s="1051"/>
      <c r="CA118" s="1051" t="s">
        <v>130</v>
      </c>
      <c r="CB118" s="1051"/>
      <c r="CC118" s="1051"/>
      <c r="CD118" s="1051"/>
      <c r="CE118" s="1051"/>
      <c r="CF118" s="967" t="s">
        <v>130</v>
      </c>
      <c r="CG118" s="968"/>
      <c r="CH118" s="968"/>
      <c r="CI118" s="968"/>
      <c r="CJ118" s="968"/>
      <c r="CK118" s="998"/>
      <c r="CL118" s="999"/>
      <c r="CM118" s="969" t="s">
        <v>460</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130</v>
      </c>
      <c r="DH118" s="1012"/>
      <c r="DI118" s="1012"/>
      <c r="DJ118" s="1012"/>
      <c r="DK118" s="1013"/>
      <c r="DL118" s="1014" t="s">
        <v>458</v>
      </c>
      <c r="DM118" s="1012"/>
      <c r="DN118" s="1012"/>
      <c r="DO118" s="1012"/>
      <c r="DP118" s="1013"/>
      <c r="DQ118" s="1014" t="s">
        <v>438</v>
      </c>
      <c r="DR118" s="1012"/>
      <c r="DS118" s="1012"/>
      <c r="DT118" s="1012"/>
      <c r="DU118" s="1013"/>
      <c r="DV118" s="1015" t="s">
        <v>130</v>
      </c>
      <c r="DW118" s="1016"/>
      <c r="DX118" s="1016"/>
      <c r="DY118" s="1016"/>
      <c r="DZ118" s="1017"/>
    </row>
    <row r="119" spans="1:130" s="246" customFormat="1" ht="26.25" customHeight="1" x14ac:dyDescent="0.15">
      <c r="A119" s="1111" t="s">
        <v>432</v>
      </c>
      <c r="B119" s="997"/>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v>6910</v>
      </c>
      <c r="AB119" s="945"/>
      <c r="AC119" s="945"/>
      <c r="AD119" s="945"/>
      <c r="AE119" s="946"/>
      <c r="AF119" s="947">
        <v>6910</v>
      </c>
      <c r="AG119" s="945"/>
      <c r="AH119" s="945"/>
      <c r="AI119" s="945"/>
      <c r="AJ119" s="946"/>
      <c r="AK119" s="947">
        <v>6910</v>
      </c>
      <c r="AL119" s="945"/>
      <c r="AM119" s="945"/>
      <c r="AN119" s="945"/>
      <c r="AO119" s="946"/>
      <c r="AP119" s="948">
        <v>0.1</v>
      </c>
      <c r="AQ119" s="949"/>
      <c r="AR119" s="949"/>
      <c r="AS119" s="949"/>
      <c r="AT119" s="950"/>
      <c r="AU119" s="955"/>
      <c r="AV119" s="956"/>
      <c r="AW119" s="956"/>
      <c r="AX119" s="956"/>
      <c r="AY119" s="956"/>
      <c r="AZ119" s="277" t="s">
        <v>191</v>
      </c>
      <c r="BA119" s="277"/>
      <c r="BB119" s="277"/>
      <c r="BC119" s="277"/>
      <c r="BD119" s="277"/>
      <c r="BE119" s="277"/>
      <c r="BF119" s="277"/>
      <c r="BG119" s="277"/>
      <c r="BH119" s="277"/>
      <c r="BI119" s="277"/>
      <c r="BJ119" s="277"/>
      <c r="BK119" s="277"/>
      <c r="BL119" s="277"/>
      <c r="BM119" s="277"/>
      <c r="BN119" s="277"/>
      <c r="BO119" s="1028" t="s">
        <v>461</v>
      </c>
      <c r="BP119" s="1059"/>
      <c r="BQ119" s="1050">
        <v>38360232</v>
      </c>
      <c r="BR119" s="1051"/>
      <c r="BS119" s="1051"/>
      <c r="BT119" s="1051"/>
      <c r="BU119" s="1051"/>
      <c r="BV119" s="1051">
        <v>35182666</v>
      </c>
      <c r="BW119" s="1051"/>
      <c r="BX119" s="1051"/>
      <c r="BY119" s="1051"/>
      <c r="BZ119" s="1051"/>
      <c r="CA119" s="1051">
        <v>33069102</v>
      </c>
      <c r="CB119" s="1051"/>
      <c r="CC119" s="1051"/>
      <c r="CD119" s="1051"/>
      <c r="CE119" s="1051"/>
      <c r="CF119" s="1052"/>
      <c r="CG119" s="1053"/>
      <c r="CH119" s="1053"/>
      <c r="CI119" s="1053"/>
      <c r="CJ119" s="1054"/>
      <c r="CK119" s="1000"/>
      <c r="CL119" s="1001"/>
      <c r="CM119" s="1055" t="s">
        <v>462</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v>81308</v>
      </c>
      <c r="DH119" s="1037"/>
      <c r="DI119" s="1037"/>
      <c r="DJ119" s="1037"/>
      <c r="DK119" s="1038"/>
      <c r="DL119" s="1036">
        <v>45652</v>
      </c>
      <c r="DM119" s="1037"/>
      <c r="DN119" s="1037"/>
      <c r="DO119" s="1037"/>
      <c r="DP119" s="1038"/>
      <c r="DQ119" s="1036">
        <v>39768</v>
      </c>
      <c r="DR119" s="1037"/>
      <c r="DS119" s="1037"/>
      <c r="DT119" s="1037"/>
      <c r="DU119" s="1038"/>
      <c r="DV119" s="1039">
        <v>0.5</v>
      </c>
      <c r="DW119" s="1040"/>
      <c r="DX119" s="1040"/>
      <c r="DY119" s="1040"/>
      <c r="DZ119" s="1041"/>
    </row>
    <row r="120" spans="1:130" s="246" customFormat="1" ht="26.25" customHeight="1" x14ac:dyDescent="0.15">
      <c r="A120" s="1112"/>
      <c r="B120" s="999"/>
      <c r="C120" s="969" t="s">
        <v>437</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130</v>
      </c>
      <c r="AB120" s="1012"/>
      <c r="AC120" s="1012"/>
      <c r="AD120" s="1012"/>
      <c r="AE120" s="1013"/>
      <c r="AF120" s="1014" t="s">
        <v>130</v>
      </c>
      <c r="AG120" s="1012"/>
      <c r="AH120" s="1012"/>
      <c r="AI120" s="1012"/>
      <c r="AJ120" s="1013"/>
      <c r="AK120" s="1014" t="s">
        <v>438</v>
      </c>
      <c r="AL120" s="1012"/>
      <c r="AM120" s="1012"/>
      <c r="AN120" s="1012"/>
      <c r="AO120" s="1013"/>
      <c r="AP120" s="1015" t="s">
        <v>463</v>
      </c>
      <c r="AQ120" s="1016"/>
      <c r="AR120" s="1016"/>
      <c r="AS120" s="1016"/>
      <c r="AT120" s="1017"/>
      <c r="AU120" s="1042" t="s">
        <v>464</v>
      </c>
      <c r="AV120" s="1043"/>
      <c r="AW120" s="1043"/>
      <c r="AX120" s="1043"/>
      <c r="AY120" s="1044"/>
      <c r="AZ120" s="993" t="s">
        <v>465</v>
      </c>
      <c r="BA120" s="942"/>
      <c r="BB120" s="942"/>
      <c r="BC120" s="942"/>
      <c r="BD120" s="942"/>
      <c r="BE120" s="942"/>
      <c r="BF120" s="942"/>
      <c r="BG120" s="942"/>
      <c r="BH120" s="942"/>
      <c r="BI120" s="942"/>
      <c r="BJ120" s="942"/>
      <c r="BK120" s="942"/>
      <c r="BL120" s="942"/>
      <c r="BM120" s="942"/>
      <c r="BN120" s="942"/>
      <c r="BO120" s="942"/>
      <c r="BP120" s="943"/>
      <c r="BQ120" s="979">
        <v>10491067</v>
      </c>
      <c r="BR120" s="980"/>
      <c r="BS120" s="980"/>
      <c r="BT120" s="980"/>
      <c r="BU120" s="980"/>
      <c r="BV120" s="980">
        <v>11097356</v>
      </c>
      <c r="BW120" s="980"/>
      <c r="BX120" s="980"/>
      <c r="BY120" s="980"/>
      <c r="BZ120" s="980"/>
      <c r="CA120" s="980">
        <v>12116997</v>
      </c>
      <c r="CB120" s="980"/>
      <c r="CC120" s="980"/>
      <c r="CD120" s="980"/>
      <c r="CE120" s="980"/>
      <c r="CF120" s="994">
        <v>143.69999999999999</v>
      </c>
      <c r="CG120" s="995"/>
      <c r="CH120" s="995"/>
      <c r="CI120" s="995"/>
      <c r="CJ120" s="995"/>
      <c r="CK120" s="1060" t="s">
        <v>466</v>
      </c>
      <c r="CL120" s="1061"/>
      <c r="CM120" s="1061"/>
      <c r="CN120" s="1061"/>
      <c r="CO120" s="1062"/>
      <c r="CP120" s="1068" t="s">
        <v>467</v>
      </c>
      <c r="CQ120" s="1069"/>
      <c r="CR120" s="1069"/>
      <c r="CS120" s="1069"/>
      <c r="CT120" s="1069"/>
      <c r="CU120" s="1069"/>
      <c r="CV120" s="1069"/>
      <c r="CW120" s="1069"/>
      <c r="CX120" s="1069"/>
      <c r="CY120" s="1069"/>
      <c r="CZ120" s="1069"/>
      <c r="DA120" s="1069"/>
      <c r="DB120" s="1069"/>
      <c r="DC120" s="1069"/>
      <c r="DD120" s="1069"/>
      <c r="DE120" s="1069"/>
      <c r="DF120" s="1070"/>
      <c r="DG120" s="979" t="s">
        <v>130</v>
      </c>
      <c r="DH120" s="980"/>
      <c r="DI120" s="980"/>
      <c r="DJ120" s="980"/>
      <c r="DK120" s="980"/>
      <c r="DL120" s="980">
        <v>7297262</v>
      </c>
      <c r="DM120" s="980"/>
      <c r="DN120" s="980"/>
      <c r="DO120" s="980"/>
      <c r="DP120" s="980"/>
      <c r="DQ120" s="980">
        <v>6445345</v>
      </c>
      <c r="DR120" s="980"/>
      <c r="DS120" s="980"/>
      <c r="DT120" s="980"/>
      <c r="DU120" s="980"/>
      <c r="DV120" s="981">
        <v>76.5</v>
      </c>
      <c r="DW120" s="981"/>
      <c r="DX120" s="981"/>
      <c r="DY120" s="981"/>
      <c r="DZ120" s="982"/>
    </row>
    <row r="121" spans="1:130" s="246" customFormat="1" ht="26.25" customHeight="1" x14ac:dyDescent="0.15">
      <c r="A121" s="1112"/>
      <c r="B121" s="999"/>
      <c r="C121" s="1020" t="s">
        <v>468</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130</v>
      </c>
      <c r="AB121" s="1012"/>
      <c r="AC121" s="1012"/>
      <c r="AD121" s="1012"/>
      <c r="AE121" s="1013"/>
      <c r="AF121" s="1014" t="s">
        <v>130</v>
      </c>
      <c r="AG121" s="1012"/>
      <c r="AH121" s="1012"/>
      <c r="AI121" s="1012"/>
      <c r="AJ121" s="1013"/>
      <c r="AK121" s="1014" t="s">
        <v>130</v>
      </c>
      <c r="AL121" s="1012"/>
      <c r="AM121" s="1012"/>
      <c r="AN121" s="1012"/>
      <c r="AO121" s="1013"/>
      <c r="AP121" s="1015" t="s">
        <v>438</v>
      </c>
      <c r="AQ121" s="1016"/>
      <c r="AR121" s="1016"/>
      <c r="AS121" s="1016"/>
      <c r="AT121" s="1017"/>
      <c r="AU121" s="1045"/>
      <c r="AV121" s="1046"/>
      <c r="AW121" s="1046"/>
      <c r="AX121" s="1046"/>
      <c r="AY121" s="1047"/>
      <c r="AZ121" s="1002" t="s">
        <v>469</v>
      </c>
      <c r="BA121" s="1003"/>
      <c r="BB121" s="1003"/>
      <c r="BC121" s="1003"/>
      <c r="BD121" s="1003"/>
      <c r="BE121" s="1003"/>
      <c r="BF121" s="1003"/>
      <c r="BG121" s="1003"/>
      <c r="BH121" s="1003"/>
      <c r="BI121" s="1003"/>
      <c r="BJ121" s="1003"/>
      <c r="BK121" s="1003"/>
      <c r="BL121" s="1003"/>
      <c r="BM121" s="1003"/>
      <c r="BN121" s="1003"/>
      <c r="BO121" s="1003"/>
      <c r="BP121" s="1004"/>
      <c r="BQ121" s="972">
        <v>182228</v>
      </c>
      <c r="BR121" s="973"/>
      <c r="BS121" s="973"/>
      <c r="BT121" s="973"/>
      <c r="BU121" s="973"/>
      <c r="BV121" s="973">
        <v>193232</v>
      </c>
      <c r="BW121" s="973"/>
      <c r="BX121" s="973"/>
      <c r="BY121" s="973"/>
      <c r="BZ121" s="973"/>
      <c r="CA121" s="973">
        <v>182649</v>
      </c>
      <c r="CB121" s="973"/>
      <c r="CC121" s="973"/>
      <c r="CD121" s="973"/>
      <c r="CE121" s="973"/>
      <c r="CF121" s="967">
        <v>2.2000000000000002</v>
      </c>
      <c r="CG121" s="968"/>
      <c r="CH121" s="968"/>
      <c r="CI121" s="968"/>
      <c r="CJ121" s="968"/>
      <c r="CK121" s="1063"/>
      <c r="CL121" s="1064"/>
      <c r="CM121" s="1064"/>
      <c r="CN121" s="1064"/>
      <c r="CO121" s="1065"/>
      <c r="CP121" s="1073" t="s">
        <v>407</v>
      </c>
      <c r="CQ121" s="1074"/>
      <c r="CR121" s="1074"/>
      <c r="CS121" s="1074"/>
      <c r="CT121" s="1074"/>
      <c r="CU121" s="1074"/>
      <c r="CV121" s="1074"/>
      <c r="CW121" s="1074"/>
      <c r="CX121" s="1074"/>
      <c r="CY121" s="1074"/>
      <c r="CZ121" s="1074"/>
      <c r="DA121" s="1074"/>
      <c r="DB121" s="1074"/>
      <c r="DC121" s="1074"/>
      <c r="DD121" s="1074"/>
      <c r="DE121" s="1074"/>
      <c r="DF121" s="1075"/>
      <c r="DG121" s="972">
        <v>4515</v>
      </c>
      <c r="DH121" s="973"/>
      <c r="DI121" s="973"/>
      <c r="DJ121" s="973"/>
      <c r="DK121" s="973"/>
      <c r="DL121" s="973">
        <v>3345049</v>
      </c>
      <c r="DM121" s="973"/>
      <c r="DN121" s="973"/>
      <c r="DO121" s="973"/>
      <c r="DP121" s="973"/>
      <c r="DQ121" s="973">
        <v>2871973</v>
      </c>
      <c r="DR121" s="973"/>
      <c r="DS121" s="973"/>
      <c r="DT121" s="973"/>
      <c r="DU121" s="973"/>
      <c r="DV121" s="974">
        <v>34.1</v>
      </c>
      <c r="DW121" s="974"/>
      <c r="DX121" s="974"/>
      <c r="DY121" s="974"/>
      <c r="DZ121" s="975"/>
    </row>
    <row r="122" spans="1:130" s="246" customFormat="1" ht="26.25" customHeight="1" x14ac:dyDescent="0.15">
      <c r="A122" s="1112"/>
      <c r="B122" s="999"/>
      <c r="C122" s="969" t="s">
        <v>448</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438</v>
      </c>
      <c r="AB122" s="1012"/>
      <c r="AC122" s="1012"/>
      <c r="AD122" s="1012"/>
      <c r="AE122" s="1013"/>
      <c r="AF122" s="1014" t="s">
        <v>463</v>
      </c>
      <c r="AG122" s="1012"/>
      <c r="AH122" s="1012"/>
      <c r="AI122" s="1012"/>
      <c r="AJ122" s="1013"/>
      <c r="AK122" s="1014" t="s">
        <v>130</v>
      </c>
      <c r="AL122" s="1012"/>
      <c r="AM122" s="1012"/>
      <c r="AN122" s="1012"/>
      <c r="AO122" s="1013"/>
      <c r="AP122" s="1015" t="s">
        <v>130</v>
      </c>
      <c r="AQ122" s="1016"/>
      <c r="AR122" s="1016"/>
      <c r="AS122" s="1016"/>
      <c r="AT122" s="1017"/>
      <c r="AU122" s="1045"/>
      <c r="AV122" s="1046"/>
      <c r="AW122" s="1046"/>
      <c r="AX122" s="1046"/>
      <c r="AY122" s="1047"/>
      <c r="AZ122" s="1027" t="s">
        <v>470</v>
      </c>
      <c r="BA122" s="1018"/>
      <c r="BB122" s="1018"/>
      <c r="BC122" s="1018"/>
      <c r="BD122" s="1018"/>
      <c r="BE122" s="1018"/>
      <c r="BF122" s="1018"/>
      <c r="BG122" s="1018"/>
      <c r="BH122" s="1018"/>
      <c r="BI122" s="1018"/>
      <c r="BJ122" s="1018"/>
      <c r="BK122" s="1018"/>
      <c r="BL122" s="1018"/>
      <c r="BM122" s="1018"/>
      <c r="BN122" s="1018"/>
      <c r="BO122" s="1018"/>
      <c r="BP122" s="1019"/>
      <c r="BQ122" s="1050">
        <v>29080906</v>
      </c>
      <c r="BR122" s="1051"/>
      <c r="BS122" s="1051"/>
      <c r="BT122" s="1051"/>
      <c r="BU122" s="1051"/>
      <c r="BV122" s="1051">
        <v>26983937</v>
      </c>
      <c r="BW122" s="1051"/>
      <c r="BX122" s="1051"/>
      <c r="BY122" s="1051"/>
      <c r="BZ122" s="1051"/>
      <c r="CA122" s="1051">
        <v>25365974</v>
      </c>
      <c r="CB122" s="1051"/>
      <c r="CC122" s="1051"/>
      <c r="CD122" s="1051"/>
      <c r="CE122" s="1051"/>
      <c r="CF122" s="1071">
        <v>300.89999999999998</v>
      </c>
      <c r="CG122" s="1072"/>
      <c r="CH122" s="1072"/>
      <c r="CI122" s="1072"/>
      <c r="CJ122" s="1072"/>
      <c r="CK122" s="1063"/>
      <c r="CL122" s="1064"/>
      <c r="CM122" s="1064"/>
      <c r="CN122" s="1064"/>
      <c r="CO122" s="1065"/>
      <c r="CP122" s="1073" t="s">
        <v>471</v>
      </c>
      <c r="CQ122" s="1074"/>
      <c r="CR122" s="1074"/>
      <c r="CS122" s="1074"/>
      <c r="CT122" s="1074"/>
      <c r="CU122" s="1074"/>
      <c r="CV122" s="1074"/>
      <c r="CW122" s="1074"/>
      <c r="CX122" s="1074"/>
      <c r="CY122" s="1074"/>
      <c r="CZ122" s="1074"/>
      <c r="DA122" s="1074"/>
      <c r="DB122" s="1074"/>
      <c r="DC122" s="1074"/>
      <c r="DD122" s="1074"/>
      <c r="DE122" s="1074"/>
      <c r="DF122" s="1075"/>
      <c r="DG122" s="972">
        <v>1885</v>
      </c>
      <c r="DH122" s="973"/>
      <c r="DI122" s="973"/>
      <c r="DJ122" s="973"/>
      <c r="DK122" s="973"/>
      <c r="DL122" s="973">
        <v>1885</v>
      </c>
      <c r="DM122" s="973"/>
      <c r="DN122" s="973"/>
      <c r="DO122" s="973"/>
      <c r="DP122" s="973"/>
      <c r="DQ122" s="973" t="s">
        <v>130</v>
      </c>
      <c r="DR122" s="973"/>
      <c r="DS122" s="973"/>
      <c r="DT122" s="973"/>
      <c r="DU122" s="973"/>
      <c r="DV122" s="974" t="s">
        <v>438</v>
      </c>
      <c r="DW122" s="974"/>
      <c r="DX122" s="974"/>
      <c r="DY122" s="974"/>
      <c r="DZ122" s="975"/>
    </row>
    <row r="123" spans="1:130" s="246" customFormat="1" ht="26.25" customHeight="1" x14ac:dyDescent="0.15">
      <c r="A123" s="1112"/>
      <c r="B123" s="999"/>
      <c r="C123" s="969" t="s">
        <v>454</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438</v>
      </c>
      <c r="AB123" s="1012"/>
      <c r="AC123" s="1012"/>
      <c r="AD123" s="1012"/>
      <c r="AE123" s="1013"/>
      <c r="AF123" s="1014" t="s">
        <v>130</v>
      </c>
      <c r="AG123" s="1012"/>
      <c r="AH123" s="1012"/>
      <c r="AI123" s="1012"/>
      <c r="AJ123" s="1013"/>
      <c r="AK123" s="1014" t="s">
        <v>438</v>
      </c>
      <c r="AL123" s="1012"/>
      <c r="AM123" s="1012"/>
      <c r="AN123" s="1012"/>
      <c r="AO123" s="1013"/>
      <c r="AP123" s="1015" t="s">
        <v>130</v>
      </c>
      <c r="AQ123" s="1016"/>
      <c r="AR123" s="1016"/>
      <c r="AS123" s="1016"/>
      <c r="AT123" s="1017"/>
      <c r="AU123" s="1048"/>
      <c r="AV123" s="1049"/>
      <c r="AW123" s="1049"/>
      <c r="AX123" s="1049"/>
      <c r="AY123" s="1049"/>
      <c r="AZ123" s="277" t="s">
        <v>191</v>
      </c>
      <c r="BA123" s="277"/>
      <c r="BB123" s="277"/>
      <c r="BC123" s="277"/>
      <c r="BD123" s="277"/>
      <c r="BE123" s="277"/>
      <c r="BF123" s="277"/>
      <c r="BG123" s="277"/>
      <c r="BH123" s="277"/>
      <c r="BI123" s="277"/>
      <c r="BJ123" s="277"/>
      <c r="BK123" s="277"/>
      <c r="BL123" s="277"/>
      <c r="BM123" s="277"/>
      <c r="BN123" s="277"/>
      <c r="BO123" s="1028" t="s">
        <v>472</v>
      </c>
      <c r="BP123" s="1059"/>
      <c r="BQ123" s="1118">
        <v>39754201</v>
      </c>
      <c r="BR123" s="1119"/>
      <c r="BS123" s="1119"/>
      <c r="BT123" s="1119"/>
      <c r="BU123" s="1119"/>
      <c r="BV123" s="1119">
        <v>38274525</v>
      </c>
      <c r="BW123" s="1119"/>
      <c r="BX123" s="1119"/>
      <c r="BY123" s="1119"/>
      <c r="BZ123" s="1119"/>
      <c r="CA123" s="1119">
        <v>37665620</v>
      </c>
      <c r="CB123" s="1119"/>
      <c r="CC123" s="1119"/>
      <c r="CD123" s="1119"/>
      <c r="CE123" s="1119"/>
      <c r="CF123" s="1052"/>
      <c r="CG123" s="1053"/>
      <c r="CH123" s="1053"/>
      <c r="CI123" s="1053"/>
      <c r="CJ123" s="1054"/>
      <c r="CK123" s="1063"/>
      <c r="CL123" s="1064"/>
      <c r="CM123" s="1064"/>
      <c r="CN123" s="1064"/>
      <c r="CO123" s="1065"/>
      <c r="CP123" s="1073" t="s">
        <v>473</v>
      </c>
      <c r="CQ123" s="1074"/>
      <c r="CR123" s="1074"/>
      <c r="CS123" s="1074"/>
      <c r="CT123" s="1074"/>
      <c r="CU123" s="1074"/>
      <c r="CV123" s="1074"/>
      <c r="CW123" s="1074"/>
      <c r="CX123" s="1074"/>
      <c r="CY123" s="1074"/>
      <c r="CZ123" s="1074"/>
      <c r="DA123" s="1074"/>
      <c r="DB123" s="1074"/>
      <c r="DC123" s="1074"/>
      <c r="DD123" s="1074"/>
      <c r="DE123" s="1074"/>
      <c r="DF123" s="1075"/>
      <c r="DG123" s="1011" t="s">
        <v>130</v>
      </c>
      <c r="DH123" s="1012"/>
      <c r="DI123" s="1012"/>
      <c r="DJ123" s="1012"/>
      <c r="DK123" s="1013"/>
      <c r="DL123" s="1014" t="s">
        <v>438</v>
      </c>
      <c r="DM123" s="1012"/>
      <c r="DN123" s="1012"/>
      <c r="DO123" s="1012"/>
      <c r="DP123" s="1013"/>
      <c r="DQ123" s="1014" t="s">
        <v>130</v>
      </c>
      <c r="DR123" s="1012"/>
      <c r="DS123" s="1012"/>
      <c r="DT123" s="1012"/>
      <c r="DU123" s="1013"/>
      <c r="DV123" s="1015" t="s">
        <v>130</v>
      </c>
      <c r="DW123" s="1016"/>
      <c r="DX123" s="1016"/>
      <c r="DY123" s="1016"/>
      <c r="DZ123" s="1017"/>
    </row>
    <row r="124" spans="1:130" s="246" customFormat="1" ht="26.25" customHeight="1" thickBot="1" x14ac:dyDescent="0.2">
      <c r="A124" s="1112"/>
      <c r="B124" s="999"/>
      <c r="C124" s="969" t="s">
        <v>457</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463</v>
      </c>
      <c r="AB124" s="1012"/>
      <c r="AC124" s="1012"/>
      <c r="AD124" s="1012"/>
      <c r="AE124" s="1013"/>
      <c r="AF124" s="1014" t="s">
        <v>438</v>
      </c>
      <c r="AG124" s="1012"/>
      <c r="AH124" s="1012"/>
      <c r="AI124" s="1012"/>
      <c r="AJ124" s="1013"/>
      <c r="AK124" s="1014" t="s">
        <v>130</v>
      </c>
      <c r="AL124" s="1012"/>
      <c r="AM124" s="1012"/>
      <c r="AN124" s="1012"/>
      <c r="AO124" s="1013"/>
      <c r="AP124" s="1015" t="s">
        <v>438</v>
      </c>
      <c r="AQ124" s="1016"/>
      <c r="AR124" s="1016"/>
      <c r="AS124" s="1016"/>
      <c r="AT124" s="1017"/>
      <c r="AU124" s="1114" t="s">
        <v>474</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t="s">
        <v>130</v>
      </c>
      <c r="BR124" s="1081"/>
      <c r="BS124" s="1081"/>
      <c r="BT124" s="1081"/>
      <c r="BU124" s="1081"/>
      <c r="BV124" s="1081" t="s">
        <v>130</v>
      </c>
      <c r="BW124" s="1081"/>
      <c r="BX124" s="1081"/>
      <c r="BY124" s="1081"/>
      <c r="BZ124" s="1081"/>
      <c r="CA124" s="1081" t="s">
        <v>130</v>
      </c>
      <c r="CB124" s="1081"/>
      <c r="CC124" s="1081"/>
      <c r="CD124" s="1081"/>
      <c r="CE124" s="1081"/>
      <c r="CF124" s="1082"/>
      <c r="CG124" s="1083"/>
      <c r="CH124" s="1083"/>
      <c r="CI124" s="1083"/>
      <c r="CJ124" s="1084"/>
      <c r="CK124" s="1066"/>
      <c r="CL124" s="1066"/>
      <c r="CM124" s="1066"/>
      <c r="CN124" s="1066"/>
      <c r="CO124" s="1067"/>
      <c r="CP124" s="1073" t="s">
        <v>475</v>
      </c>
      <c r="CQ124" s="1074"/>
      <c r="CR124" s="1074"/>
      <c r="CS124" s="1074"/>
      <c r="CT124" s="1074"/>
      <c r="CU124" s="1074"/>
      <c r="CV124" s="1074"/>
      <c r="CW124" s="1074"/>
      <c r="CX124" s="1074"/>
      <c r="CY124" s="1074"/>
      <c r="CZ124" s="1074"/>
      <c r="DA124" s="1074"/>
      <c r="DB124" s="1074"/>
      <c r="DC124" s="1074"/>
      <c r="DD124" s="1074"/>
      <c r="DE124" s="1074"/>
      <c r="DF124" s="1075"/>
      <c r="DG124" s="1058">
        <v>12122289</v>
      </c>
      <c r="DH124" s="1037"/>
      <c r="DI124" s="1037"/>
      <c r="DJ124" s="1037"/>
      <c r="DK124" s="1038"/>
      <c r="DL124" s="1036" t="s">
        <v>458</v>
      </c>
      <c r="DM124" s="1037"/>
      <c r="DN124" s="1037"/>
      <c r="DO124" s="1037"/>
      <c r="DP124" s="1038"/>
      <c r="DQ124" s="1036" t="s">
        <v>130</v>
      </c>
      <c r="DR124" s="1037"/>
      <c r="DS124" s="1037"/>
      <c r="DT124" s="1037"/>
      <c r="DU124" s="1038"/>
      <c r="DV124" s="1039" t="s">
        <v>130</v>
      </c>
      <c r="DW124" s="1040"/>
      <c r="DX124" s="1040"/>
      <c r="DY124" s="1040"/>
      <c r="DZ124" s="1041"/>
    </row>
    <row r="125" spans="1:130" s="246" customFormat="1" ht="26.25" customHeight="1" x14ac:dyDescent="0.15">
      <c r="A125" s="1112"/>
      <c r="B125" s="999"/>
      <c r="C125" s="969" t="s">
        <v>460</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463</v>
      </c>
      <c r="AB125" s="1012"/>
      <c r="AC125" s="1012"/>
      <c r="AD125" s="1012"/>
      <c r="AE125" s="1013"/>
      <c r="AF125" s="1014" t="s">
        <v>130</v>
      </c>
      <c r="AG125" s="1012"/>
      <c r="AH125" s="1012"/>
      <c r="AI125" s="1012"/>
      <c r="AJ125" s="1013"/>
      <c r="AK125" s="1014" t="s">
        <v>130</v>
      </c>
      <c r="AL125" s="1012"/>
      <c r="AM125" s="1012"/>
      <c r="AN125" s="1012"/>
      <c r="AO125" s="1013"/>
      <c r="AP125" s="1015" t="s">
        <v>130</v>
      </c>
      <c r="AQ125" s="1016"/>
      <c r="AR125" s="1016"/>
      <c r="AS125" s="1016"/>
      <c r="AT125" s="101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6" t="s">
        <v>476</v>
      </c>
      <c r="CL125" s="1061"/>
      <c r="CM125" s="1061"/>
      <c r="CN125" s="1061"/>
      <c r="CO125" s="1062"/>
      <c r="CP125" s="993" t="s">
        <v>477</v>
      </c>
      <c r="CQ125" s="942"/>
      <c r="CR125" s="942"/>
      <c r="CS125" s="942"/>
      <c r="CT125" s="942"/>
      <c r="CU125" s="942"/>
      <c r="CV125" s="942"/>
      <c r="CW125" s="942"/>
      <c r="CX125" s="942"/>
      <c r="CY125" s="942"/>
      <c r="CZ125" s="942"/>
      <c r="DA125" s="942"/>
      <c r="DB125" s="942"/>
      <c r="DC125" s="942"/>
      <c r="DD125" s="942"/>
      <c r="DE125" s="942"/>
      <c r="DF125" s="943"/>
      <c r="DG125" s="979" t="s">
        <v>130</v>
      </c>
      <c r="DH125" s="980"/>
      <c r="DI125" s="980"/>
      <c r="DJ125" s="980"/>
      <c r="DK125" s="980"/>
      <c r="DL125" s="980" t="s">
        <v>130</v>
      </c>
      <c r="DM125" s="980"/>
      <c r="DN125" s="980"/>
      <c r="DO125" s="980"/>
      <c r="DP125" s="980"/>
      <c r="DQ125" s="980" t="s">
        <v>130</v>
      </c>
      <c r="DR125" s="980"/>
      <c r="DS125" s="980"/>
      <c r="DT125" s="980"/>
      <c r="DU125" s="980"/>
      <c r="DV125" s="981" t="s">
        <v>130</v>
      </c>
      <c r="DW125" s="981"/>
      <c r="DX125" s="981"/>
      <c r="DY125" s="981"/>
      <c r="DZ125" s="982"/>
    </row>
    <row r="126" spans="1:130" s="246" customFormat="1" ht="26.25" customHeight="1" thickBot="1" x14ac:dyDescent="0.2">
      <c r="A126" s="1112"/>
      <c r="B126" s="999"/>
      <c r="C126" s="969" t="s">
        <v>462</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t="s">
        <v>130</v>
      </c>
      <c r="AB126" s="1012"/>
      <c r="AC126" s="1012"/>
      <c r="AD126" s="1012"/>
      <c r="AE126" s="1013"/>
      <c r="AF126" s="1014" t="s">
        <v>130</v>
      </c>
      <c r="AG126" s="1012"/>
      <c r="AH126" s="1012"/>
      <c r="AI126" s="1012"/>
      <c r="AJ126" s="1013"/>
      <c r="AK126" s="1014" t="s">
        <v>130</v>
      </c>
      <c r="AL126" s="1012"/>
      <c r="AM126" s="1012"/>
      <c r="AN126" s="1012"/>
      <c r="AO126" s="1013"/>
      <c r="AP126" s="1015" t="s">
        <v>463</v>
      </c>
      <c r="AQ126" s="1016"/>
      <c r="AR126" s="1016"/>
      <c r="AS126" s="1016"/>
      <c r="AT126" s="101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7"/>
      <c r="CL126" s="1064"/>
      <c r="CM126" s="1064"/>
      <c r="CN126" s="1064"/>
      <c r="CO126" s="1065"/>
      <c r="CP126" s="1002" t="s">
        <v>478</v>
      </c>
      <c r="CQ126" s="1003"/>
      <c r="CR126" s="1003"/>
      <c r="CS126" s="1003"/>
      <c r="CT126" s="1003"/>
      <c r="CU126" s="1003"/>
      <c r="CV126" s="1003"/>
      <c r="CW126" s="1003"/>
      <c r="CX126" s="1003"/>
      <c r="CY126" s="1003"/>
      <c r="CZ126" s="1003"/>
      <c r="DA126" s="1003"/>
      <c r="DB126" s="1003"/>
      <c r="DC126" s="1003"/>
      <c r="DD126" s="1003"/>
      <c r="DE126" s="1003"/>
      <c r="DF126" s="1004"/>
      <c r="DG126" s="972" t="s">
        <v>130</v>
      </c>
      <c r="DH126" s="973"/>
      <c r="DI126" s="973"/>
      <c r="DJ126" s="973"/>
      <c r="DK126" s="973"/>
      <c r="DL126" s="973" t="s">
        <v>130</v>
      </c>
      <c r="DM126" s="973"/>
      <c r="DN126" s="973"/>
      <c r="DO126" s="973"/>
      <c r="DP126" s="973"/>
      <c r="DQ126" s="973" t="s">
        <v>463</v>
      </c>
      <c r="DR126" s="973"/>
      <c r="DS126" s="973"/>
      <c r="DT126" s="973"/>
      <c r="DU126" s="973"/>
      <c r="DV126" s="974" t="s">
        <v>130</v>
      </c>
      <c r="DW126" s="974"/>
      <c r="DX126" s="974"/>
      <c r="DY126" s="974"/>
      <c r="DZ126" s="975"/>
    </row>
    <row r="127" spans="1:130" s="246" customFormat="1" ht="26.25" customHeight="1" x14ac:dyDescent="0.15">
      <c r="A127" s="1113"/>
      <c r="B127" s="1001"/>
      <c r="C127" s="1055" t="s">
        <v>479</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t="s">
        <v>130</v>
      </c>
      <c r="AB127" s="1012"/>
      <c r="AC127" s="1012"/>
      <c r="AD127" s="1012"/>
      <c r="AE127" s="1013"/>
      <c r="AF127" s="1014" t="s">
        <v>130</v>
      </c>
      <c r="AG127" s="1012"/>
      <c r="AH127" s="1012"/>
      <c r="AI127" s="1012"/>
      <c r="AJ127" s="1013"/>
      <c r="AK127" s="1014" t="s">
        <v>130</v>
      </c>
      <c r="AL127" s="1012"/>
      <c r="AM127" s="1012"/>
      <c r="AN127" s="1012"/>
      <c r="AO127" s="1013"/>
      <c r="AP127" s="1015" t="s">
        <v>463</v>
      </c>
      <c r="AQ127" s="1016"/>
      <c r="AR127" s="1016"/>
      <c r="AS127" s="1016"/>
      <c r="AT127" s="1017"/>
      <c r="AU127" s="282"/>
      <c r="AV127" s="282"/>
      <c r="AW127" s="282"/>
      <c r="AX127" s="1085" t="s">
        <v>480</v>
      </c>
      <c r="AY127" s="1086"/>
      <c r="AZ127" s="1086"/>
      <c r="BA127" s="1086"/>
      <c r="BB127" s="1086"/>
      <c r="BC127" s="1086"/>
      <c r="BD127" s="1086"/>
      <c r="BE127" s="1087"/>
      <c r="BF127" s="1088" t="s">
        <v>481</v>
      </c>
      <c r="BG127" s="1086"/>
      <c r="BH127" s="1086"/>
      <c r="BI127" s="1086"/>
      <c r="BJ127" s="1086"/>
      <c r="BK127" s="1086"/>
      <c r="BL127" s="1087"/>
      <c r="BM127" s="1088" t="s">
        <v>482</v>
      </c>
      <c r="BN127" s="1086"/>
      <c r="BO127" s="1086"/>
      <c r="BP127" s="1086"/>
      <c r="BQ127" s="1086"/>
      <c r="BR127" s="1086"/>
      <c r="BS127" s="1087"/>
      <c r="BT127" s="1088" t="s">
        <v>483</v>
      </c>
      <c r="BU127" s="1086"/>
      <c r="BV127" s="1086"/>
      <c r="BW127" s="1086"/>
      <c r="BX127" s="1086"/>
      <c r="BY127" s="1086"/>
      <c r="BZ127" s="1110"/>
      <c r="CA127" s="282"/>
      <c r="CB127" s="282"/>
      <c r="CC127" s="282"/>
      <c r="CD127" s="283"/>
      <c r="CE127" s="283"/>
      <c r="CF127" s="283"/>
      <c r="CG127" s="280"/>
      <c r="CH127" s="280"/>
      <c r="CI127" s="280"/>
      <c r="CJ127" s="281"/>
      <c r="CK127" s="1077"/>
      <c r="CL127" s="1064"/>
      <c r="CM127" s="1064"/>
      <c r="CN127" s="1064"/>
      <c r="CO127" s="1065"/>
      <c r="CP127" s="1002" t="s">
        <v>484</v>
      </c>
      <c r="CQ127" s="1003"/>
      <c r="CR127" s="1003"/>
      <c r="CS127" s="1003"/>
      <c r="CT127" s="1003"/>
      <c r="CU127" s="1003"/>
      <c r="CV127" s="1003"/>
      <c r="CW127" s="1003"/>
      <c r="CX127" s="1003"/>
      <c r="CY127" s="1003"/>
      <c r="CZ127" s="1003"/>
      <c r="DA127" s="1003"/>
      <c r="DB127" s="1003"/>
      <c r="DC127" s="1003"/>
      <c r="DD127" s="1003"/>
      <c r="DE127" s="1003"/>
      <c r="DF127" s="1004"/>
      <c r="DG127" s="972" t="s">
        <v>463</v>
      </c>
      <c r="DH127" s="973"/>
      <c r="DI127" s="973"/>
      <c r="DJ127" s="973"/>
      <c r="DK127" s="973"/>
      <c r="DL127" s="973" t="s">
        <v>130</v>
      </c>
      <c r="DM127" s="973"/>
      <c r="DN127" s="973"/>
      <c r="DO127" s="973"/>
      <c r="DP127" s="973"/>
      <c r="DQ127" s="973" t="s">
        <v>438</v>
      </c>
      <c r="DR127" s="973"/>
      <c r="DS127" s="973"/>
      <c r="DT127" s="973"/>
      <c r="DU127" s="973"/>
      <c r="DV127" s="974" t="s">
        <v>438</v>
      </c>
      <c r="DW127" s="974"/>
      <c r="DX127" s="974"/>
      <c r="DY127" s="974"/>
      <c r="DZ127" s="975"/>
    </row>
    <row r="128" spans="1:130" s="246" customFormat="1" ht="26.25" customHeight="1" thickBot="1" x14ac:dyDescent="0.2">
      <c r="A128" s="1096" t="s">
        <v>485</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486</v>
      </c>
      <c r="X128" s="1098"/>
      <c r="Y128" s="1098"/>
      <c r="Z128" s="1099"/>
      <c r="AA128" s="1100">
        <v>28448</v>
      </c>
      <c r="AB128" s="1101"/>
      <c r="AC128" s="1101"/>
      <c r="AD128" s="1101"/>
      <c r="AE128" s="1102"/>
      <c r="AF128" s="1103">
        <v>38294</v>
      </c>
      <c r="AG128" s="1101"/>
      <c r="AH128" s="1101"/>
      <c r="AI128" s="1101"/>
      <c r="AJ128" s="1102"/>
      <c r="AK128" s="1103">
        <v>29009</v>
      </c>
      <c r="AL128" s="1101"/>
      <c r="AM128" s="1101"/>
      <c r="AN128" s="1101"/>
      <c r="AO128" s="1102"/>
      <c r="AP128" s="1104"/>
      <c r="AQ128" s="1105"/>
      <c r="AR128" s="1105"/>
      <c r="AS128" s="1105"/>
      <c r="AT128" s="1106"/>
      <c r="AU128" s="282"/>
      <c r="AV128" s="282"/>
      <c r="AW128" s="282"/>
      <c r="AX128" s="941" t="s">
        <v>487</v>
      </c>
      <c r="AY128" s="942"/>
      <c r="AZ128" s="942"/>
      <c r="BA128" s="942"/>
      <c r="BB128" s="942"/>
      <c r="BC128" s="942"/>
      <c r="BD128" s="942"/>
      <c r="BE128" s="943"/>
      <c r="BF128" s="1107" t="s">
        <v>463</v>
      </c>
      <c r="BG128" s="1108"/>
      <c r="BH128" s="1108"/>
      <c r="BI128" s="1108"/>
      <c r="BJ128" s="1108"/>
      <c r="BK128" s="1108"/>
      <c r="BL128" s="1109"/>
      <c r="BM128" s="1107">
        <v>13.09</v>
      </c>
      <c r="BN128" s="1108"/>
      <c r="BO128" s="1108"/>
      <c r="BP128" s="1108"/>
      <c r="BQ128" s="1108"/>
      <c r="BR128" s="1108"/>
      <c r="BS128" s="1109"/>
      <c r="BT128" s="1107">
        <v>20</v>
      </c>
      <c r="BU128" s="1108"/>
      <c r="BV128" s="1108"/>
      <c r="BW128" s="1108"/>
      <c r="BX128" s="1108"/>
      <c r="BY128" s="1108"/>
      <c r="BZ128" s="1132"/>
      <c r="CA128" s="283"/>
      <c r="CB128" s="283"/>
      <c r="CC128" s="283"/>
      <c r="CD128" s="283"/>
      <c r="CE128" s="283"/>
      <c r="CF128" s="283"/>
      <c r="CG128" s="280"/>
      <c r="CH128" s="280"/>
      <c r="CI128" s="280"/>
      <c r="CJ128" s="281"/>
      <c r="CK128" s="1078"/>
      <c r="CL128" s="1079"/>
      <c r="CM128" s="1079"/>
      <c r="CN128" s="1079"/>
      <c r="CO128" s="1080"/>
      <c r="CP128" s="1089" t="s">
        <v>488</v>
      </c>
      <c r="CQ128" s="1090"/>
      <c r="CR128" s="1090"/>
      <c r="CS128" s="1090"/>
      <c r="CT128" s="1090"/>
      <c r="CU128" s="1090"/>
      <c r="CV128" s="1090"/>
      <c r="CW128" s="1090"/>
      <c r="CX128" s="1090"/>
      <c r="CY128" s="1090"/>
      <c r="CZ128" s="1090"/>
      <c r="DA128" s="1090"/>
      <c r="DB128" s="1090"/>
      <c r="DC128" s="1090"/>
      <c r="DD128" s="1090"/>
      <c r="DE128" s="1090"/>
      <c r="DF128" s="1091"/>
      <c r="DG128" s="1092" t="s">
        <v>438</v>
      </c>
      <c r="DH128" s="1093"/>
      <c r="DI128" s="1093"/>
      <c r="DJ128" s="1093"/>
      <c r="DK128" s="1093"/>
      <c r="DL128" s="1093" t="s">
        <v>130</v>
      </c>
      <c r="DM128" s="1093"/>
      <c r="DN128" s="1093"/>
      <c r="DO128" s="1093"/>
      <c r="DP128" s="1093"/>
      <c r="DQ128" s="1093" t="s">
        <v>130</v>
      </c>
      <c r="DR128" s="1093"/>
      <c r="DS128" s="1093"/>
      <c r="DT128" s="1093"/>
      <c r="DU128" s="1093"/>
      <c r="DV128" s="1094" t="s">
        <v>130</v>
      </c>
      <c r="DW128" s="1094"/>
      <c r="DX128" s="1094"/>
      <c r="DY128" s="1094"/>
      <c r="DZ128" s="1095"/>
    </row>
    <row r="129" spans="1:131" s="246" customFormat="1" ht="26.25" customHeight="1" x14ac:dyDescent="0.15">
      <c r="A129" s="983" t="s">
        <v>107</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489</v>
      </c>
      <c r="X129" s="1127"/>
      <c r="Y129" s="1127"/>
      <c r="Z129" s="1128"/>
      <c r="AA129" s="1011">
        <v>12554646</v>
      </c>
      <c r="AB129" s="1012"/>
      <c r="AC129" s="1012"/>
      <c r="AD129" s="1012"/>
      <c r="AE129" s="1013"/>
      <c r="AF129" s="1014">
        <v>12082111</v>
      </c>
      <c r="AG129" s="1012"/>
      <c r="AH129" s="1012"/>
      <c r="AI129" s="1012"/>
      <c r="AJ129" s="1013"/>
      <c r="AK129" s="1014">
        <v>11677231</v>
      </c>
      <c r="AL129" s="1012"/>
      <c r="AM129" s="1012"/>
      <c r="AN129" s="1012"/>
      <c r="AO129" s="1013"/>
      <c r="AP129" s="1129"/>
      <c r="AQ129" s="1130"/>
      <c r="AR129" s="1130"/>
      <c r="AS129" s="1130"/>
      <c r="AT129" s="1131"/>
      <c r="AU129" s="284"/>
      <c r="AV129" s="284"/>
      <c r="AW129" s="284"/>
      <c r="AX129" s="1120" t="s">
        <v>490</v>
      </c>
      <c r="AY129" s="1003"/>
      <c r="AZ129" s="1003"/>
      <c r="BA129" s="1003"/>
      <c r="BB129" s="1003"/>
      <c r="BC129" s="1003"/>
      <c r="BD129" s="1003"/>
      <c r="BE129" s="1004"/>
      <c r="BF129" s="1121" t="s">
        <v>130</v>
      </c>
      <c r="BG129" s="1122"/>
      <c r="BH129" s="1122"/>
      <c r="BI129" s="1122"/>
      <c r="BJ129" s="1122"/>
      <c r="BK129" s="1122"/>
      <c r="BL129" s="1123"/>
      <c r="BM129" s="1121">
        <v>18.09</v>
      </c>
      <c r="BN129" s="1122"/>
      <c r="BO129" s="1122"/>
      <c r="BP129" s="1122"/>
      <c r="BQ129" s="1122"/>
      <c r="BR129" s="1122"/>
      <c r="BS129" s="1123"/>
      <c r="BT129" s="1121">
        <v>30</v>
      </c>
      <c r="BU129" s="1124"/>
      <c r="BV129" s="1124"/>
      <c r="BW129" s="1124"/>
      <c r="BX129" s="1124"/>
      <c r="BY129" s="1124"/>
      <c r="BZ129" s="112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3" t="s">
        <v>491</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492</v>
      </c>
      <c r="X130" s="1127"/>
      <c r="Y130" s="1127"/>
      <c r="Z130" s="1128"/>
      <c r="AA130" s="1011">
        <v>3560565</v>
      </c>
      <c r="AB130" s="1012"/>
      <c r="AC130" s="1012"/>
      <c r="AD130" s="1012"/>
      <c r="AE130" s="1013"/>
      <c r="AF130" s="1014">
        <v>3482387</v>
      </c>
      <c r="AG130" s="1012"/>
      <c r="AH130" s="1012"/>
      <c r="AI130" s="1012"/>
      <c r="AJ130" s="1013"/>
      <c r="AK130" s="1014">
        <v>3247597</v>
      </c>
      <c r="AL130" s="1012"/>
      <c r="AM130" s="1012"/>
      <c r="AN130" s="1012"/>
      <c r="AO130" s="1013"/>
      <c r="AP130" s="1129"/>
      <c r="AQ130" s="1130"/>
      <c r="AR130" s="1130"/>
      <c r="AS130" s="1130"/>
      <c r="AT130" s="1131"/>
      <c r="AU130" s="284"/>
      <c r="AV130" s="284"/>
      <c r="AW130" s="284"/>
      <c r="AX130" s="1120" t="s">
        <v>493</v>
      </c>
      <c r="AY130" s="1003"/>
      <c r="AZ130" s="1003"/>
      <c r="BA130" s="1003"/>
      <c r="BB130" s="1003"/>
      <c r="BC130" s="1003"/>
      <c r="BD130" s="1003"/>
      <c r="BE130" s="1004"/>
      <c r="BF130" s="1157">
        <v>5.9</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494</v>
      </c>
      <c r="X131" s="1165"/>
      <c r="Y131" s="1165"/>
      <c r="Z131" s="1166"/>
      <c r="AA131" s="1058">
        <v>8994081</v>
      </c>
      <c r="AB131" s="1037"/>
      <c r="AC131" s="1037"/>
      <c r="AD131" s="1037"/>
      <c r="AE131" s="1038"/>
      <c r="AF131" s="1036">
        <v>8599724</v>
      </c>
      <c r="AG131" s="1037"/>
      <c r="AH131" s="1037"/>
      <c r="AI131" s="1037"/>
      <c r="AJ131" s="1038"/>
      <c r="AK131" s="1036">
        <v>8429634</v>
      </c>
      <c r="AL131" s="1037"/>
      <c r="AM131" s="1037"/>
      <c r="AN131" s="1037"/>
      <c r="AO131" s="1038"/>
      <c r="AP131" s="1167"/>
      <c r="AQ131" s="1168"/>
      <c r="AR131" s="1168"/>
      <c r="AS131" s="1168"/>
      <c r="AT131" s="1169"/>
      <c r="AU131" s="284"/>
      <c r="AV131" s="284"/>
      <c r="AW131" s="284"/>
      <c r="AX131" s="1139" t="s">
        <v>495</v>
      </c>
      <c r="AY131" s="1090"/>
      <c r="AZ131" s="1090"/>
      <c r="BA131" s="1090"/>
      <c r="BB131" s="1090"/>
      <c r="BC131" s="1090"/>
      <c r="BD131" s="1090"/>
      <c r="BE131" s="1091"/>
      <c r="BF131" s="1140" t="s">
        <v>130</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6" t="s">
        <v>496</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497</v>
      </c>
      <c r="W132" s="1150"/>
      <c r="X132" s="1150"/>
      <c r="Y132" s="1150"/>
      <c r="Z132" s="1151"/>
      <c r="AA132" s="1152">
        <v>6.8388421230000001</v>
      </c>
      <c r="AB132" s="1153"/>
      <c r="AC132" s="1153"/>
      <c r="AD132" s="1153"/>
      <c r="AE132" s="1154"/>
      <c r="AF132" s="1155">
        <v>6.5365201400000004</v>
      </c>
      <c r="AG132" s="1153"/>
      <c r="AH132" s="1153"/>
      <c r="AI132" s="1153"/>
      <c r="AJ132" s="1154"/>
      <c r="AK132" s="1155">
        <v>4.5115363249999998</v>
      </c>
      <c r="AL132" s="1153"/>
      <c r="AM132" s="1153"/>
      <c r="AN132" s="1153"/>
      <c r="AO132" s="1154"/>
      <c r="AP132" s="1052"/>
      <c r="AQ132" s="1053"/>
      <c r="AR132" s="1053"/>
      <c r="AS132" s="1053"/>
      <c r="AT132" s="115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498</v>
      </c>
      <c r="W133" s="1133"/>
      <c r="X133" s="1133"/>
      <c r="Y133" s="1133"/>
      <c r="Z133" s="1134"/>
      <c r="AA133" s="1135">
        <v>8.9</v>
      </c>
      <c r="AB133" s="1136"/>
      <c r="AC133" s="1136"/>
      <c r="AD133" s="1136"/>
      <c r="AE133" s="1137"/>
      <c r="AF133" s="1135">
        <v>7.2</v>
      </c>
      <c r="AG133" s="1136"/>
      <c r="AH133" s="1136"/>
      <c r="AI133" s="1136"/>
      <c r="AJ133" s="1137"/>
      <c r="AK133" s="1135">
        <v>5.9</v>
      </c>
      <c r="AL133" s="1136"/>
      <c r="AM133" s="1136"/>
      <c r="AN133" s="1136"/>
      <c r="AO133" s="1137"/>
      <c r="AP133" s="1082"/>
      <c r="AQ133" s="1083"/>
      <c r="AR133" s="1083"/>
      <c r="AS133" s="1083"/>
      <c r="AT133" s="113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4uVAudSaVQVL/9bHH0LHeJr+at3OjsdS9g/ByNWvP+xWA2HyAFcmPQlS1W3105uesOfq15phMsg3b+FZho2Hg==" saltValue="69JrJdOjv54T0eSIvGBn3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fitToHeight="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D49" zoomScale="90" zoomScaleNormal="85" zoomScaleSheetLayoutView="90" workbookViewId="0">
      <selection activeCell="AF97" sqref="AF97"/>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ZzI3V1H3neoSHnh1w01cAP/IKbqdSFdt+nYOfXTea1sY0SJ9Rgec69xdHOBZXpkPjiRcsuO9zQfkY42iJjkA==" saltValue="C69CuDzeUlzDGhBoVbz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V1048576"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46b9nYBin+zSsrwdPkvTxf0iLAZVSHsdloVPewOiswzHJ8m0IQ/ZK68zuGkK9TdPFM5I9hkCJB4iHCcMyunpw==" saltValue="fB396D3ylfhUAN7mF5l3Y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O23" zoomScale="90" zoomScaleSheetLayoutView="9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5" t="s">
        <v>507</v>
      </c>
      <c r="AL9" s="1176"/>
      <c r="AM9" s="1176"/>
      <c r="AN9" s="1177"/>
      <c r="AO9" s="312">
        <v>2318824</v>
      </c>
      <c r="AP9" s="312">
        <v>97746</v>
      </c>
      <c r="AQ9" s="313">
        <v>69548</v>
      </c>
      <c r="AR9" s="314">
        <v>40.5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5" t="s">
        <v>508</v>
      </c>
      <c r="AL10" s="1176"/>
      <c r="AM10" s="1176"/>
      <c r="AN10" s="1177"/>
      <c r="AO10" s="315">
        <v>351727</v>
      </c>
      <c r="AP10" s="315">
        <v>14826</v>
      </c>
      <c r="AQ10" s="316">
        <v>8149</v>
      </c>
      <c r="AR10" s="317">
        <v>81.900000000000006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5" t="s">
        <v>509</v>
      </c>
      <c r="AL11" s="1176"/>
      <c r="AM11" s="1176"/>
      <c r="AN11" s="1177"/>
      <c r="AO11" s="315">
        <v>369573</v>
      </c>
      <c r="AP11" s="315">
        <v>15579</v>
      </c>
      <c r="AQ11" s="316">
        <v>8204</v>
      </c>
      <c r="AR11" s="317">
        <v>89.9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5" t="s">
        <v>510</v>
      </c>
      <c r="AL12" s="1176"/>
      <c r="AM12" s="1176"/>
      <c r="AN12" s="1177"/>
      <c r="AO12" s="315" t="s">
        <v>511</v>
      </c>
      <c r="AP12" s="315" t="s">
        <v>511</v>
      </c>
      <c r="AQ12" s="316">
        <v>1139</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5" t="s">
        <v>512</v>
      </c>
      <c r="AL13" s="1176"/>
      <c r="AM13" s="1176"/>
      <c r="AN13" s="1177"/>
      <c r="AO13" s="315" t="s">
        <v>511</v>
      </c>
      <c r="AP13" s="315" t="s">
        <v>511</v>
      </c>
      <c r="AQ13" s="316">
        <v>20</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5" t="s">
        <v>513</v>
      </c>
      <c r="AL14" s="1176"/>
      <c r="AM14" s="1176"/>
      <c r="AN14" s="1177"/>
      <c r="AO14" s="315">
        <v>83886</v>
      </c>
      <c r="AP14" s="315">
        <v>3536</v>
      </c>
      <c r="AQ14" s="316">
        <v>3114</v>
      </c>
      <c r="AR14" s="317">
        <v>13.6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5" t="s">
        <v>514</v>
      </c>
      <c r="AL15" s="1176"/>
      <c r="AM15" s="1176"/>
      <c r="AN15" s="1177"/>
      <c r="AO15" s="315">
        <v>68314</v>
      </c>
      <c r="AP15" s="315">
        <v>2880</v>
      </c>
      <c r="AQ15" s="316">
        <v>1605</v>
      </c>
      <c r="AR15" s="317">
        <v>79.400000000000006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8" t="s">
        <v>515</v>
      </c>
      <c r="AL16" s="1179"/>
      <c r="AM16" s="1179"/>
      <c r="AN16" s="1180"/>
      <c r="AO16" s="315">
        <v>-280331</v>
      </c>
      <c r="AP16" s="315">
        <v>-11817</v>
      </c>
      <c r="AQ16" s="316">
        <v>-6253</v>
      </c>
      <c r="AR16" s="317">
        <v>89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8" t="s">
        <v>191</v>
      </c>
      <c r="AL17" s="1179"/>
      <c r="AM17" s="1179"/>
      <c r="AN17" s="1180"/>
      <c r="AO17" s="315">
        <v>2911993</v>
      </c>
      <c r="AP17" s="315">
        <v>122750</v>
      </c>
      <c r="AQ17" s="316">
        <v>85527</v>
      </c>
      <c r="AR17" s="317">
        <v>43.5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0" t="s">
        <v>520</v>
      </c>
      <c r="AL21" s="1171"/>
      <c r="AM21" s="1171"/>
      <c r="AN21" s="1172"/>
      <c r="AO21" s="327">
        <v>10.71</v>
      </c>
      <c r="AP21" s="328">
        <v>8.08</v>
      </c>
      <c r="AQ21" s="329">
        <v>2.63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0" t="s">
        <v>521</v>
      </c>
      <c r="AL22" s="1171"/>
      <c r="AM22" s="1171"/>
      <c r="AN22" s="1172"/>
      <c r="AO22" s="332">
        <v>96.3</v>
      </c>
      <c r="AP22" s="333">
        <v>97.7</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6" t="s">
        <v>525</v>
      </c>
      <c r="AL32" s="1187"/>
      <c r="AM32" s="1187"/>
      <c r="AN32" s="1188"/>
      <c r="AO32" s="342">
        <v>1985724</v>
      </c>
      <c r="AP32" s="342">
        <v>83705</v>
      </c>
      <c r="AQ32" s="343">
        <v>49196</v>
      </c>
      <c r="AR32" s="344">
        <v>70.099999999999994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6" t="s">
        <v>526</v>
      </c>
      <c r="AL33" s="1187"/>
      <c r="AM33" s="1187"/>
      <c r="AN33" s="1188"/>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6" t="s">
        <v>527</v>
      </c>
      <c r="AL34" s="1187"/>
      <c r="AM34" s="1187"/>
      <c r="AN34" s="1188"/>
      <c r="AO34" s="342" t="s">
        <v>511</v>
      </c>
      <c r="AP34" s="342" t="s">
        <v>511</v>
      </c>
      <c r="AQ34" s="343">
        <v>53</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6" t="s">
        <v>528</v>
      </c>
      <c r="AL35" s="1187"/>
      <c r="AM35" s="1187"/>
      <c r="AN35" s="1188"/>
      <c r="AO35" s="342">
        <v>1056219</v>
      </c>
      <c r="AP35" s="342">
        <v>44523</v>
      </c>
      <c r="AQ35" s="343">
        <v>20035</v>
      </c>
      <c r="AR35" s="344">
        <v>122.2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6" t="s">
        <v>529</v>
      </c>
      <c r="AL36" s="1187"/>
      <c r="AM36" s="1187"/>
      <c r="AN36" s="1188"/>
      <c r="AO36" s="342">
        <v>608059</v>
      </c>
      <c r="AP36" s="342">
        <v>25632</v>
      </c>
      <c r="AQ36" s="343">
        <v>2549</v>
      </c>
      <c r="AR36" s="344">
        <v>905.6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6" t="s">
        <v>530</v>
      </c>
      <c r="AL37" s="1187"/>
      <c r="AM37" s="1187"/>
      <c r="AN37" s="1188"/>
      <c r="AO37" s="342">
        <v>6910</v>
      </c>
      <c r="AP37" s="342">
        <v>291</v>
      </c>
      <c r="AQ37" s="343">
        <v>540</v>
      </c>
      <c r="AR37" s="344">
        <v>-46.1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9" t="s">
        <v>531</v>
      </c>
      <c r="AL38" s="1190"/>
      <c r="AM38" s="1190"/>
      <c r="AN38" s="1191"/>
      <c r="AO38" s="345" t="s">
        <v>511</v>
      </c>
      <c r="AP38" s="345" t="s">
        <v>511</v>
      </c>
      <c r="AQ38" s="346">
        <v>3</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9" t="s">
        <v>532</v>
      </c>
      <c r="AL39" s="1190"/>
      <c r="AM39" s="1190"/>
      <c r="AN39" s="1191"/>
      <c r="AO39" s="342">
        <v>-29009</v>
      </c>
      <c r="AP39" s="342">
        <v>-1223</v>
      </c>
      <c r="AQ39" s="343">
        <v>-4452</v>
      </c>
      <c r="AR39" s="344">
        <v>-72.5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6" t="s">
        <v>533</v>
      </c>
      <c r="AL40" s="1187"/>
      <c r="AM40" s="1187"/>
      <c r="AN40" s="1188"/>
      <c r="AO40" s="342">
        <v>-3247597</v>
      </c>
      <c r="AP40" s="342">
        <v>-136897</v>
      </c>
      <c r="AQ40" s="343">
        <v>-46845</v>
      </c>
      <c r="AR40" s="344">
        <v>192.2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2" t="s">
        <v>305</v>
      </c>
      <c r="AL41" s="1193"/>
      <c r="AM41" s="1193"/>
      <c r="AN41" s="1194"/>
      <c r="AO41" s="342">
        <v>380306</v>
      </c>
      <c r="AP41" s="342">
        <v>16031</v>
      </c>
      <c r="AQ41" s="343">
        <v>21079</v>
      </c>
      <c r="AR41" s="344">
        <v>-23.9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1" t="s">
        <v>502</v>
      </c>
      <c r="AN49" s="1183" t="s">
        <v>537</v>
      </c>
      <c r="AO49" s="1184"/>
      <c r="AP49" s="1184"/>
      <c r="AQ49" s="1184"/>
      <c r="AR49" s="118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2"/>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2463282</v>
      </c>
      <c r="AN51" s="364">
        <v>96350</v>
      </c>
      <c r="AO51" s="365">
        <v>136.6</v>
      </c>
      <c r="AP51" s="366">
        <v>106614</v>
      </c>
      <c r="AQ51" s="367">
        <v>17.2</v>
      </c>
      <c r="AR51" s="368">
        <v>119.4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1468557</v>
      </c>
      <c r="AN52" s="372">
        <v>57442</v>
      </c>
      <c r="AO52" s="373">
        <v>105.8</v>
      </c>
      <c r="AP52" s="374">
        <v>45545</v>
      </c>
      <c r="AQ52" s="375">
        <v>20.7</v>
      </c>
      <c r="AR52" s="376">
        <v>85.1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2295261</v>
      </c>
      <c r="AN53" s="364">
        <v>91303</v>
      </c>
      <c r="AO53" s="365">
        <v>-5.2</v>
      </c>
      <c r="AP53" s="366">
        <v>81768</v>
      </c>
      <c r="AQ53" s="367">
        <v>-23.3</v>
      </c>
      <c r="AR53" s="368">
        <v>18.100000000000001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1636736</v>
      </c>
      <c r="AN54" s="372">
        <v>65107</v>
      </c>
      <c r="AO54" s="373">
        <v>13.3</v>
      </c>
      <c r="AP54" s="374">
        <v>37917</v>
      </c>
      <c r="AQ54" s="375">
        <v>-16.7</v>
      </c>
      <c r="AR54" s="376">
        <v>30</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1132091</v>
      </c>
      <c r="AN55" s="364">
        <v>45689</v>
      </c>
      <c r="AO55" s="365">
        <v>-50</v>
      </c>
      <c r="AP55" s="366">
        <v>65876</v>
      </c>
      <c r="AQ55" s="367">
        <v>-19.399999999999999</v>
      </c>
      <c r="AR55" s="368">
        <v>-30.6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696291</v>
      </c>
      <c r="AN56" s="372">
        <v>28101</v>
      </c>
      <c r="AO56" s="373">
        <v>-56.8</v>
      </c>
      <c r="AP56" s="374">
        <v>36484</v>
      </c>
      <c r="AQ56" s="375">
        <v>-3.8</v>
      </c>
      <c r="AR56" s="376">
        <v>-53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1132138</v>
      </c>
      <c r="AN57" s="364">
        <v>46690</v>
      </c>
      <c r="AO57" s="365">
        <v>2.2000000000000002</v>
      </c>
      <c r="AP57" s="366">
        <v>68468</v>
      </c>
      <c r="AQ57" s="367">
        <v>3.9</v>
      </c>
      <c r="AR57" s="368">
        <v>-1.7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547438</v>
      </c>
      <c r="AN58" s="372">
        <v>22577</v>
      </c>
      <c r="AO58" s="373">
        <v>-19.7</v>
      </c>
      <c r="AP58" s="374">
        <v>34140</v>
      </c>
      <c r="AQ58" s="375">
        <v>-6.4</v>
      </c>
      <c r="AR58" s="376">
        <v>-13.3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1466586</v>
      </c>
      <c r="AN59" s="364">
        <v>61821</v>
      </c>
      <c r="AO59" s="365">
        <v>32.4</v>
      </c>
      <c r="AP59" s="366">
        <v>69729</v>
      </c>
      <c r="AQ59" s="367">
        <v>1.8</v>
      </c>
      <c r="AR59" s="368">
        <v>30.6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1156761</v>
      </c>
      <c r="AN60" s="372">
        <v>48761</v>
      </c>
      <c r="AO60" s="373">
        <v>116</v>
      </c>
      <c r="AP60" s="374">
        <v>38908</v>
      </c>
      <c r="AQ60" s="375">
        <v>14</v>
      </c>
      <c r="AR60" s="376">
        <v>102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1697872</v>
      </c>
      <c r="AN61" s="379">
        <v>68371</v>
      </c>
      <c r="AO61" s="380">
        <v>23.2</v>
      </c>
      <c r="AP61" s="381">
        <v>78491</v>
      </c>
      <c r="AQ61" s="382">
        <v>-4</v>
      </c>
      <c r="AR61" s="368">
        <v>27.2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1101157</v>
      </c>
      <c r="AN62" s="372">
        <v>44398</v>
      </c>
      <c r="AO62" s="373">
        <v>31.7</v>
      </c>
      <c r="AP62" s="374">
        <v>38599</v>
      </c>
      <c r="AQ62" s="375">
        <v>1.6</v>
      </c>
      <c r="AR62" s="376">
        <v>30.1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qVmEueYpX81QasJQNkbUtWSOdtEKiaUX2NtzU3T+krAn0ENrIOY5cEENpfzcndbuay09kNC0QkfNhp8t4G9NQ==" saltValue="sLVcUsWSOjvIDcqEnoga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D94" zoomScale="90" zoomScaleNormal="90" zoomScaleSheetLayoutView="55" workbookViewId="0">
      <selection activeCell="BI46" sqref="BI4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NgzH1VuoPXOpP9eR6gAtBwh2wn5M4jEiuBiX05Uzg0EjgbqftNePKrGdRVT/iWMG+RUWyrmQJVMEHb6uaULHw==" saltValue="qHCPlf8fuVtmQ2kEBADo2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90" zoomScaleNormal="9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yUjgGJQ/b1BgIOpNRtf1KHtnkLbi4Foc7rOyx7oosQTioRzDWHX3XTDAMkUft0maZefQnGzsrUmio7Ma5e98g==" saltValue="++TFNW9/k+r4jSQohQ8id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election activeCell="H48" sqref="H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5" t="s">
        <v>3</v>
      </c>
      <c r="D47" s="1195"/>
      <c r="E47" s="1196"/>
      <c r="F47" s="11">
        <v>39.64</v>
      </c>
      <c r="G47" s="12">
        <v>41.61</v>
      </c>
      <c r="H47" s="12">
        <v>45.28</v>
      </c>
      <c r="I47" s="12">
        <v>21.31</v>
      </c>
      <c r="J47" s="13">
        <v>22.08</v>
      </c>
    </row>
    <row r="48" spans="2:10" ht="57.75" customHeight="1" x14ac:dyDescent="0.15">
      <c r="B48" s="14"/>
      <c r="C48" s="1197" t="s">
        <v>4</v>
      </c>
      <c r="D48" s="1197"/>
      <c r="E48" s="1198"/>
      <c r="F48" s="15">
        <v>6.21</v>
      </c>
      <c r="G48" s="16">
        <v>5.74</v>
      </c>
      <c r="H48" s="16">
        <v>5.12</v>
      </c>
      <c r="I48" s="16">
        <v>5.44</v>
      </c>
      <c r="J48" s="17">
        <v>6</v>
      </c>
    </row>
    <row r="49" spans="2:10" ht="57.75" customHeight="1" thickBot="1" x14ac:dyDescent="0.2">
      <c r="B49" s="18"/>
      <c r="C49" s="1199" t="s">
        <v>5</v>
      </c>
      <c r="D49" s="1199"/>
      <c r="E49" s="1200"/>
      <c r="F49" s="19">
        <v>15.13</v>
      </c>
      <c r="G49" s="20">
        <v>11.63</v>
      </c>
      <c r="H49" s="20">
        <v>8.2200000000000006</v>
      </c>
      <c r="I49" s="20" t="s">
        <v>558</v>
      </c>
      <c r="J49" s="21">
        <v>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gosn8UZ1XR5XUFbQTikqbHaFpb0EEvMwq+MAFU1wIbDGPzs76ok3ClbCa4QC/QXkmHu+EAlBRUOT8h5PW3sjA==" saltValue="ABWZDOG2/9vXyUPGxLTf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養父市</cp:lastModifiedBy>
  <cp:lastPrinted>2020-03-10T07:23:57Z</cp:lastPrinted>
  <dcterms:created xsi:type="dcterms:W3CDTF">2020-02-10T04:52:18Z</dcterms:created>
  <dcterms:modified xsi:type="dcterms:W3CDTF">2020-09-16T23:40:10Z</dcterms:modified>
  <cp:category/>
</cp:coreProperties>
</file>