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S:\財政管財係\1)財政\1)財政状況等\4)財政状況等の照会\財政状況資料集●\R2(H30版）財政状況資料集\2回目\"/>
    </mc:Choice>
  </mc:AlternateContent>
  <xr:revisionPtr revIDLastSave="0" documentId="13_ncr:1_{17D25C05-1881-44F0-A4BB-355B0632968E}" xr6:coauthVersionLast="36" xr6:coauthVersionMax="36" xr10:uidLastSave="{00000000-0000-0000-0000-000000000000}"/>
  <bookViews>
    <workbookView xWindow="0" yWindow="0" windowWidth="15360" windowHeight="7635"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1" i="12"/>
  <c r="AA30" i="12"/>
  <c r="AA29" i="12"/>
  <c r="AA28" i="12"/>
  <c r="AA7"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CO34" i="10"/>
  <c r="BW34" i="10"/>
  <c r="BW35" i="10" s="1"/>
  <c r="BW36" i="10" s="1"/>
  <c r="BW37" i="10" s="1"/>
  <c r="BW38" i="10" s="1"/>
  <c r="BW39" i="10" s="1"/>
  <c r="BW40" i="10" s="1"/>
  <c r="BW41" i="10" s="1"/>
  <c r="BW42" i="10" s="1"/>
  <c r="BE34" i="10"/>
  <c r="C34" i="10"/>
  <c r="C35" i="10" s="1"/>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<sst xmlns="http://schemas.openxmlformats.org/spreadsheetml/2006/main" count="1123" uniqueCount="609">
  <si>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</si>
  <si>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</si>
  <si>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</si>
  <si>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</si>
  <si>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</si>
  <si>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</si>
  <si>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</si>
  <si>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</si>
  <si>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</si>
  <si>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</si>
  <si>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</si>
  <si>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</si>
  <si>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</si>
  <si>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</si>
  <si>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</si>
  <si>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</si>
  <si>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</si>
  <si>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</si>
  <si>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</si>
  <si>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</si>
  <si>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</si>
  <si>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</si>
  <si>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</si>
  <si>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</si>
  <si>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</si>
  <si>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</si>
  <si>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</si>
  <si>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</si>
  <si>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</si>
  <si>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</si>
  <si>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</si>
  <si>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</si>
  <si>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</si>
  <si>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</si>
  <si>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</si>
  <si>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</si>
  <si>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</si>
  <si>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</si>
  <si>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</si>
  <si>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</si>
  <si>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</si>
  <si>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</si>
  <si>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</si>
  <si>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</si>
  <si>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</si>
  <si>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</si>
  <si>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</si>
  <si>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</si>
  <si>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</si>
  <si>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</si>
  <si>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</si>
  <si>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</si>
  <si>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</si>
  <si>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</si>
  <si>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</si>
  <si>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</si>
  <si>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</si>
  <si>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</si>
  <si>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</si>
  <si>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</si>
  <si>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</si>
  <si>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</si>
  <si>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</si>
  <si>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</si>
  <si>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</si>
  <si>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</si>
  <si>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</si>
  <si>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</si>
  <si>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</si>
  <si>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</si>
  <si>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</si>
  <si>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</si>
  <si>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</si>
  <si>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</si>
  <si>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</si>
  <si>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</si>
  <si>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</si>
  <si>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</si>
  <si>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</si>
  <si>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</si>
  <si>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</si>
  <si>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</si>
  <si>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</si>
  <si>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</si>
  <si>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</si>
  <si>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</si>
  <si>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</si>
  <si>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</si>
  <si>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</si>
  <si>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</si>
  <si>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</si>
  <si>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</si>
  <si>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</si>
  <si>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</si>
  <si>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</si>
  <si>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</si>
  <si>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</si>
  <si>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</si>
  <si>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</si>
  <si>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</si>
  <si>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</si>
  <si>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</si>
  <si>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</si>
  <si>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</si>
  <si>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</si>
  <si>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</si>
  <si>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</si>
  <si>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</si>
  <si>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</si>
  <si>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</si>
  <si>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</si>
  <si>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</si>
  <si>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</si>
  <si>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</si>
  <si>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</si>
  <si>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</si>
  <si>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</si>
  <si>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</si>
  <si>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</si>
  <si>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</si>
  <si>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</si>
  <si>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</si>
  <si>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</si>
  <si>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</si>
  <si>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</si>
  <si>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</si>
  <si>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</si>
  <si>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</si>
  <si>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</si>
  <si>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</si>
  <si>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</si>
  <si>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</si>
  <si>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</si>
  <si>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</si>
  <si>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</si>
  <si>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</si>
  <si>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</si>
  <si>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</si>
  <si>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</si>
  <si>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</si>
  <si>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</si>
  <si>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</si>
  <si>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</si>
  <si>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</si>
  <si>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</si>
  <si>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</si>
  <si>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</si>
  <si>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</si>
  <si>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</si>
  <si>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</si>
  <si>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</si>
  <si>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</si>
  <si>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</si>
  <si>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</si>
  <si>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</si>
  <si>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</si>
  <si>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</si>
  <si>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</si>
  <si>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</si>
  <si>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</si>
  <si>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</si>
  <si>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</si>
  <si>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</si>
  <si>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</si>
  <si>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</si>
  <si>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</si>
  <si>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</si>
  <si>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</si>
  <si>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</si>
  <si>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</si>
  <si>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</si>
  <si>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</si>
  <si>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</si>
  <si>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</si>
  <si>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</si>
  <si>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</si>
  <si>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</si>
  <si>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</si>
  <si>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</si>
  <si>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</si>
  <si>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</si>
  <si>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</si>
  <si>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</si>
  <si>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</si>
  <si>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</si>
  <si>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</si>
  <si>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</si>
  <si>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</si>
  <si>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</si>
  <si>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</si>
  <si>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</si>
  <si>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</si>
  <si>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</si>
  <si>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</si>
  <si>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</si>
  <si>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</si>
  <si>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</si>
  <si>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</si>
  <si>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</si>
  <si>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</si>
  <si>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</si>
  <si>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</si>
  <si>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</si>
  <si>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</si>
  <si>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</si>
  <si>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</si>
  <si>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</si>
  <si>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</si>
  <si>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</si>
  <si>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</si>
  <si>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</si>
  <si>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</si>
  <si>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</si>
  <si>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</si>
  <si>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</si>
  <si>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兵庫県福崎町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</si>
  <si>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</si>
  <si>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</si>
  <si>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</si>
  <si>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</si>
  <si>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</si>
  <si>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</si>
  <si>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</si>
  <si>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</si>
  <si>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</si>
  <si>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</si>
  <si>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</si>
  <si>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</si>
  <si>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</si>
  <si>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</si>
  <si>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</si>
  <si>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</si>
  <si>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</si>
  <si>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</si>
  <si>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</si>
  <si>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</si>
  <si>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</si>
  <si>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</si>
  <si>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</si>
  <si>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</si>
  <si>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</si>
  <si>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</si>
  <si>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</si>
  <si>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</si>
  <si>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</si>
  <si>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</si>
  <si>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</si>
  <si>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</si>
  <si>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</si>
  <si>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</si>
  <si>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</si>
  <si>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</si>
  <si>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</si>
  <si>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</si>
  <si>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</si>
  <si>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</si>
  <si>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</si>
  <si>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</si>
  <si>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</si>
  <si>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</si>
  <si>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</si>
  <si>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</si>
  <si>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</si>
  <si>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</si>
  <si>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</si>
  <si>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</si>
  <si>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</si>
  <si>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</si>
  <si>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</si>
  <si>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</si>
  <si>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</si>
  <si>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</si>
  <si>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</si>
  <si>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</si>
  <si>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</si>
  <si>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</si>
  <si>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</si>
  <si>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</si>
  <si>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</si>
  <si>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</si>
  <si>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</si>
  <si>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</si>
  <si>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</si>
  <si>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</si>
  <si>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</si>
  <si>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</si>
  <si>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</si>
  <si>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</si>
  <si>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</si>
  <si>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</si>
  <si>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</si>
  <si>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</si>
  <si>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</si>
  <si>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</si>
  <si>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</si>
  <si>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</si>
  <si>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</si>
  <si>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</si>
  <si>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</si>
  <si>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</si>
  <si>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</si>
  <si>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</si>
  <si>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</si>
  <si>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</si>
  <si>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</si>
  <si>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</si>
  <si>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</si>
  <si>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</si>
  <si>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</si>
  <si>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</si>
  <si>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</si>
  <si>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</si>
  <si>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</si>
  <si>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</si>
  <si>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</si>
  <si>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</si>
  <si>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</si>
  <si>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</si>
  <si>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</si>
  <si>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</si>
  <si>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</si>
  <si>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</si>
  <si>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</si>
  <si>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</si>
  <si>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</si>
  <si>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</si>
  <si>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</si>
  <si>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</si>
  <si>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</si>
  <si>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</si>
  <si>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</si>
  <si>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</si>
  <si>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</si>
  <si>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</si>
  <si>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</si>
  <si>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</si>
  <si>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</si>
  <si>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</si>
  <si>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</si>
  <si>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</si>
  <si>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</si>
  <si>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</si>
  <si>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</si>
  <si>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</si>
  <si>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</si>
  <si>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</si>
  <si>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</si>
  <si>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</si>
  <si>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</si>
  <si>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</si>
  <si>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</si>
  <si>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</si>
  <si>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</si>
  <si>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</si>
  <si>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</si>
  <si>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</si>
  <si>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</si>
  <si>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</si>
  <si>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</si>
  <si>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</si>
  <si>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</si>
  <si>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</si>
  <si>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</si>
  <si>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</si>
  <si>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</si>
  <si>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兵庫県福崎町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</si>
  <si>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</si>
  <si>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</si>
  <si>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</si>
  <si>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</si>
  <si>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</si>
  <si>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</si>
  <si>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</si>
  <si>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</si>
  <si>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</si>
  <si>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</si>
  <si>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</si>
  <si>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</si>
  <si>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</si>
  <si>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</si>
  <si>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</si>
  <si>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</si>
  <si>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</si>
  <si>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</si>
  <si>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</si>
  <si>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</si>
  <si>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介護サービス会計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</si>
  <si>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</si>
  <si>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</si>
  <si>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</si>
  <si>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</si>
  <si>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</si>
  <si>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</si>
  <si>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</si>
  <si>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</si>
  <si>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</si>
  <si>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</si>
  <si>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</si>
  <si>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</si>
  <si>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</si>
  <si>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</si>
  <si>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</si>
  <si>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</si>
  <si>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</si>
  <si>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農業共済事業会計</t>
    <phoneticPr fontId="5"/>
  </si>
  <si>
    <t>水道事業会計</t>
    <phoneticPr fontId="5"/>
  </si>
  <si>
    <t>法適用企業</t>
    <phoneticPr fontId="5"/>
  </si>
  <si>
    <t>工業用水道事業会計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</si>
  <si>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</si>
  <si>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</si>
  <si>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</si>
  <si>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</si>
  <si>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</si>
  <si>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</si>
  <si>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</si>
  <si>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</si>
  <si>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</si>
  <si>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</si>
  <si>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</si>
  <si>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</si>
  <si>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</si>
  <si>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</si>
  <si>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</si>
  <si>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</si>
  <si>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</si>
  <si>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</si>
  <si>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</si>
  <si>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</si>
  <si>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</si>
  <si>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</si>
  <si>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</si>
  <si>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</si>
  <si>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</si>
  <si>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</si>
  <si>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</si>
  <si>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</si>
  <si>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</si>
  <si>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</si>
  <si>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</si>
  <si>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</si>
  <si>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</si>
  <si>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</si>
  <si>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</si>
  <si>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</si>
  <si>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</si>
  <si>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</si>
  <si>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</si>
  <si>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</si>
  <si>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</si>
  <si>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</si>
  <si>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</si>
  <si>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</si>
  <si>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</si>
  <si>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</si>
  <si>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</si>
  <si>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</si>
  <si>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</si>
  <si>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</si>
  <si>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</si>
  <si>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</si>
  <si>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</si>
  <si>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</si>
  <si>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</si>
  <si>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</si>
  <si>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</si>
  <si>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</si>
  <si>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</si>
  <si>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</si>
  <si>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</si>
  <si>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</si>
  <si>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</si>
  <si>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</si>
  <si>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</si>
  <si>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</si>
  <si>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</si>
  <si>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</si>
  <si>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</si>
  <si>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</si>
  <si>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</si>
  <si>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</si>
  <si>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</si>
  <si>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</si>
  <si>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</si>
  <si>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</si>
  <si>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</si>
  <si>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</si>
  <si>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</si>
  <si>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</si>
  <si>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</si>
  <si>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</si>
  <si>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</si>
  <si>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</si>
  <si>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</si>
  <si>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</si>
  <si>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</si>
  <si>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</si>
  <si>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</si>
  <si>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</si>
  <si>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</si>
  <si>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</si>
  <si>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</si>
  <si>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</si>
  <si>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</si>
  <si>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</si>
  <si>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</si>
  <si>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</si>
  <si>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</si>
  <si>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</si>
  <si>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</si>
  <si>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</si>
  <si>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</si>
  <si>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</si>
  <si>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</si>
  <si>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</si>
  <si>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</si>
  <si>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</si>
  <si>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</si>
  <si>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</si>
  <si>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</si>
  <si>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</si>
  <si>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</si>
  <si>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</si>
  <si>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</si>
  <si>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</si>
  <si>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</si>
  <si>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</si>
  <si>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</si>
  <si>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</si>
  <si>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</si>
  <si>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</si>
  <si>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</si>
  <si>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</si>
  <si>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</si>
  <si>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</si>
  <si>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</si>
  <si>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</si>
  <si>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</si>
  <si>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</si>
  <si>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</si>
  <si>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</si>
  <si>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</si>
  <si>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</si>
  <si>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</si>
  <si>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</si>
  <si>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</si>
  <si>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</si>
  <si>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</si>
  <si>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</si>
  <si>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</si>
  <si>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</si>
  <si>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</si>
  <si>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</si>
  <si>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</si>
  <si>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</si>
  <si>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</si>
  <si>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</si>
  <si>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</si>
  <si>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</si>
  <si>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</si>
  <si>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</si>
  <si>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</si>
  <si>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</si>
  <si>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</si>
  <si>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</si>
  <si>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 0.26</t>
  </si>
  <si>
    <t>▲ 2.73</t>
  </si>
  <si>
    <t>水道事業会計</t>
  </si>
  <si>
    <t>一般会計</t>
  </si>
  <si>
    <t>工業用水道事業会計</t>
  </si>
  <si>
    <t>下水道事業会計</t>
  </si>
  <si>
    <t>国民健康保険事業</t>
  </si>
  <si>
    <t>介護保険事業</t>
  </si>
  <si>
    <t>農業集落排水事業会計</t>
  </si>
  <si>
    <t>後期高齢者医療事業</t>
  </si>
  <si>
    <t>その他会計（赤字）</t>
  </si>
  <si>
    <t>その他会計（黒字）</t>
  </si>
  <si>
    <t>H25末</t>
    <phoneticPr fontId="5"/>
  </si>
  <si>
    <t>H26末</t>
    <phoneticPr fontId="5"/>
  </si>
  <si>
    <t>H27末</t>
    <phoneticPr fontId="5"/>
  </si>
  <si>
    <t>H28末</t>
    <phoneticPr fontId="5"/>
  </si>
  <si>
    <t>H29末</t>
    <phoneticPr fontId="5"/>
  </si>
  <si>
    <t>ふるさと応援基金</t>
    <phoneticPr fontId="2"/>
  </si>
  <si>
    <t>福祉基金</t>
    <rPh sb="0" eb="2">
      <t>フクシ</t>
    </rPh>
    <rPh sb="2" eb="4">
      <t>キキン</t>
    </rPh>
    <phoneticPr fontId="2"/>
  </si>
  <si>
    <t>農業農村活性化基金</t>
    <rPh sb="0" eb="2">
      <t>ノウギョウ</t>
    </rPh>
    <rPh sb="2" eb="4">
      <t>ノウソン</t>
    </rPh>
    <rPh sb="4" eb="7">
      <t>カッセイカ</t>
    </rPh>
    <rPh sb="7" eb="9">
      <t>キキン</t>
    </rPh>
    <phoneticPr fontId="2"/>
  </si>
  <si>
    <t>大規模開発区域環境保全基金</t>
    <rPh sb="0" eb="3">
      <t>ダイキボ</t>
    </rPh>
    <rPh sb="3" eb="5">
      <t>カイハツ</t>
    </rPh>
    <rPh sb="5" eb="7">
      <t>クイキ</t>
    </rPh>
    <rPh sb="7" eb="9">
      <t>カンキョウ</t>
    </rPh>
    <rPh sb="9" eb="11">
      <t>ホゼン</t>
    </rPh>
    <rPh sb="11" eb="13">
      <t>キキン</t>
    </rPh>
    <phoneticPr fontId="2"/>
  </si>
  <si>
    <t>環境保全基金</t>
    <phoneticPr fontId="2"/>
  </si>
  <si>
    <t>中播衛生施設事務組合</t>
  </si>
  <si>
    <t>くれさか環境事務組合</t>
  </si>
  <si>
    <t>姫路福崎斎苑事務組合</t>
  </si>
  <si>
    <t>兵庫県後期高齢者医療広域連合（一般会計）</t>
  </si>
  <si>
    <t>兵庫県後期高齢者医療広域連合（特別会計）</t>
  </si>
  <si>
    <t>兵庫県市町村職員退職手当組合</t>
  </si>
  <si>
    <t>兵庫県市町交通災害共済組合</t>
  </si>
  <si>
    <t>兵庫県町議会議員公務災害補償組合</t>
  </si>
  <si>
    <t>市川町外三ケ市町共有財産事務組合</t>
    <phoneticPr fontId="18"/>
  </si>
  <si>
    <t>-</t>
    <phoneticPr fontId="2"/>
  </si>
  <si>
    <t>株式会社　もちむぎ食品センター</t>
    <rPh sb="0" eb="4">
      <t>カブシキガイシャ</t>
    </rPh>
    <rPh sb="9" eb="11">
      <t>ショクヒン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</si>
  <si>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</si>
  <si>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</si>
  <si>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</si>
  <si>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</si>
  <si>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</si>
  <si>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</si>
  <si>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</si>
  <si>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</si>
  <si>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</si>
  <si>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</si>
  <si>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公営企業等繰入見込額の減及び基金積立による充当可能基金の増、基準財政需要額算入公債費の増等により減少に転じている。有形固定資産減価償却率は類似団体内平均値を若干下回っているが、インフラ資産や物品の減価償却率が高くなってきている。今後は、下水道事業は縮小傾向にあるものの福崎駅周辺整備事業等、大型事業の元利償還が本格的に始まることや、学校施設の長寿命化事業等の新規起債事業により、地方債残高の増加が予想されるため、これまで以上に公債費の適正化に取り組んでいく必要がある。</t>
    <rPh sb="225" eb="227">
      <t>シサン</t>
    </rPh>
    <phoneticPr fontId="5"/>
  </si>
  <si>
    <t>将来負担比率、実質公債費比率とも類似団体と比較して高い水準にある。将来負担比率は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公営企業等繰入見込額の減及び基金積立による充当可能基金の増、基準財政需要額算入公債費の増等により減少に転じている。実質公債費比率は、平成28年度以降一部事務組合等の起こした地方債の償還の一部終了や交付税算入公債費の増加等により減少に転じている。将来負担比率、実質公債費比率とも減少傾向ではあるが、今後、学校施設長寿命化改修工事や次期ごみ処理施設の建設が始まれば数値が悪化する可能性があるので、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</si>
</sst>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A031FEC-4AFC-4EEA-8885-51FB46C39D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extLst>
            <c:ext xmlns:c16="http://schemas.microsoft.com/office/drawing/2014/chart" uri="{C3380CC4-5D6E-409C-BE32-E72D297353CC}">
              <c16:uniqueId val="{00000000-B885-4835-A50D-ECADE4AAC0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85920</c:v>
                </c:pt>
                <c:pt idx="1">
                  <c:v>84577</c:v>
                </c:pt>
                <c:pt idx="2">
                  <c:v>88760</c:v>
                </c:pt>
                <c:pt idx="3">
                  <c:v>67891</c:v>
                </c:pt>
                <c:pt idx="4">
                  <c:v>89329</c:v>
                </c:pt>
              </c:numCache>
            </c:numRef>
          </c:val>
          <c:smooth val="0"/>
          <c:extLst>
            <c:ext xmlns:c16="http://schemas.microsoft.com/office/drawing/2014/chart" uri="{C3380CC4-5D6E-409C-BE32-E72D297353CC}">
              <c16:uniqueId val="{00000001-B885-4835-A50D-ECADE4AAC0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3.63</c:v>
                </c:pt>
                <c:pt idx="1">
                  <c:v>2.95</c:v>
                </c:pt>
                <c:pt idx="2">
                  <c:v>1.64</c:v>
                </c:pt>
                <c:pt idx="3">
                  <c:v>4.09</c:v>
                </c:pt>
                <c:pt idx="4">
                  <c:v>3.03</c:v>
                </c:pt>
              </c:numCache>
            </c:numRef>
          </c:val>
          <c:extLst>
            <c:ext xmlns:c16="http://schemas.microsoft.com/office/drawing/2014/chart" uri="{C3380CC4-5D6E-409C-BE32-E72D297353CC}">
              <c16:uniqueId val="{00000000-C802-4A45-990C-F04667E452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25.34</c:v>
                </c:pt>
                <c:pt idx="1">
                  <c:v>25.68</c:v>
                </c:pt>
                <c:pt idx="2">
                  <c:v>26.12</c:v>
                </c:pt>
                <c:pt idx="3">
                  <c:v>25.65</c:v>
                </c:pt>
                <c:pt idx="4">
                  <c:v>23.96</c:v>
                </c:pt>
              </c:numCache>
            </c:numRef>
          </c:val>
          <c:extLst>
            <c:ext xmlns:c16="http://schemas.microsoft.com/office/drawing/2014/chart" uri="{C3380CC4-5D6E-409C-BE32-E72D297353CC}">
              <c16:uniqueId val="{00000001-C802-4A45-990C-F04667E452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-1.79</c:v>
                </c:pt>
                <c:pt idx="1">
                  <c:v>0.32</c:v>
                </c:pt>
                <c:pt idx="2">
                  <c:v>-0.26</c:v>
                </c:pt>
                <c:pt idx="3">
                  <c:v>1.98</c:v>
                </c:pt>
                <c:pt idx="4">
                  <c:v>-2.73</c:v>
                </c:pt>
              </c:numCache>
            </c:numRef>
          </c:val>
          <c:smooth val="0"/>
          <c:extLst>
            <c:ext xmlns:c16="http://schemas.microsoft.com/office/drawing/2014/chart" uri="{C3380CC4-5D6E-409C-BE32-E72D297353CC}">
              <c16:uniqueId val="{00000002-C802-4A45-990C-F04667E452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0.04</c:v>
                </c:pt>
                <c:pt idx="6">
                  <c:v>#N/A</c:v>
                </c:pt>
                <c:pt idx="7">
                  <c:v>0.04</c:v>
                </c:pt>
                <c:pt idx="8">
                  <c:v>#N/A</c:v>
                </c:pt>
                <c:pt idx="9">
                  <c:v>0.02</c:v>
                </c:pt>
              </c:numCache>
            </c:numRef>
          </c:val>
          <c:extLst>
            <c:ext xmlns:c16="http://schemas.microsoft.com/office/drawing/2014/chart" uri="{C3380CC4-5D6E-409C-BE32-E72D297353CC}">
              <c16:uniqueId val="{00000000-E9BE-4799-BC61-AA934279D2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BE-4799-BC61-AA934279D288}"/>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0.09</c:v>
                </c:pt>
                <c:pt idx="4">
                  <c:v>#N/A</c:v>
                </c:pt>
                <c:pt idx="5">
                  <c:v>0.08</c:v>
                </c:pt>
                <c:pt idx="6">
                  <c:v>#N/A</c:v>
                </c:pt>
                <c:pt idx="7">
                  <c:v>0.08</c:v>
                </c:pt>
                <c:pt idx="8">
                  <c:v>#N/A</c:v>
                </c:pt>
                <c:pt idx="9">
                  <c:v>0.08</c:v>
                </c:pt>
              </c:numCache>
            </c:numRef>
          </c:val>
          <c:extLst>
            <c:ext xmlns:c16="http://schemas.microsoft.com/office/drawing/2014/chart" uri="{C3380CC4-5D6E-409C-BE32-E72D297353CC}">
              <c16:uniqueId val="{00000002-E9BE-4799-BC61-AA934279D288}"/>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0.2</c:v>
                </c:pt>
                <c:pt idx="4">
                  <c:v>#N/A</c:v>
                </c:pt>
                <c:pt idx="5">
                  <c:v>0.24</c:v>
                </c:pt>
                <c:pt idx="6">
                  <c:v>#N/A</c:v>
                </c:pt>
                <c:pt idx="7">
                  <c:v>0.15</c:v>
                </c:pt>
                <c:pt idx="8">
                  <c:v>#N/A</c:v>
                </c:pt>
                <c:pt idx="9">
                  <c:v>0.21</c:v>
                </c:pt>
              </c:numCache>
            </c:numRef>
          </c:val>
          <c:extLst>
            <c:ext xmlns:c16="http://schemas.microsoft.com/office/drawing/2014/chart" uri="{C3380CC4-5D6E-409C-BE32-E72D297353CC}">
              <c16:uniqueId val="{00000003-E9BE-4799-BC61-AA934279D288}"/>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0.63</c:v>
                </c:pt>
                <c:pt idx="4">
                  <c:v>#N/A</c:v>
                </c:pt>
                <c:pt idx="5">
                  <c:v>1.26</c:v>
                </c:pt>
                <c:pt idx="6">
                  <c:v>#N/A</c:v>
                </c:pt>
                <c:pt idx="7">
                  <c:v>0.36</c:v>
                </c:pt>
                <c:pt idx="8">
                  <c:v>#N/A</c:v>
                </c:pt>
                <c:pt idx="9">
                  <c:v>0.34</c:v>
                </c:pt>
              </c:numCache>
            </c:numRef>
          </c:val>
          <c:extLst>
            <c:ext xmlns:c16="http://schemas.microsoft.com/office/drawing/2014/chart" uri="{C3380CC4-5D6E-409C-BE32-E72D297353CC}">
              <c16:uniqueId val="{00000004-E9BE-4799-BC61-AA934279D288}"/>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0.66</c:v>
                </c:pt>
                <c:pt idx="4">
                  <c:v>#N/A</c:v>
                </c:pt>
                <c:pt idx="5">
                  <c:v>0.81</c:v>
                </c:pt>
                <c:pt idx="6">
                  <c:v>#N/A</c:v>
                </c:pt>
                <c:pt idx="7">
                  <c:v>0.69</c:v>
                </c:pt>
                <c:pt idx="8">
                  <c:v>#N/A</c:v>
                </c:pt>
                <c:pt idx="9">
                  <c:v>0.67</c:v>
                </c:pt>
              </c:numCache>
            </c:numRef>
          </c:val>
          <c:extLst>
            <c:ext xmlns:c16="http://schemas.microsoft.com/office/drawing/2014/chart" uri="{C3380CC4-5D6E-409C-BE32-E72D297353CC}">
              <c16:uniqueId val="{00000005-E9BE-4799-BC61-AA934279D28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#N/A</c:v>
                </c:pt>
                <c:pt idx="3">
                  <c:v>0.79</c:v>
                </c:pt>
                <c:pt idx="4">
                  <c:v>#N/A</c:v>
                </c:pt>
                <c:pt idx="5">
                  <c:v>2.78</c:v>
                </c:pt>
                <c:pt idx="6">
                  <c:v>#N/A</c:v>
                </c:pt>
                <c:pt idx="7">
                  <c:v>1.71</c:v>
                </c:pt>
                <c:pt idx="8">
                  <c:v>#N/A</c:v>
                </c:pt>
                <c:pt idx="9">
                  <c:v>1.86</c:v>
                </c:pt>
              </c:numCache>
            </c:numRef>
          </c:val>
          <c:extLst>
            <c:ext xmlns:c16="http://schemas.microsoft.com/office/drawing/2014/chart" uri="{C3380CC4-5D6E-409C-BE32-E72D297353CC}">
              <c16:uniqueId val="{00000006-E9BE-4799-BC61-AA934279D28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1.56</c:v>
                </c:pt>
                <c:pt idx="2">
                  <c:v>#N/A</c:v>
                </c:pt>
                <c:pt idx="3">
                  <c:v>1.59</c:v>
                </c:pt>
                <c:pt idx="4">
                  <c:v>#N/A</c:v>
                </c:pt>
                <c:pt idx="5">
                  <c:v>1.58</c:v>
                </c:pt>
                <c:pt idx="6">
                  <c:v>#N/A</c:v>
                </c:pt>
                <c:pt idx="7">
                  <c:v>1.72</c:v>
                </c:pt>
                <c:pt idx="8">
                  <c:v>#N/A</c:v>
                </c:pt>
                <c:pt idx="9">
                  <c:v>1.9</c:v>
                </c:pt>
              </c:numCache>
            </c:numRef>
          </c:val>
          <c:extLst>
            <c:ext xmlns:c16="http://schemas.microsoft.com/office/drawing/2014/chart" uri="{C3380CC4-5D6E-409C-BE32-E72D297353CC}">
              <c16:uniqueId val="{00000007-E9BE-4799-BC61-AA934279D2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3.62</c:v>
                </c:pt>
                <c:pt idx="2">
                  <c:v>#N/A</c:v>
                </c:pt>
                <c:pt idx="3">
                  <c:v>2.95</c:v>
                </c:pt>
                <c:pt idx="4">
                  <c:v>#N/A</c:v>
                </c:pt>
                <c:pt idx="5">
                  <c:v>1.64</c:v>
                </c:pt>
                <c:pt idx="6">
                  <c:v>#N/A</c:v>
                </c:pt>
                <c:pt idx="7">
                  <c:v>4.08</c:v>
                </c:pt>
                <c:pt idx="8">
                  <c:v>#N/A</c:v>
                </c:pt>
                <c:pt idx="9">
                  <c:v>3.03</c:v>
                </c:pt>
              </c:numCache>
            </c:numRef>
          </c:val>
          <c:extLst>
            <c:ext xmlns:c16="http://schemas.microsoft.com/office/drawing/2014/chart" uri="{C3380CC4-5D6E-409C-BE32-E72D297353CC}">
              <c16:uniqueId val="{00000008-E9BE-4799-BC61-AA934279D28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14.08</c:v>
                </c:pt>
                <c:pt idx="2">
                  <c:v>#N/A</c:v>
                </c:pt>
                <c:pt idx="3">
                  <c:v>15.61</c:v>
                </c:pt>
                <c:pt idx="4">
                  <c:v>#N/A</c:v>
                </c:pt>
                <c:pt idx="5">
                  <c:v>16.989999999999998</c:v>
                </c:pt>
                <c:pt idx="6">
                  <c:v>#N/A</c:v>
                </c:pt>
                <c:pt idx="7">
                  <c:v>17.36</c:v>
                </c:pt>
                <c:pt idx="8">
                  <c:v>#N/A</c:v>
                </c:pt>
                <c:pt idx="9">
                  <c:v>14.7</c:v>
                </c:pt>
              </c:numCache>
            </c:numRef>
          </c:val>
          <c:extLst>
            <c:ext xmlns:c16="http://schemas.microsoft.com/office/drawing/2014/chart" uri="{C3380CC4-5D6E-409C-BE32-E72D297353CC}">
              <c16:uniqueId val="{00000009-E9BE-4799-BC61-AA934279D2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877</c:v>
                </c:pt>
                <c:pt idx="5">
                  <c:v>877</c:v>
                </c:pt>
                <c:pt idx="8">
                  <c:v>889</c:v>
                </c:pt>
                <c:pt idx="11">
                  <c:v>933</c:v>
                </c:pt>
                <c:pt idx="14">
                  <c:v>895</c:v>
                </c:pt>
              </c:numCache>
            </c:numRef>
          </c:val>
          <c:extLst>
            <c:ext xmlns:c16="http://schemas.microsoft.com/office/drawing/2014/chart" uri="{C3380CC4-5D6E-409C-BE32-E72D297353CC}">
              <c16:uniqueId val="{00000000-6210-49B8-BDED-85C5063780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10-49B8-BDED-85C5063780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10-49B8-BDED-85C5063780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80</c:v>
                </c:pt>
                <c:pt idx="3">
                  <c:v>57</c:v>
                </c:pt>
                <c:pt idx="6">
                  <c:v>20</c:v>
                </c:pt>
                <c:pt idx="9">
                  <c:v>20</c:v>
                </c:pt>
                <c:pt idx="12">
                  <c:v>20</c:v>
                </c:pt>
              </c:numCache>
            </c:numRef>
          </c:val>
          <c:extLst>
            <c:ext xmlns:c16="http://schemas.microsoft.com/office/drawing/2014/chart" uri="{C3380CC4-5D6E-409C-BE32-E72D297353CC}">
              <c16:uniqueId val="{00000003-6210-49B8-BDED-85C5063780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471</c:v>
                </c:pt>
                <c:pt idx="3">
                  <c:v>483</c:v>
                </c:pt>
                <c:pt idx="6">
                  <c:v>513</c:v>
                </c:pt>
                <c:pt idx="9">
                  <c:v>472</c:v>
                </c:pt>
                <c:pt idx="12">
                  <c:v>414</c:v>
                </c:pt>
              </c:numCache>
            </c:numRef>
          </c:val>
          <c:extLst>
            <c:ext xmlns:c16="http://schemas.microsoft.com/office/drawing/2014/chart" uri="{C3380CC4-5D6E-409C-BE32-E72D297353CC}">
              <c16:uniqueId val="{00000004-6210-49B8-BDED-85C5063780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10-49B8-BDED-85C5063780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10-49B8-BDED-85C5063780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848</c:v>
                </c:pt>
                <c:pt idx="3">
                  <c:v>848</c:v>
                </c:pt>
                <c:pt idx="6">
                  <c:v>872</c:v>
                </c:pt>
                <c:pt idx="9">
                  <c:v>912</c:v>
                </c:pt>
                <c:pt idx="12">
                  <c:v>919</c:v>
                </c:pt>
              </c:numCache>
            </c:numRef>
          </c:val>
          <c:extLst>
            <c:ext xmlns:c16="http://schemas.microsoft.com/office/drawing/2014/chart" uri="{C3380CC4-5D6E-409C-BE32-E72D297353CC}">
              <c16:uniqueId val="{00000007-6210-49B8-BDED-85C5063780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522</c:v>
                </c:pt>
                <c:pt idx="2">
                  <c:v>#N/A</c:v>
                </c:pt>
                <c:pt idx="3">
                  <c:v>#N/A</c:v>
                </c:pt>
                <c:pt idx="4">
                  <c:v>511</c:v>
                </c:pt>
                <c:pt idx="5">
                  <c:v>#N/A</c:v>
                </c:pt>
                <c:pt idx="6">
                  <c:v>#N/A</c:v>
                </c:pt>
                <c:pt idx="7">
                  <c:v>516</c:v>
                </c:pt>
                <c:pt idx="8">
                  <c:v>#N/A</c:v>
                </c:pt>
                <c:pt idx="9">
                  <c:v>#N/A</c:v>
                </c:pt>
                <c:pt idx="10">
                  <c:v>471</c:v>
                </c:pt>
                <c:pt idx="11">
                  <c:v>#N/A</c:v>
                </c:pt>
                <c:pt idx="12">
                  <c:v>#N/A</c:v>
                </c:pt>
                <c:pt idx="13">
                  <c:v>458</c:v>
                </c:pt>
                <c:pt idx="14">
                  <c:v>#N/A</c:v>
                </c:pt>
              </c:numCache>
            </c:numRef>
          </c:val>
          <c:smooth val="0"/>
          <c:extLst>
            <c:ext xmlns:c16="http://schemas.microsoft.com/office/drawing/2014/chart" uri="{C3380CC4-5D6E-409C-BE32-E72D297353CC}">
              <c16:uniqueId val="{00000008-6210-49B8-BDED-85C5063780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11437</c:v>
                </c:pt>
                <c:pt idx="5">
                  <c:v>11552</c:v>
                </c:pt>
                <c:pt idx="8">
                  <c:v>11881</c:v>
                </c:pt>
                <c:pt idx="11">
                  <c:v>11643</c:v>
                </c:pt>
                <c:pt idx="14">
                  <c:v>11542</c:v>
                </c:pt>
              </c:numCache>
            </c:numRef>
          </c:val>
          <c:extLst>
            <c:ext xmlns:c16="http://schemas.microsoft.com/office/drawing/2014/chart" uri="{C3380CC4-5D6E-409C-BE32-E72D297353CC}">
              <c16:uniqueId val="{00000000-A2CE-42D3-819B-9313EE3FB2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188</c:v>
                </c:pt>
                <c:pt idx="5">
                  <c:v>167</c:v>
                </c:pt>
                <c:pt idx="8">
                  <c:v>136</c:v>
                </c:pt>
                <c:pt idx="11">
                  <c:v>86</c:v>
                </c:pt>
                <c:pt idx="14">
                  <c:v>61</c:v>
                </c:pt>
              </c:numCache>
            </c:numRef>
          </c:val>
          <c:extLst>
            <c:ext xmlns:c16="http://schemas.microsoft.com/office/drawing/2014/chart" uri="{C3380CC4-5D6E-409C-BE32-E72D297353CC}">
              <c16:uniqueId val="{00000001-A2CE-42D3-819B-9313EE3FB2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2013</c:v>
                </c:pt>
                <c:pt idx="5">
                  <c:v>2018</c:v>
                </c:pt>
                <c:pt idx="8">
                  <c:v>2131</c:v>
                </c:pt>
                <c:pt idx="11">
                  <c:v>2171</c:v>
                </c:pt>
                <c:pt idx="14">
                  <c:v>2081</c:v>
                </c:pt>
              </c:numCache>
            </c:numRef>
          </c:val>
          <c:extLst>
            <c:ext xmlns:c16="http://schemas.microsoft.com/office/drawing/2014/chart" uri="{C3380CC4-5D6E-409C-BE32-E72D297353CC}">
              <c16:uniqueId val="{00000002-A2CE-42D3-819B-9313EE3FB2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CE-42D3-819B-9313EE3FB2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CE-42D3-819B-9313EE3FB2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CE-42D3-819B-9313EE3FB2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1278</c:v>
                </c:pt>
                <c:pt idx="3">
                  <c:v>1166</c:v>
                </c:pt>
                <c:pt idx="6">
                  <c:v>1145</c:v>
                </c:pt>
                <c:pt idx="9">
                  <c:v>1084</c:v>
                </c:pt>
                <c:pt idx="12">
                  <c:v>1006</c:v>
                </c:pt>
              </c:numCache>
            </c:numRef>
          </c:val>
          <c:extLst>
            <c:ext xmlns:c16="http://schemas.microsoft.com/office/drawing/2014/chart" uri="{C3380CC4-5D6E-409C-BE32-E72D297353CC}">
              <c16:uniqueId val="{00000006-A2CE-42D3-819B-9313EE3FB2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163</c:v>
                </c:pt>
                <c:pt idx="3">
                  <c:v>107</c:v>
                </c:pt>
                <c:pt idx="6">
                  <c:v>88</c:v>
                </c:pt>
                <c:pt idx="9">
                  <c:v>69</c:v>
                </c:pt>
                <c:pt idx="12">
                  <c:v>50</c:v>
                </c:pt>
              </c:numCache>
            </c:numRef>
          </c:val>
          <c:extLst>
            <c:ext xmlns:c16="http://schemas.microsoft.com/office/drawing/2014/chart" uri="{C3380CC4-5D6E-409C-BE32-E72D297353CC}">
              <c16:uniqueId val="{00000007-A2CE-42D3-819B-9313EE3FB2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8340</c:v>
                </c:pt>
                <c:pt idx="3">
                  <c:v>8299</c:v>
                </c:pt>
                <c:pt idx="6">
                  <c:v>8010</c:v>
                </c:pt>
                <c:pt idx="9">
                  <c:v>7447</c:v>
                </c:pt>
                <c:pt idx="12">
                  <c:v>6655</c:v>
                </c:pt>
              </c:numCache>
            </c:numRef>
          </c:val>
          <c:extLst>
            <c:ext xmlns:c16="http://schemas.microsoft.com/office/drawing/2014/chart" uri="{C3380CC4-5D6E-409C-BE32-E72D297353CC}">
              <c16:uniqueId val="{00000008-A2CE-42D3-819B-9313EE3FB2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A2CE-42D3-819B-9313EE3FB2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10263</c:v>
                </c:pt>
                <c:pt idx="3">
                  <c:v>10766</c:v>
                </c:pt>
                <c:pt idx="6">
                  <c:v>11204</c:v>
                </c:pt>
                <c:pt idx="9">
                  <c:v>11271</c:v>
                </c:pt>
                <c:pt idx="12">
                  <c:v>11577</c:v>
                </c:pt>
              </c:numCache>
            </c:numRef>
          </c:val>
          <c:extLst>
            <c:ext xmlns:c16="http://schemas.microsoft.com/office/drawing/2014/chart" uri="{C3380CC4-5D6E-409C-BE32-E72D297353CC}">
              <c16:uniqueId val="{0000000A-A2CE-42D3-819B-9313EE3FB2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6407</c:v>
                </c:pt>
                <c:pt idx="2">
                  <c:v>#N/A</c:v>
                </c:pt>
                <c:pt idx="3">
                  <c:v>#N/A</c:v>
                </c:pt>
                <c:pt idx="4">
                  <c:v>6603</c:v>
                </c:pt>
                <c:pt idx="5">
                  <c:v>#N/A</c:v>
                </c:pt>
                <c:pt idx="6">
                  <c:v>#N/A</c:v>
                </c:pt>
                <c:pt idx="7">
                  <c:v>6299</c:v>
                </c:pt>
                <c:pt idx="8">
                  <c:v>#N/A</c:v>
                </c:pt>
                <c:pt idx="9">
                  <c:v>#N/A</c:v>
                </c:pt>
                <c:pt idx="10">
                  <c:v>5970</c:v>
                </c:pt>
                <c:pt idx="11">
                  <c:v>#N/A</c:v>
                </c:pt>
                <c:pt idx="12">
                  <c:v>#N/A</c:v>
                </c:pt>
                <c:pt idx="13">
                  <c:v>5603</c:v>
                </c:pt>
                <c:pt idx="14">
                  <c:v>#N/A</c:v>
                </c:pt>
              </c:numCache>
            </c:numRef>
          </c:val>
          <c:smooth val="0"/>
          <c:extLst>
            <c:ext xmlns:c16="http://schemas.microsoft.com/office/drawing/2014/chart" uri="{C3380CC4-5D6E-409C-BE32-E72D297353CC}">
              <c16:uniqueId val="{0000000B-A2CE-42D3-819B-9313EE3FB2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1375</c:v>
                </c:pt>
                <c:pt idx="1">
                  <c:v>1351</c:v>
                </c:pt>
                <c:pt idx="2">
                  <c:v>1262</c:v>
                </c:pt>
              </c:numCache>
            </c:numRef>
          </c:val>
          <c:extLst>
            <c:ext xmlns:c16="http://schemas.microsoft.com/office/drawing/2014/chart" uri="{C3380CC4-5D6E-409C-BE32-E72D297353CC}">
              <c16:uniqueId val="{00000000-54F9-4721-AB3F-F50CE579F6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4F9-4721-AB3F-F50CE579F6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342</c:v>
                </c:pt>
                <c:pt idx="1">
                  <c:v>365</c:v>
                </c:pt>
                <c:pt idx="2">
                  <c:v>358</c:v>
                </c:pt>
              </c:numCache>
            </c:numRef>
          </c:val>
          <c:extLst>
            <c:ext xmlns:c16="http://schemas.microsoft.com/office/drawing/2014/chart" uri="{C3380CC4-5D6E-409C-BE32-E72D297353CC}">
              <c16:uniqueId val="{00000002-54F9-4721-AB3F-F50CE579F6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{D6082FBD-31E0-4260-89C8-F3B6D54FA912}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63-4AB3-AED8-ECA748FED9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{CCEDAED4-0CD7-408D-AE37-468DC2EA0323}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3-4AB3-AED8-ECA748FED9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{3BD5DE32-55AE-49E8-A42B-5B2A5118712B}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3-4AB3-AED8-ECA748FED9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{F931BAEA-6D95-483E-BA82-D3AE6D85B6B1}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3-4AB3-AED8-ECA748FED9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{99AD5B60-3F72-44FF-9E07-05CB353E153F}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3-4AB3-AED8-ECA748FED9F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{112A475C-8162-411E-80A5-195EF9DAA6F8}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63-4AB3-AED8-ECA748FED9F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{91BBF3B9-A8DB-4AA7-ADB9-7C95F86B2ADF}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63-4AB3-AED8-ECA748FED9F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{B6D6224C-65C6-4121-95A4-FF432341722D}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63-4AB3-AED8-ECA748FED9F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{B32DCEAB-2D31-47BF-B74F-15D2DCF0EAA0}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63-4AB3-AED8-ECA748FED9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59.4</c:v>
                </c:pt>
                <c:pt idx="24">
                  <c:v>61.1</c:v>
                </c:pt>
                <c:pt idx="32">
                  <c:v>61.9</c:v>
                </c:pt>
              </c:numCache>
            </c:numRef>
          </c:xVal>
          <c:yVal>
            <c:numRef>
              <c:f>公会計指標分析・財政指標組合せ分析表!$BP$51:$DC$51</c:f>
              <c:numCache>
                <c:formatCode>#,##0.0;"▲ "#,##0.0</c:formatCode>
                <c:ptCount val="40"/>
                <c:pt idx="16">
                  <c:v>143.6</c:v>
                </c:pt>
                <c:pt idx="24">
                  <c:v>137.6</c:v>
                </c:pt>
                <c:pt idx="32">
                  <c:v>127.9</c:v>
                </c:pt>
              </c:numCache>
            </c:numRef>
          </c:yVal>
          <c:smooth val="0"/>
          <c:extLst>
            <c:ext xmlns:c16="http://schemas.microsoft.com/office/drawing/2014/chart" uri="{C3380CC4-5D6E-409C-BE32-E72D297353CC}">
              <c16:uniqueId val="{00000009-6E63-4AB3-AED8-ECA748FED9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{4EB951AE-7F69-4B53-AFDE-4268ACAA94E4}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63-4AB3-AED8-ECA748FED9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{7997B9F1-9FE6-4F74-A5B4-6AF43461D84E}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3-4AB3-AED8-ECA748FED9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{73ECAE1A-AE81-4FED-A03C-E34C49AA233E}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3-4AB3-AED8-ECA748FED9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{BB039549-DE9A-4968-AEAD-A9FF838D29FE}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3-4AB3-AED8-ECA748FED9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{095DDC4B-6A06-4FB2-B1B3-7B181B32F827}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3-4AB3-AED8-ECA748FED9F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{75687448-D15A-445A-9379-9E6FE425259D}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63-4AB3-AED8-ECA748FED9F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{B32D1E4C-2268-45CB-A31B-2FD2D3ED12B8}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63-4AB3-AED8-ECA748FED9F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{B1CF9C54-636B-4998-8FA3-F40E58B42A57}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63-4AB3-AED8-ECA748FED9F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{C0FB4211-D997-48C6-8C8A-9C77C1FC0DC8}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63-4AB3-AED8-ECA748FED9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62.6</c:v>
                </c:pt>
                <c:pt idx="24">
                  <c:v>63.5</c:v>
                </c:pt>
                <c:pt idx="32">
                  <c:v>64.900000000000006</c:v>
                </c:pt>
              </c:numCache>
            </c:numRef>
          </c:xVal>
          <c:yVal>
            <c:numRef>
              <c:f>公会計指標分析・財政指標組合せ分析表!$BP$55:$DC$55</c:f>
              <c:numCache>
                <c:formatCode>#,##0.0;"▲ "#,##0.0</c:formatCode>
                <c:ptCount val="40"/>
                <c:pt idx="16">
                  <c:v>44.9</c:v>
                </c:pt>
                <c:pt idx="24">
                  <c:v>40.799999999999997</c:v>
                </c:pt>
                <c:pt idx="32">
                  <c:v>38.5</c:v>
                </c:pt>
              </c:numCache>
            </c:numRef>
          </c:yVal>
          <c:smooth val="0"/>
          <c:extLst>
            <c:ext xmlns:c16="http://schemas.microsoft.com/office/drawing/2014/chart" uri="{C3380CC4-5D6E-409C-BE32-E72D297353CC}">
              <c16:uniqueId val="{00000013-6E63-4AB3-AED8-ECA748FED9F6}"/>
            </c:ext>
          </c:extLst>
        </c:ser>
        <c:dLbls>
          <c:showLegendKey val="0"/>
          <c:showVal val="1"/>
          <c:showCatName val="0"/>
          <c:showSerName val="0"/>
          <c:showPercent val="0"/>
          <c:showBubbleSize val="0"/>
        </c:dLbls>
        <c:axId val="46179840"/>
        <c:axId val="46181760"/>
      </c:scatterChart>
      <c:valAx>
        <c:axId val="46179840"/>
        <c:scaling>
          <c:orientation val="minMax"/>
          <c:max val="65.39999999999999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{151D67EC-3410-42A2-9FBB-EE731562D8C5}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EDF-4450-A580-0E94D5FE5A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{75F6DBE3-62C9-49C9-9855-E9931B031C1C}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DF-4450-A580-0E94D5FE5A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{8CF23501-240D-4969-B996-507DC6B71045}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DF-4450-A580-0E94D5FE5A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{BAF83012-3BAB-4903-9A6B-F2662BFD7371}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DF-4450-A580-0E94D5FE5A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{90417430-9629-4C2E-B481-5E9E232D3F10}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DF-4450-A580-0E94D5FE5AA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{4CB72F15-3EF3-4E7D-8B10-F0FE3C9FBD27}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EDF-4450-A580-0E94D5FE5AA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{FA616CFE-D73C-4781-A86A-A9FF54129FAC}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EDF-4450-A580-0E94D5FE5AA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{88607715-27A4-4E7B-B9B2-5FDE53652810}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EDF-4450-A580-0E94D5FE5AA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{44198786-084F-45CB-8EAD-C2BB66D4766A}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EDF-4450-A580-0E94D5FE5A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12.1</c:v>
                </c:pt>
                <c:pt idx="16">
                  <c:v>12</c:v>
                </c:pt>
                <c:pt idx="24">
                  <c:v>11.5</c:v>
                </c:pt>
                <c:pt idx="32">
                  <c:v>11</c:v>
                </c:pt>
              </c:numCache>
            </c:numRef>
          </c:xVal>
          <c:yVal>
            <c:numRef>
              <c:f>公会計指標分析・財政指標組合せ分析表!$BP$73:$DC$73</c:f>
              <c:numCache>
                <c:formatCode>#,##0.0;"▲ "#,##0.0</c:formatCode>
                <c:ptCount val="40"/>
                <c:pt idx="0">
                  <c:v>153.4</c:v>
                </c:pt>
                <c:pt idx="8">
                  <c:v>153.9</c:v>
                </c:pt>
                <c:pt idx="16">
                  <c:v>143.6</c:v>
                </c:pt>
                <c:pt idx="24">
                  <c:v>137.6</c:v>
                </c:pt>
                <c:pt idx="32">
                  <c:v>127.9</c:v>
                </c:pt>
              </c:numCache>
            </c:numRef>
          </c:yVal>
          <c:smooth val="0"/>
          <c:extLst>
            <c:ext xmlns:c16="http://schemas.microsoft.com/office/drawing/2014/chart" uri="{C3380CC4-5D6E-409C-BE32-E72D297353CC}">
              <c16:uniqueId val="{00000009-BEDF-4450-A580-0E94D5FE5A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{64456E37-75A1-4C2A-A985-6CE213F2C699}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EDF-4450-A580-0E94D5FE5A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{0368AFC3-922D-40A4-B71D-37C74071A648}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DF-4450-A580-0E94D5FE5A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{613DCBB3-EE70-4EA3-A2B5-F5D9D095348A}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DF-4450-A580-0E94D5FE5A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{40367C3C-A374-4963-9740-73BC62C97A74}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DF-4450-A580-0E94D5FE5A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{E691FC5C-6748-433F-934F-5443FF7FCAC3}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DF-4450-A580-0E94D5FE5AA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{4C8635CB-EE34-4885-9867-ECD684B0A1D1}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EDF-4450-A580-0E94D5FE5AA3}"/>
                </c:ext>
              </c:extLst>
            </c:dLbl>
            <c:dLbl>
              <c:idx val="16"/>
              <c:layout>
                <c:manualLayout>
                  <c:x val="-3.1697991619110633E-2"/>
                  <c:y val="-6.575453093929964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{DC18AE13-F298-4323-BF46-70C408E6727B}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EDF-4450-A580-0E94D5FE5AA3}"/>
                </c:ext>
              </c:extLst>
            </c:dLbl>
            <c:dLbl>
              <c:idx val="24"/>
              <c:layout>
                <c:manualLayout>
                  <c:x val="-4.5160355153971272E-2"/>
                  <c:y val="-7.406841668681643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{9D16B7F4-D76B-4BB0-A33A-F4A8DEDF8F5E}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EDF-4450-A580-0E94D5FE5AA3}"/>
                </c:ext>
              </c:extLst>
            </c:dLbl>
            <c:dLbl>
              <c:idx val="32"/>
              <c:layout>
                <c:manualLayout>
                  <c:x val="-1.8235628084250027E-2"/>
                  <c:y val="-4.74269936372660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{F992D95F-05E0-4F33-9D68-4C8B9E0EEF7F}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EDF-4450-A580-0E94D5FE5A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extLst>
            <c:ext xmlns:c16="http://schemas.microsoft.com/office/drawing/2014/chart" uri="{C3380CC4-5D6E-409C-BE32-E72D297353CC}">
              <c16:uniqueId val="{00000013-BEDF-4450-A580-0E94D5FE5AA3}"/>
            </c:ext>
          </c:extLst>
        </c:ser>
        <c:dLbls>
          <c:showLegendKey val="0"/>
          <c:showVal val="1"/>
          <c:showCatName val="0"/>
          <c:showSerName val="0"/>
          <c:showPercent val="0"/>
          <c:showBubbleSize val="0"/>
        </c:dLbls>
        <c:axId val="84219776"/>
        <c:axId val="84234240"/>
      </c:scatterChart>
      <c:valAx>
        <c:axId val="84219776"/>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○元利償還金・・・臨時財政対策債の元利償還金が増加し続けているため、元利償還金も増えている。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○公営企業債の元利償還金に対する繰入金・・・下水道事業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の減少により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年度以降は減少に転じて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○組合等が起こした地方債の元利償還金に対する繰入金・・・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中播衛生事務組合の償還のみと</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○算入公債費等・・・臨時財政対策債の借入増により年々増加傾向にある。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一般会計等の元利償還金は増加しているが、公営企業充当繰入金が減少し、災害復旧等に係る基準財政需要額が増加したため、実質公債費比率の分子は前年度より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○一般会計等に係る地方債の現在高・・・臨時財政対策債</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、公共事業等債等により年々増加している。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○公営企業債等繰入見込額・・・下水道事業の減少により平成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年度から減少に転じている。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○組合等負担等見込額・・・中播衛生事務組合の償還</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のみとなり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、年々減少してきている。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退職入替により減少している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の取崩しにより、減少している。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○充当可能特定</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収入</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・・・公営住宅使用料であり、取り壊し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により、管理戸数が減少しているため、歳入も減少傾向にある。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○基準財政需要額算入見込額・・・臨時財政対策債、下水道事業債の増加により年々増加してい</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たが、基準財政需要額算入終了の公債費が増加しているため、平成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年度以降は減少に転じている。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○将来負担比率の分子・・・・</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地方債現在高は増加しているが、公営企業等繰入見込額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、組合負担等見込額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退職手当見込額の減</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より減少に転じている。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兵庫県福崎町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ふるさと応援寄附金の増加により、ふるさと応援基金に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百万円積立て、その他基金利息等で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百万円積立てたが、財政調整基金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百万円、福祉基金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県民ふれあい広場維持管理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百万円取崩したことにより、基金全体としては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財政調整基金の一定額を確保するとともに、ふるさと応援寄附金の増加に努め、基金を活用した事業を実施していく。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すこやかな長寿社会に備え、福祉活動の活性化と、総合的な福祉の振興、充実を図るため</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・農業農村活性化基金：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農業に関する各種公益事業の隆盛を図ると共に、輪作農法の推進と地域営農集団及び担い手農家の育成を通じ、農業農村の活性化と農村文化の向上に資するため</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民俗学の父柳田國男やその兄弟の偉業を顕彰し後世に伝える事業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大庄屋三木家住宅の保存整備</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活用に関する事業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次代を担う子どもたちの教育やその環境整備に関する事業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健康福祉・安全安心・産業振興などまちの発展、充実に資する事業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を推進するため</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・大規模開発区域環境保全基金：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大規模開発区域及び周辺の良好な環境を保全するため</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・環境保全基金：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環境の保全に関する町民の意識の高揚及び活動の促進に資するため</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基金の目的に応じた事業に、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県民ふれあい広場維持管理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（全額）を充当した一方で、返礼品の充実により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農業農村活性化基金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については、基金がなくなった後の基金対象事業の見直しを検討する必要がある。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ふるさと応援基金は、返礼品を充実させ、ふるさと応援寄附金の増収に努め、基金に積立てるとともに、基金を活用した事業にも取り組む。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単独事業の増加及び普通交付税算入なしの地方債を取りやめたこと等により、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財政調整基金の残高は、災害への備え等のため、標準財政規模の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該当なし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918E28-7C5C-48AD-A00E-283769BB6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A967AC4-8075-4B8E-B7D0-5614C3C7D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9B975BE-113B-48A6-8384-644DC7B6643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8B01D4-6D12-4C00-A971-B87A27A225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4ED8010-659F-4C40-9E8F-9782EC24C2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04A0359-0433-46B6-8B35-5E1DCB5CEEE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77DCD7F-CAC6-4439-B465-210325912D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0A3CEB0-2507-41B0-90EE-E7203F80E6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F731A93-55D4-4A6C-B3D2-D470359209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D350059-C1E2-42DA-A386-299CD2AC5D7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60194AD-33F3-4EC5-B883-2C2B4B6648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C4C049-B056-4A36-83BA-AC882FC548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19,353
18,804
45.79
8,975,583
8,764,692
159,803
5,267,921
11,570,058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387128C-2107-472A-B59C-854C3EE0DD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AB393C4-2009-4063-959F-83BC71B8ED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58255D9-9289-4FE3-B7EA-392636646B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085F28D-A82D-4AB1-861D-1FF0801FF8C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6832A73-FB37-4FE3-AF00-26618798AF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6C04A0E-1F2F-41E0-AD8C-C5F6C01FBB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3AB25E6-E3C5-42E9-9BEC-F3469CAD02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C4E3A32-2B38-4FDD-B83E-B75B7FB746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631C416-3EAB-44DD-A6CC-DEC6ACEA3A0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1C4A4D-FD51-47AB-A101-E9763F4F68F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C70DDED-B4E2-4E1C-AA09-84C0896AB8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61817C4-20FB-47AC-9906-A0750FA062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DA6E595-8E5C-45D5-AA83-6566FD980F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027E56-BCB0-495D-B633-2FB38EA6863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68C3106-E1BD-48B4-8C31-A4262CE2CE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BFABA3A-9CFF-4298-8571-E88D9343E13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2C22250-FEC4-41EC-A722-B66B45C444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AB6A01E-9F00-45DC-9C25-B7698587A96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EE11F98-6AF9-42F2-AF48-934E31F1A31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9187787-F120-4B85-9FD2-391539422D5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E27F15D2-4A68-4422-A77F-88CAB40EE57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B29FF04-A93D-4AC9-B0B8-254C42AAA8C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8D96CF1-8D6B-493E-AA99-72213D81568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5E65B88C-D03A-4271-A57B-70D7602AF0F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45681D3-DB5B-4FE3-B5C7-64EF0C24DAD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4C22EEA-A2D4-49AD-8A8C-1570EE9EBC7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F90694B-48B0-4AC1-BCA7-15657884BAA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FE80729C-F563-4A0C-8967-4450D287AA3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E3D7D66-0DB8-4B7D-8A39-127EF10EB1D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0464E23-16F9-47E0-A665-97E45A4AFC3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3B871F5-9AE3-4379-B49D-CA6865639D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53D7451-7F9A-4A73-9C31-A085368FCEA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6A6B1AA-8F21-455B-B7D5-D97DB533FF0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7F708CF-D225-43FC-8BAC-39C5925CC3D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有形固定資産減価償却率は類似団体内平均値を若干下回っている。全体では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となっているが、その中でも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インフラ資産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、物品が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と減価償却率が非常に高くなっている。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17739E7-2739-48B9-AC8A-630EEEB4714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96D6E59-A1D6-47A7-94AF-8480A555ABB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99345F5-3D22-4D38-AFC0-78BC3AFAE0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F13CB9E7-1B31-4068-A4CE-AEDFD4795F9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AD42ED96-B71C-42AE-BE2D-E5E108BFC8C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BBCAFA26-8A0C-40D1-A78A-E46A40B73DF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4AC210C8-DDC8-4D0D-A6DB-D19DD4B50B0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D7FE474E-BA89-46FC-BE4F-B681C170FD2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715E758-C015-406F-920F-7FA5FA3E1FF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421516D1-B5CF-4A19-9F2B-3C18D24C2CD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A454844B-0498-4B1B-8A9D-15F549BAB5F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0425479-1F66-4440-B384-49DED1C6BFF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D2B292FA-3298-45FA-B865-51115403611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9A8DDE1B-224E-4ED4-958B-CF8CC6CFD4D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3452BAD0-25A3-4372-9A4A-31258D22113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BFF31AB4-34A0-4962-8480-E3A3097A336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B7A4B1FD-0366-460A-844F-FE49E3A321A2}"/>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4FB6C1B5-FA0E-4A52-BE66-09390D4584C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a:extLst>
            <a:ext uri="{FF2B5EF4-FFF2-40B4-BE49-F238E27FC236}">
              <a16:creationId xmlns:a16="http://schemas.microsoft.com/office/drawing/2014/main" id="{B09FE230-7EFB-4CC6-8338-20DC97D33FDA}"/>
            </a:ext>
          </a:extLst>
        </xdr:cNvPr>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a:extLst>
            <a:ext uri="{FF2B5EF4-FFF2-40B4-BE49-F238E27FC236}">
              <a16:creationId xmlns:a16="http://schemas.microsoft.com/office/drawing/2014/main" id="{C7A9E426-3918-49F3-989D-20FE3123AE02}"/>
            </a:ext>
          </a:extLst>
        </xdr:cNvPr>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a:extLst>
            <a:ext uri="{FF2B5EF4-FFF2-40B4-BE49-F238E27FC236}">
              <a16:creationId xmlns:a16="http://schemas.microsoft.com/office/drawing/2014/main" id="{2089F9F4-7351-454F-ACA7-30A99B464AB9}"/>
            </a:ext>
          </a:extLst>
        </xdr:cNvPr>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a:extLst>
            <a:ext uri="{FF2B5EF4-FFF2-40B4-BE49-F238E27FC236}">
              <a16:creationId xmlns:a16="http://schemas.microsoft.com/office/drawing/2014/main" id="{AEC4BAF1-87BD-4486-B6B7-EA2D975E4EC2}"/>
            </a:ext>
          </a:extLst>
        </xdr:cNvPr>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a:extLst>
            <a:ext uri="{FF2B5EF4-FFF2-40B4-BE49-F238E27FC236}">
              <a16:creationId xmlns:a16="http://schemas.microsoft.com/office/drawing/2014/main" id="{D4F0FC48-A080-4E7F-97BC-B736CFB64F67}"/>
            </a:ext>
          </a:extLst>
        </xdr:cNvPr>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71" name="有形固定資産減価償却率平均値テキスト">
          <a:extLst>
            <a:ext uri="{FF2B5EF4-FFF2-40B4-BE49-F238E27FC236}">
              <a16:creationId xmlns:a16="http://schemas.microsoft.com/office/drawing/2014/main" id="{5522B45C-019D-47D6-B1F7-2E50B282BEF3}"/>
            </a:ext>
          </a:extLst>
        </xdr:cNvPr>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a:extLst>
            <a:ext uri="{FF2B5EF4-FFF2-40B4-BE49-F238E27FC236}">
              <a16:creationId xmlns:a16="http://schemas.microsoft.com/office/drawing/2014/main" id="{5177B535-C20D-4B98-9C4C-1F6C7C7F93F5}"/>
            </a:ext>
          </a:extLst>
        </xdr:cNvPr>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a:extLst>
            <a:ext uri="{FF2B5EF4-FFF2-40B4-BE49-F238E27FC236}">
              <a16:creationId xmlns:a16="http://schemas.microsoft.com/office/drawing/2014/main" id="{F0F4638D-4D50-4FD5-9FBC-99C518B7089C}"/>
            </a:ext>
          </a:extLst>
        </xdr:cNvPr>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a:extLst>
            <a:ext uri="{FF2B5EF4-FFF2-40B4-BE49-F238E27FC236}">
              <a16:creationId xmlns:a16="http://schemas.microsoft.com/office/drawing/2014/main" id="{476A176A-782D-4B19-ADE3-F17D5CA7DE60}"/>
            </a:ext>
          </a:extLst>
        </xdr:cNvPr>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a:extLst>
            <a:ext uri="{FF2B5EF4-FFF2-40B4-BE49-F238E27FC236}">
              <a16:creationId xmlns:a16="http://schemas.microsoft.com/office/drawing/2014/main" id="{33C6341E-FB19-480B-8CDA-39D094EFB216}"/>
            </a:ext>
          </a:extLst>
        </xdr:cNvPr>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9DE2D94-4BDF-4B99-8F7E-B106E5B94F4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C743EDB-5AD3-4B48-A095-F4118725BA9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C56F543-E0D8-4F7B-8BC0-994AE0F9C9E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6EF15BB-9DFE-4F16-9E33-E6C5F36AF8C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300200A-2CC7-4B61-B3EE-F1602CEDBF4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1" name="楕円 80">
          <a:extLst>
            <a:ext uri="{FF2B5EF4-FFF2-40B4-BE49-F238E27FC236}">
              <a16:creationId xmlns:a16="http://schemas.microsoft.com/office/drawing/2014/main" id="{2529CCEF-A0EC-48BA-9C9E-C456AE3258FD}"/>
            </a:ext>
          </a:extLst>
        </xdr:cNvPr>
        <xdr:cNvSpPr/>
      </xdr:nvSpPr>
      <xdr:spPr>
        <a:xfrm>
          <a:off x="47117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140715</xdr:rowOff>
    </xdr:from>
    <xdr:ext cx="405111" cy="259045"/>
    <xdr:sp macro="" textlink="">
      <xdr:nvSpPr>
        <xdr:cNvPr id="82" name="有形固定資産減価償却率該当値テキスト">
          <a:extLst>
            <a:ext uri="{FF2B5EF4-FFF2-40B4-BE49-F238E27FC236}">
              <a16:creationId xmlns:a16="http://schemas.microsoft.com/office/drawing/2014/main" id="{48B5BA08-BA38-4C84-AD48-8715395082B6}"/>
            </a:ext>
          </a:extLst>
        </xdr:cNvPr>
        <xdr:cNvSpPr txBox="1"/>
      </xdr:nvSpPr>
      <xdr:spPr>
        <a:xfrm>
          <a:off x="4813300" y="605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3" name="楕円 82">
          <a:extLst>
            <a:ext uri="{FF2B5EF4-FFF2-40B4-BE49-F238E27FC236}">
              <a16:creationId xmlns:a16="http://schemas.microsoft.com/office/drawing/2014/main" id="{5F890963-6FC6-4909-BD9C-8E59FEA6AB43}"/>
            </a:ext>
          </a:extLst>
        </xdr:cNvPr>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41638</xdr:rowOff>
    </xdr:from>
    <xdr:to>
      <xdr:col>23</xdr:col>
      <xdr:colOff>85725</xdr:colOff>
      <xdr:row>31</xdr:row>
      <xdr:rowOff>66312</xdr:rowOff>
    </xdr:to>
    <xdr:cxnSp macro="">
      <xdr:nvCxnSpPr>
        <xdr:cNvPr id="84" name="直線コネクタ 83">
          <a:extLst>
            <a:ext uri="{FF2B5EF4-FFF2-40B4-BE49-F238E27FC236}">
              <a16:creationId xmlns:a16="http://schemas.microsoft.com/office/drawing/2014/main" id="{9A4D847C-C94F-4073-BFBE-B7942AF9E67E}"/>
            </a:ext>
          </a:extLst>
        </xdr:cNvPr>
        <xdr:cNvCxnSpPr/>
      </xdr:nvCxnSpPr>
      <xdr:spPr>
        <a:xfrm flipV="1">
          <a:off x="4051300" y="612811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5" name="楕円 84">
          <a:extLst>
            <a:ext uri="{FF2B5EF4-FFF2-40B4-BE49-F238E27FC236}">
              <a16:creationId xmlns:a16="http://schemas.microsoft.com/office/drawing/2014/main" id="{0F88CE2D-9BB8-4BB5-9856-2FAD5B9D4465}"/>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118745</xdr:rowOff>
    </xdr:to>
    <xdr:cxnSp macro="">
      <xdr:nvCxnSpPr>
        <xdr:cNvPr id="86" name="直線コネクタ 85">
          <a:extLst>
            <a:ext uri="{FF2B5EF4-FFF2-40B4-BE49-F238E27FC236}">
              <a16:creationId xmlns:a16="http://schemas.microsoft.com/office/drawing/2014/main" id="{2A675657-932C-4BED-A0C9-6DBFC5E01F28}"/>
            </a:ext>
          </a:extLst>
        </xdr:cNvPr>
        <xdr:cNvCxnSpPr/>
      </xdr:nvCxnSpPr>
      <xdr:spPr>
        <a:xfrm flipV="1">
          <a:off x="3289300" y="615278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87" name="n_1aveValue有形固定資産減価償却率">
          <a:extLst>
            <a:ext uri="{FF2B5EF4-FFF2-40B4-BE49-F238E27FC236}">
              <a16:creationId xmlns:a16="http://schemas.microsoft.com/office/drawing/2014/main" id="{8C1C3C67-70DE-48D0-B081-EB45CE72B630}"/>
            </a:ext>
          </a:extLst>
        </xdr:cNvPr>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8" name="n_2aveValue有形固定資産減価償却率">
          <a:extLst>
            <a:ext uri="{FF2B5EF4-FFF2-40B4-BE49-F238E27FC236}">
              <a16:creationId xmlns:a16="http://schemas.microsoft.com/office/drawing/2014/main" id="{3BBE241D-BCCC-4B52-BF53-581E673CC42D}"/>
            </a:ext>
          </a:extLst>
        </xdr:cNvPr>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9" name="n_3aveValue有形固定資産減価償却率">
          <a:extLst>
            <a:ext uri="{FF2B5EF4-FFF2-40B4-BE49-F238E27FC236}">
              <a16:creationId xmlns:a16="http://schemas.microsoft.com/office/drawing/2014/main" id="{5BA70C96-9BB7-46C6-94FA-8FE964A86096}"/>
            </a:ext>
          </a:extLst>
        </xdr:cNvPr>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90" name="n_1mainValue有形固定資産減価償却率">
          <a:extLst>
            <a:ext uri="{FF2B5EF4-FFF2-40B4-BE49-F238E27FC236}">
              <a16:creationId xmlns:a16="http://schemas.microsoft.com/office/drawing/2014/main" id="{BC16E0AE-7654-4C82-A198-AA8F8866D272}"/>
            </a:ext>
          </a:extLst>
        </xdr:cNvPr>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1" name="n_2mainValue有形固定資産減価償却率">
          <a:extLst>
            <a:ext uri="{FF2B5EF4-FFF2-40B4-BE49-F238E27FC236}">
              <a16:creationId xmlns:a16="http://schemas.microsoft.com/office/drawing/2014/main" id="{A0827D9B-D06C-47B2-8152-D60756C50469}"/>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58091540-6518-46E7-82D6-9ABE1FEA27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FF3118D1-C9A9-4657-A29E-2A95CA69B75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411300DE-E20A-4DB3-AB46-7FC512F0E58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D91B1A98-F16A-473D-8FE2-AD46F271B3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B1DCB1C1-5ECB-449C-A430-DAC3AD1A942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4DA74E25-17BB-4D32-9B96-8C7B0898A31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C3531FEA-2122-4633-B9CD-14E1DE19D74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B750DCD4-977B-4B83-B95C-54841AB590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E5D5C897-D51A-4AD6-B6C9-F5C0AB8AA45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6AB984C3-429C-4852-9766-4EC3DC71D74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FFE634B2-9455-489B-8C61-A1C79490835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D1915E52-87BE-4308-A1C6-5AEF74FD37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7EB3FA6F-7238-4842-B899-E6C21BA9DF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下水道事業や幼児園建設、福崎駅周辺整備事業等の大型事業の起債により地方債残高が増加し、類似団体内平均値を大きく上回っている。今後数年は増加の見込みである。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AFC8BFB1-043A-4977-9F5D-0CC1299E2B2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AF5EDC7C-86C9-467E-B5E5-899D969FAF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a:extLst>
            <a:ext uri="{FF2B5EF4-FFF2-40B4-BE49-F238E27FC236}">
              <a16:creationId xmlns:a16="http://schemas.microsoft.com/office/drawing/2014/main" id="{49B45C1C-D28F-4D96-96A3-16461CFE029B}"/>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3912D3D9-3E7A-426F-81EB-DDAF54B6710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a:extLst>
            <a:ext uri="{FF2B5EF4-FFF2-40B4-BE49-F238E27FC236}">
              <a16:creationId xmlns:a16="http://schemas.microsoft.com/office/drawing/2014/main" id="{2840B79D-3615-4562-AAE9-BD82E952BD1E}"/>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A486AC87-C3D0-48C3-96DA-52AF4E987D3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B1862BAA-3D9C-4F56-B4DA-F32C3EEB45E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732F701A-415B-4716-BB09-B0455A656E3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8DA21A9B-F327-4258-80F7-C560A2E18C6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8545D2AE-05EA-4F80-A0F6-C466819303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D9613739-5E6F-4805-85D2-2BD0282B5D9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4AD3F31E-24AF-4733-8D0F-6DC7A970650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B333F660-44F8-415A-A5AF-1DF4677B1C7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58EA35A6-8D73-4A20-B7EC-E715A8F26A1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B6547C51-DD4A-4B5B-914F-559766B0E55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7F60E452-54C2-435A-9142-1430AE1C0FA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1" name="直線コネクタ 120">
          <a:extLst>
            <a:ext uri="{FF2B5EF4-FFF2-40B4-BE49-F238E27FC236}">
              <a16:creationId xmlns:a16="http://schemas.microsoft.com/office/drawing/2014/main" id="{BEB931F5-B1F1-438D-980C-ED41180C4507}"/>
            </a:ext>
          </a:extLst>
        </xdr:cNvPr>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2" name="債務償還比率最小値テキスト">
          <a:extLst>
            <a:ext uri="{FF2B5EF4-FFF2-40B4-BE49-F238E27FC236}">
              <a16:creationId xmlns:a16="http://schemas.microsoft.com/office/drawing/2014/main" id="{15689362-20A1-420A-9CC3-92ADB29E52CD}"/>
            </a:ext>
          </a:extLst>
        </xdr:cNvPr>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3" name="直線コネクタ 122">
          <a:extLst>
            <a:ext uri="{FF2B5EF4-FFF2-40B4-BE49-F238E27FC236}">
              <a16:creationId xmlns:a16="http://schemas.microsoft.com/office/drawing/2014/main" id="{379105DB-A47A-4929-8576-0153CA181FBB}"/>
            </a:ext>
          </a:extLst>
        </xdr:cNvPr>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4" name="債務償還比率最大値テキスト">
          <a:extLst>
            <a:ext uri="{FF2B5EF4-FFF2-40B4-BE49-F238E27FC236}">
              <a16:creationId xmlns:a16="http://schemas.microsoft.com/office/drawing/2014/main" id="{4CB25ADD-C4BA-4589-8169-772F326E4D1E}"/>
            </a:ext>
          </a:extLst>
        </xdr:cNvPr>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5" name="直線コネクタ 124">
          <a:extLst>
            <a:ext uri="{FF2B5EF4-FFF2-40B4-BE49-F238E27FC236}">
              <a16:creationId xmlns:a16="http://schemas.microsoft.com/office/drawing/2014/main" id="{442FBBE4-66DC-42A5-A744-867F3D626DCB}"/>
            </a:ext>
          </a:extLst>
        </xdr:cNvPr>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6" name="債務償還比率平均値テキスト">
          <a:extLst>
            <a:ext uri="{FF2B5EF4-FFF2-40B4-BE49-F238E27FC236}">
              <a16:creationId xmlns:a16="http://schemas.microsoft.com/office/drawing/2014/main" id="{0F8172E8-110D-42E3-A094-306AE932839E}"/>
            </a:ext>
          </a:extLst>
        </xdr:cNvPr>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7" name="フローチャート: 判断 126">
          <a:extLst>
            <a:ext uri="{FF2B5EF4-FFF2-40B4-BE49-F238E27FC236}">
              <a16:creationId xmlns:a16="http://schemas.microsoft.com/office/drawing/2014/main" id="{DDAB9320-107D-4491-93B5-CFD0D7C30AB8}"/>
            </a:ext>
          </a:extLst>
        </xdr:cNvPr>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8" name="フローチャート: 判断 127">
          <a:extLst>
            <a:ext uri="{FF2B5EF4-FFF2-40B4-BE49-F238E27FC236}">
              <a16:creationId xmlns:a16="http://schemas.microsoft.com/office/drawing/2014/main" id="{F4C2BD76-5AF4-4E66-819D-07FC605F9C62}"/>
            </a:ext>
          </a:extLst>
        </xdr:cNvPr>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C9BA30E-A4D3-4D6D-9428-9AAF2D6C4F2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D9578751-14F7-41F5-B12E-DB7592EF2EB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BB37FA6-CA02-4691-8C1C-549FDE0D7D3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9DDFF4B-BDFF-4F37-8701-FC726678460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438DD5F-7085-4458-B45B-14F685A6194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38396</xdr:rowOff>
    </xdr:from>
    <xdr:to>
      <xdr:col>76</xdr:col>
      <xdr:colOff>73025</xdr:colOff>
      <xdr:row>27</xdr:row>
      <xdr:rowOff>139996</xdr:rowOff>
    </xdr:to>
    <xdr:sp macro="" textlink="">
      <xdr:nvSpPr>
        <xdr:cNvPr id="134" name="楕円 133">
          <a:extLst>
            <a:ext uri="{FF2B5EF4-FFF2-40B4-BE49-F238E27FC236}">
              <a16:creationId xmlns:a16="http://schemas.microsoft.com/office/drawing/2014/main" id="{65695D8F-C786-4992-B03F-A1D1872E1CA2}"/>
            </a:ext>
          </a:extLst>
        </xdr:cNvPr>
        <xdr:cNvSpPr/>
      </xdr:nvSpPr>
      <xdr:spPr>
        <a:xfrm>
          <a:off x="14744700" y="54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162873</xdr:rowOff>
    </xdr:from>
    <xdr:ext cx="469744" cy="259045"/>
    <xdr:sp macro="" textlink="">
      <xdr:nvSpPr>
        <xdr:cNvPr id="135" name="債務償還比率該当値テキスト">
          <a:extLst>
            <a:ext uri="{FF2B5EF4-FFF2-40B4-BE49-F238E27FC236}">
              <a16:creationId xmlns:a16="http://schemas.microsoft.com/office/drawing/2014/main" id="{6093F8C2-116D-4744-AC77-FD32AC636AE4}"/>
            </a:ext>
          </a:extLst>
        </xdr:cNvPr>
        <xdr:cNvSpPr txBox="1"/>
      </xdr:nvSpPr>
      <xdr:spPr>
        <a:xfrm>
          <a:off x="14846300" y="539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167577</xdr:rowOff>
    </xdr:from>
    <xdr:to>
      <xdr:col>72</xdr:col>
      <xdr:colOff>123825</xdr:colOff>
      <xdr:row>28</xdr:row>
      <xdr:rowOff>97727</xdr:rowOff>
    </xdr:to>
    <xdr:sp macro="" textlink="">
      <xdr:nvSpPr>
        <xdr:cNvPr id="136" name="楕円 135">
          <a:extLst>
            <a:ext uri="{FF2B5EF4-FFF2-40B4-BE49-F238E27FC236}">
              <a16:creationId xmlns:a16="http://schemas.microsoft.com/office/drawing/2014/main" id="{8A82ED2C-CCF4-4DA4-BD7E-C46C1F0B3A05}"/>
            </a:ext>
          </a:extLst>
        </xdr:cNvPr>
        <xdr:cNvSpPr/>
      </xdr:nvSpPr>
      <xdr:spPr>
        <a:xfrm>
          <a:off x="14033500" y="55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89196</xdr:rowOff>
    </xdr:from>
    <xdr:to>
      <xdr:col>76</xdr:col>
      <xdr:colOff>22225</xdr:colOff>
      <xdr:row>28</xdr:row>
      <xdr:rowOff>46927</xdr:rowOff>
    </xdr:to>
    <xdr:cxnSp macro="">
      <xdr:nvCxnSpPr>
        <xdr:cNvPr id="137" name="直線コネクタ 136">
          <a:extLst>
            <a:ext uri="{FF2B5EF4-FFF2-40B4-BE49-F238E27FC236}">
              <a16:creationId xmlns:a16="http://schemas.microsoft.com/office/drawing/2014/main" id="{ADFDC009-8448-4C0E-88A3-FF4AABA42EB5}"/>
            </a:ext>
          </a:extLst>
        </xdr:cNvPr>
        <xdr:cNvCxnSpPr/>
      </xdr:nvCxnSpPr>
      <xdr:spPr>
        <a:xfrm flipV="1">
          <a:off x="14084300" y="5489871"/>
          <a:ext cx="711200" cy="1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8" name="n_1aveValue債務償還比率">
          <a:extLst>
            <a:ext uri="{FF2B5EF4-FFF2-40B4-BE49-F238E27FC236}">
              <a16:creationId xmlns:a16="http://schemas.microsoft.com/office/drawing/2014/main" id="{6E0D1170-9453-4B3B-B466-B515853A4B04}"/>
            </a:ext>
          </a:extLst>
        </xdr:cNvPr>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114254</xdr:rowOff>
    </xdr:from>
    <xdr:ext cx="469744" cy="259045"/>
    <xdr:sp macro="" textlink="">
      <xdr:nvSpPr>
        <xdr:cNvPr id="139" name="n_1mainValue債務償還比率">
          <a:extLst>
            <a:ext uri="{FF2B5EF4-FFF2-40B4-BE49-F238E27FC236}">
              <a16:creationId xmlns:a16="http://schemas.microsoft.com/office/drawing/2014/main" id="{20CF5409-254F-4431-BCEF-39709698CF89}"/>
            </a:ext>
          </a:extLst>
        </xdr:cNvPr>
        <xdr:cNvSpPr txBox="1"/>
      </xdr:nvSpPr>
      <xdr:spPr>
        <a:xfrm>
          <a:off x="13836727" y="534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E709EEE0-46A3-47CB-9FF7-34DF2FF22BB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732CCEC5-A90F-4434-B083-C91BE553B3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69429A9D-29DA-4DC0-AB51-174D395A5AA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8F8147C6-D2BF-4CE0-A1CD-2128D9BE454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654537C3-D74D-46E5-B9EC-6A4F505D45E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1BFCDBBB-9A20-4F3B-A8D3-617C0D7A38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8575AE-AE6F-4FE6-84CF-91402E1CD1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A224F9-CAFC-4448-B9C6-1EEA80B61D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C636DE-A952-49E9-9236-C839B562F9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083C34-4757-43D0-B9EE-4A937B6000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7E0116-8075-45EF-9CB6-FB7ED9D0DA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C9ABE4-DB36-40F4-B1D2-878A2DA624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5A7B7D-6D4C-4B4B-AD36-995862DAED5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81F4FE-EEC5-45AA-937D-24FCC40ACB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9F7A3B-0554-417E-BE41-5AC4A8ED0B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AE9DC0-8C05-42ED-A7A2-1652E03918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19,353
18,804
45.79
8,975,583
8,764,692
159,803
5,267,921
11,570,058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79368C-80C0-4570-84A8-E236CC70CA5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465723-687E-416C-AB10-F573050754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2A72D4-DA81-4D02-82F0-F3806C7E7E2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D3FF73-4B1E-4AA3-85D9-CFD2518D8D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999ECA-7218-4481-9A4A-66C7B84BC5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9A51E4-6090-4893-B0E3-B60B5BF9C4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C15DCE-A822-4AB4-BBE9-22C57F58B5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D27C2A-D766-4662-B749-44E3A56EB6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B30A09-7998-4759-AB71-38426C9063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571761-17A6-42BA-A914-5B33E1C504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9CEBBA-F0FA-4D51-88C7-4CDBED87E2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973635-702A-4ADB-AB1B-2BEC059D94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2C55CF-CD19-43CE-9CD4-A6821E0740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3BC240-A567-4138-BF71-AEE05CD8B9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C0729B-FC05-444C-BB23-BA936F689F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62B606-ECB6-4D98-97A5-9A8BA77926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936FCC-ED91-4EE3-A954-2844E82F62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418C06-FAA3-4C24-A228-976D110B74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684C97-1F10-4FE3-BB89-EBB0260AC65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80D5346-022B-4CE5-BADF-49A8DE3DA0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4A5050-22D2-4A97-97D9-0EED308274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D96DCB8-485A-4147-88DA-AB9D75ED52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78787E8-CB59-4D8D-9B99-598D34ABA1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8EA74D8-8EAB-4531-8858-150C2CA9DC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6857F58-ED47-4665-900F-B3CABAE59F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687A799-A6F4-4CAA-B3D9-0D7EE701B3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00573C2-37CA-43AE-8FDE-5DBFEB05A1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304C2E5-B1AA-4A56-84CA-94F6DB0A3F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3AB241C-9157-4BC9-B866-F1B0E054BE4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FA94ECD-501E-4B37-8E01-B07EC25DCA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53D45085-D275-4FDE-BFE2-D2EABA1ECAD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666CAAE8-2C7C-4D81-B4A6-5E7668BC666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8ABDE4CA-F106-4950-82A3-52FB1179F6F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185E11F5-4F89-48EC-A904-FA2ADA6152D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FD25D219-2B6D-4897-BEF1-874CC1DB8E7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FE54FC32-D84F-4623-95A7-1D7C7668792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6BA46F9-2DD7-4982-BAED-FD5F31D3507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525166C1-6247-43D9-AD68-8C64CE89F04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E6FDE3E1-20E3-4C00-A161-52267FDF2C99}"/>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4A46A875-2366-4D97-9327-B559A729E0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13D87E73-D748-48F6-8A08-95B3D0DA79A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64CEAB88-4FFD-4725-A30B-9A980F46C9D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DFD2B4F5-9024-484A-9C6B-7278B3660E80}"/>
            </a:ext>
          </a:extLst>
        </xdr:cNvPr>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7DE6450A-10B1-4480-8DB0-2FE62B5D9931}"/>
            </a:ext>
          </a:extLst>
        </xdr:cNvPr>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25FEB634-6A01-4434-8BE9-ABD3342A84F9}"/>
            </a:ext>
          </a:extLst>
        </xdr:cNvPr>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9B8174CC-2B2D-416C-BC14-F19D6B4ADF91}"/>
            </a:ext>
          </a:extLst>
        </xdr:cNvPr>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93416733-5E94-4DD6-BC85-6B5482EC6AB0}"/>
            </a:ext>
          </a:extLst>
        </xdr:cNvPr>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158005</xdr:rowOff>
    </xdr:from>
    <xdr:ext cx="405111" cy="259045"/>
    <xdr:sp macro="" textlink="">
      <xdr:nvSpPr>
        <xdr:cNvPr id="59" name="【道路】&#10;有形固定資産減価償却率平均値テキスト">
          <a:extLst>
            <a:ext uri="{FF2B5EF4-FFF2-40B4-BE49-F238E27FC236}">
              <a16:creationId xmlns:a16="http://schemas.microsoft.com/office/drawing/2014/main" id="{D26C6A10-CCF0-4F46-9A18-0DFD332A93B2}"/>
            </a:ext>
          </a:extLst>
        </xdr:cNvPr>
        <xdr:cNvSpPr txBox="1"/>
      </xdr:nvSpPr>
      <xdr:spPr>
        <a:xfrm>
          <a:off x="4673600" y="633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EFD1883A-8A3F-466F-A959-AED72498CCE6}"/>
            </a:ext>
          </a:extLst>
        </xdr:cNvPr>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984A0FBF-BEBD-4827-8CB7-0AC027A30649}"/>
            </a:ext>
          </a:extLst>
        </xdr:cNvPr>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6DEAF4DE-96E3-4DBD-BAED-61E629C44EF8}"/>
            </a:ext>
          </a:extLst>
        </xdr:cNvPr>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1E6E1462-BFA2-44B4-A01B-F5D2725E2444}"/>
            </a:ext>
          </a:extLst>
        </xdr:cNvPr>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DA18452E-2CD7-48E0-AE11-4792138A6A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6C74242-F92F-4FB1-9A36-B49EC86DD8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B2DD16A-E6B9-4831-AB44-6774CB70D2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AF7B1E3-34D3-435D-AECE-30657765D7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1F9B7B-EE87-4AC1-91E8-3F786A5FC5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45974</xdr:rowOff>
    </xdr:from>
    <xdr:to>
      <xdr:col>24</xdr:col>
      <xdr:colOff>114300</xdr:colOff>
      <xdr:row>38</xdr:row>
      <xdr:rowOff>147574</xdr:rowOff>
    </xdr:to>
    <xdr:sp macro="" textlink="">
      <xdr:nvSpPr>
        <xdr:cNvPr id="69" name="楕円 68">
          <a:extLst>
            <a:ext uri="{FF2B5EF4-FFF2-40B4-BE49-F238E27FC236}">
              <a16:creationId xmlns:a16="http://schemas.microsoft.com/office/drawing/2014/main" id="{384689E4-5183-4150-9700-7A11E65E13FD}"/>
            </a:ext>
          </a:extLst>
        </xdr:cNvPr>
        <xdr:cNvSpPr/>
      </xdr:nvSpPr>
      <xdr:spPr>
        <a:xfrm>
          <a:off x="45847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24401</xdr:rowOff>
    </xdr:from>
    <xdr:ext cx="405111" cy="259045"/>
    <xdr:sp macro="" textlink="">
      <xdr:nvSpPr>
        <xdr:cNvPr id="70" name="【道路】&#10;有形固定資産減価償却率該当値テキスト">
          <a:extLst>
            <a:ext uri="{FF2B5EF4-FFF2-40B4-BE49-F238E27FC236}">
              <a16:creationId xmlns:a16="http://schemas.microsoft.com/office/drawing/2014/main" id="{1F6E68B7-9805-4A32-8179-16D7B2471BC2}"/>
            </a:ext>
          </a:extLst>
        </xdr:cNvPr>
        <xdr:cNvSpPr txBox="1"/>
      </xdr:nvSpPr>
      <xdr:spPr>
        <a:xfrm>
          <a:off x="4673600"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87122</xdr:rowOff>
    </xdr:from>
    <xdr:to>
      <xdr:col>20</xdr:col>
      <xdr:colOff>38100</xdr:colOff>
      <xdr:row>39</xdr:row>
      <xdr:rowOff>17272</xdr:rowOff>
    </xdr:to>
    <xdr:sp macro="" textlink="">
      <xdr:nvSpPr>
        <xdr:cNvPr id="71" name="楕円 70">
          <a:extLst>
            <a:ext uri="{FF2B5EF4-FFF2-40B4-BE49-F238E27FC236}">
              <a16:creationId xmlns:a16="http://schemas.microsoft.com/office/drawing/2014/main" id="{7A4A4CD0-1035-4E3E-9821-F9F3D3B111B1}"/>
            </a:ext>
          </a:extLst>
        </xdr:cNvPr>
        <xdr:cNvSpPr/>
      </xdr:nvSpPr>
      <xdr:spPr>
        <a:xfrm>
          <a:off x="3746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96774</xdr:rowOff>
    </xdr:from>
    <xdr:to>
      <xdr:col>24</xdr:col>
      <xdr:colOff>63500</xdr:colOff>
      <xdr:row>38</xdr:row>
      <xdr:rowOff>137922</xdr:rowOff>
    </xdr:to>
    <xdr:cxnSp macro="">
      <xdr:nvCxnSpPr>
        <xdr:cNvPr id="72" name="直線コネクタ 71">
          <a:extLst>
            <a:ext uri="{FF2B5EF4-FFF2-40B4-BE49-F238E27FC236}">
              <a16:creationId xmlns:a16="http://schemas.microsoft.com/office/drawing/2014/main" id="{BD68843E-4E49-467B-BD0D-ECAF1D5D842A}"/>
            </a:ext>
          </a:extLst>
        </xdr:cNvPr>
        <xdr:cNvCxnSpPr/>
      </xdr:nvCxnSpPr>
      <xdr:spPr>
        <a:xfrm flipV="1">
          <a:off x="3797300" y="66118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3" name="楕円 72">
          <a:extLst>
            <a:ext uri="{FF2B5EF4-FFF2-40B4-BE49-F238E27FC236}">
              <a16:creationId xmlns:a16="http://schemas.microsoft.com/office/drawing/2014/main" id="{A63680C7-544E-4632-94E8-4FFDAF4DDDAA}"/>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137922</xdr:rowOff>
    </xdr:from>
    <xdr:to>
      <xdr:col>19</xdr:col>
      <xdr:colOff>177800</xdr:colOff>
      <xdr:row>39</xdr:row>
      <xdr:rowOff>7620</xdr:rowOff>
    </xdr:to>
    <xdr:cxnSp macro="">
      <xdr:nvCxnSpPr>
        <xdr:cNvPr id="74" name="直線コネクタ 73">
          <a:extLst>
            <a:ext uri="{FF2B5EF4-FFF2-40B4-BE49-F238E27FC236}">
              <a16:creationId xmlns:a16="http://schemas.microsoft.com/office/drawing/2014/main" id="{34990E97-F469-4DA1-9725-F8EC54B10061}"/>
            </a:ext>
          </a:extLst>
        </xdr:cNvPr>
        <xdr:cNvCxnSpPr/>
      </xdr:nvCxnSpPr>
      <xdr:spPr>
        <a:xfrm flipV="1">
          <a:off x="2908300" y="66530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93235</xdr:rowOff>
    </xdr:from>
    <xdr:ext cx="405111" cy="259045"/>
    <xdr:sp macro="" textlink="">
      <xdr:nvSpPr>
        <xdr:cNvPr id="75" name="n_1aveValue【道路】&#10;有形固定資産減価償却率">
          <a:extLst>
            <a:ext uri="{FF2B5EF4-FFF2-40B4-BE49-F238E27FC236}">
              <a16:creationId xmlns:a16="http://schemas.microsoft.com/office/drawing/2014/main" id="{B2F72133-F0E3-4542-883B-1BAE6538582D}"/>
            </a:ext>
          </a:extLst>
        </xdr:cNvPr>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6" name="n_2aveValue【道路】&#10;有形固定資産減価償却率">
          <a:extLst>
            <a:ext uri="{FF2B5EF4-FFF2-40B4-BE49-F238E27FC236}">
              <a16:creationId xmlns:a16="http://schemas.microsoft.com/office/drawing/2014/main" id="{DB3DC8BC-1E14-4833-8D18-23C1F09E09FB}"/>
            </a:ext>
          </a:extLst>
        </xdr:cNvPr>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7" name="n_3aveValue【道路】&#10;有形固定資産減価償却率">
          <a:extLst>
            <a:ext uri="{FF2B5EF4-FFF2-40B4-BE49-F238E27FC236}">
              <a16:creationId xmlns:a16="http://schemas.microsoft.com/office/drawing/2014/main" id="{488F2817-B95E-4BB5-B062-3EC0BA531279}"/>
            </a:ext>
          </a:extLst>
        </xdr:cNvPr>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8399</xdr:rowOff>
    </xdr:from>
    <xdr:ext cx="405111" cy="259045"/>
    <xdr:sp macro="" textlink="">
      <xdr:nvSpPr>
        <xdr:cNvPr id="78" name="n_1mainValue【道路】&#10;有形固定資産減価償却率">
          <a:extLst>
            <a:ext uri="{FF2B5EF4-FFF2-40B4-BE49-F238E27FC236}">
              <a16:creationId xmlns:a16="http://schemas.microsoft.com/office/drawing/2014/main" id="{031E93FD-042A-4935-9D6E-9A2F96509A94}"/>
            </a:ext>
          </a:extLst>
        </xdr:cNvPr>
        <xdr:cNvSpPr txBox="1"/>
      </xdr:nvSpPr>
      <xdr:spPr>
        <a:xfrm>
          <a:off x="3582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79" name="n_2mainValue【道路】&#10;有形固定資産減価償却率">
          <a:extLst>
            <a:ext uri="{FF2B5EF4-FFF2-40B4-BE49-F238E27FC236}">
              <a16:creationId xmlns:a16="http://schemas.microsoft.com/office/drawing/2014/main" id="{C8D391C4-9BAE-4663-9943-CF7E0E74CDF3}"/>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E3D9DFEE-C98A-4931-A1E8-79DD73F9D7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3F1B1AEA-524C-4035-8885-310C12A525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78F33626-4911-45C3-A5F9-58981F902F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33FE4011-E4B2-4BC4-A1DF-05BF79A7AE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6F9950B-A046-4ADD-B124-ECC66E39991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D2CED9E7-5B3F-41C1-ADA8-BBD45BB76F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360C1EE-45FA-4BB6-BFD0-5A04BD8372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76E799AC-B35E-4DD6-B398-AC9755E2E4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B24F9246-43E0-448D-ABF5-758FD7EFCEC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9AFF1BB9-999F-4725-AE1C-64ABD24558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ECC8C6D3-486A-4E62-9F7F-25CFAD189B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805E6A43-3356-4D19-A2A0-DA2DFC703F1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5229DBA-32F4-4A9B-A3BD-3022AB7A25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36661BA1-A035-4CC6-A0AE-33B78CB421C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26D92CE1-BC32-4728-A6EC-7A3979AC16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BC0A8FB1-3690-47B7-BADB-51A843895EF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E5B38F47-073C-40C4-BF8F-9104083EC45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E62C07B5-7225-487E-B872-AEDA37C9AFF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9EC0A93D-CDEC-474C-9B1C-27B7B6D71F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4B2F6026-DF61-4086-8C6A-E3F24AF4518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316E28DC-86D3-4146-9312-FF33FB68791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39B8595C-82D7-4AE8-857D-5B4059902C6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A2E32417-771C-4272-B05C-D1F7CA9623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3" name="直線コネクタ 102">
          <a:extLst>
            <a:ext uri="{FF2B5EF4-FFF2-40B4-BE49-F238E27FC236}">
              <a16:creationId xmlns:a16="http://schemas.microsoft.com/office/drawing/2014/main" id="{0AAED4A8-EA84-477B-A593-128C3B9D6194}"/>
            </a:ext>
          </a:extLst>
        </xdr:cNvPr>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4" name="【道路】&#10;一人当たり延長最小値テキスト">
          <a:extLst>
            <a:ext uri="{FF2B5EF4-FFF2-40B4-BE49-F238E27FC236}">
              <a16:creationId xmlns:a16="http://schemas.microsoft.com/office/drawing/2014/main" id="{34935B00-4377-43DC-B02B-385499E61DAC}"/>
            </a:ext>
          </a:extLst>
        </xdr:cNvPr>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5" name="直線コネクタ 104">
          <a:extLst>
            <a:ext uri="{FF2B5EF4-FFF2-40B4-BE49-F238E27FC236}">
              <a16:creationId xmlns:a16="http://schemas.microsoft.com/office/drawing/2014/main" id="{10DE8DF2-0F60-4D77-806B-85ABC7CCE4F2}"/>
            </a:ext>
          </a:extLst>
        </xdr:cNvPr>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6" name="【道路】&#10;一人当たり延長最大値テキスト">
          <a:extLst>
            <a:ext uri="{FF2B5EF4-FFF2-40B4-BE49-F238E27FC236}">
              <a16:creationId xmlns:a16="http://schemas.microsoft.com/office/drawing/2014/main" id="{F333F129-2C8B-4CD5-B557-D2752E08C454}"/>
            </a:ext>
          </a:extLst>
        </xdr:cNvPr>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7" name="直線コネクタ 106">
          <a:extLst>
            <a:ext uri="{FF2B5EF4-FFF2-40B4-BE49-F238E27FC236}">
              <a16:creationId xmlns:a16="http://schemas.microsoft.com/office/drawing/2014/main" id="{4863444F-270E-4A5E-ACC7-64818F59154B}"/>
            </a:ext>
          </a:extLst>
        </xdr:cNvPr>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08" name="【道路】&#10;一人当たり延長平均値テキスト">
          <a:extLst>
            <a:ext uri="{FF2B5EF4-FFF2-40B4-BE49-F238E27FC236}">
              <a16:creationId xmlns:a16="http://schemas.microsoft.com/office/drawing/2014/main" id="{72B942AC-14D0-4866-95EC-17B3EC63A7AD}"/>
            </a:ext>
          </a:extLst>
        </xdr:cNvPr>
        <xdr:cNvSpPr txBox="1"/>
      </xdr:nvSpPr>
      <xdr:spPr>
        <a:xfrm>
          <a:off x="10515600" y="6512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9" name="フローチャート: 判断 108">
          <a:extLst>
            <a:ext uri="{FF2B5EF4-FFF2-40B4-BE49-F238E27FC236}">
              <a16:creationId xmlns:a16="http://schemas.microsoft.com/office/drawing/2014/main" id="{BB29CE74-49D3-4CF4-80EC-37D9C27AD4E4}"/>
            </a:ext>
          </a:extLst>
        </xdr:cNvPr>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0" name="フローチャート: 判断 109">
          <a:extLst>
            <a:ext uri="{FF2B5EF4-FFF2-40B4-BE49-F238E27FC236}">
              <a16:creationId xmlns:a16="http://schemas.microsoft.com/office/drawing/2014/main" id="{B59761C7-893E-42B8-B33C-62C2D50C279E}"/>
            </a:ext>
          </a:extLst>
        </xdr:cNvPr>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1" name="フローチャート: 判断 110">
          <a:extLst>
            <a:ext uri="{FF2B5EF4-FFF2-40B4-BE49-F238E27FC236}">
              <a16:creationId xmlns:a16="http://schemas.microsoft.com/office/drawing/2014/main" id="{7D5DB880-A90E-43D8-92FE-8565A92AE7AC}"/>
            </a:ext>
          </a:extLst>
        </xdr:cNvPr>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2" name="フローチャート: 判断 111">
          <a:extLst>
            <a:ext uri="{FF2B5EF4-FFF2-40B4-BE49-F238E27FC236}">
              <a16:creationId xmlns:a16="http://schemas.microsoft.com/office/drawing/2014/main" id="{706EDDF9-76D9-43E8-8A98-416B2C2AA47B}"/>
            </a:ext>
          </a:extLst>
        </xdr:cNvPr>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A1748DA-39F5-4CCA-B012-E2D91E839F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45FDF90-7265-4FCB-ADB2-6DADDA179F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79B4BE2-D0CF-4C2B-AD3C-6503997278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6ADE3B9-BDC8-4255-ACD4-E2D59FDAD3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C26A12E-2A20-49FC-802F-476ED92311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58604</xdr:rowOff>
    </xdr:from>
    <xdr:to>
      <xdr:col>55</xdr:col>
      <xdr:colOff>50800</xdr:colOff>
      <xdr:row>40</xdr:row>
      <xdr:rowOff>160204</xdr:rowOff>
    </xdr:to>
    <xdr:sp macro="" textlink="">
      <xdr:nvSpPr>
        <xdr:cNvPr id="118" name="楕円 117">
          <a:extLst>
            <a:ext uri="{FF2B5EF4-FFF2-40B4-BE49-F238E27FC236}">
              <a16:creationId xmlns:a16="http://schemas.microsoft.com/office/drawing/2014/main" id="{3C59E537-EB29-49C0-805A-6C2A55C2618D}"/>
            </a:ext>
          </a:extLst>
        </xdr:cNvPr>
        <xdr:cNvSpPr/>
      </xdr:nvSpPr>
      <xdr:spPr>
        <a:xfrm>
          <a:off x="10426700" y="69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37031</xdr:rowOff>
    </xdr:from>
    <xdr:ext cx="534377" cy="259045"/>
    <xdr:sp macro="" textlink="">
      <xdr:nvSpPr>
        <xdr:cNvPr id="119" name="【道路】&#10;一人当たり延長該当値テキスト">
          <a:extLst>
            <a:ext uri="{FF2B5EF4-FFF2-40B4-BE49-F238E27FC236}">
              <a16:creationId xmlns:a16="http://schemas.microsoft.com/office/drawing/2014/main" id="{6590A0CB-B916-4BC5-8833-7523AF358494}"/>
            </a:ext>
          </a:extLst>
        </xdr:cNvPr>
        <xdr:cNvSpPr txBox="1"/>
      </xdr:nvSpPr>
      <xdr:spPr>
        <a:xfrm>
          <a:off x="10515600" y="68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61366</xdr:rowOff>
    </xdr:from>
    <xdr:to>
      <xdr:col>50</xdr:col>
      <xdr:colOff>165100</xdr:colOff>
      <xdr:row>40</xdr:row>
      <xdr:rowOff>162966</xdr:rowOff>
    </xdr:to>
    <xdr:sp macro="" textlink="">
      <xdr:nvSpPr>
        <xdr:cNvPr id="120" name="楕円 119">
          <a:extLst>
            <a:ext uri="{FF2B5EF4-FFF2-40B4-BE49-F238E27FC236}">
              <a16:creationId xmlns:a16="http://schemas.microsoft.com/office/drawing/2014/main" id="{10918DE1-C909-4E6E-8C90-E7081428E124}"/>
            </a:ext>
          </a:extLst>
        </xdr:cNvPr>
        <xdr:cNvSpPr/>
      </xdr:nvSpPr>
      <xdr:spPr>
        <a:xfrm>
          <a:off x="9588500" y="69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109404</xdr:rowOff>
    </xdr:from>
    <xdr:to>
      <xdr:col>55</xdr:col>
      <xdr:colOff>0</xdr:colOff>
      <xdr:row>40</xdr:row>
      <xdr:rowOff>112166</xdr:rowOff>
    </xdr:to>
    <xdr:cxnSp macro="">
      <xdr:nvCxnSpPr>
        <xdr:cNvPr id="121" name="直線コネクタ 120">
          <a:extLst>
            <a:ext uri="{FF2B5EF4-FFF2-40B4-BE49-F238E27FC236}">
              <a16:creationId xmlns:a16="http://schemas.microsoft.com/office/drawing/2014/main" id="{89EF90E6-6A95-4C65-BB89-20402CC00E7E}"/>
            </a:ext>
          </a:extLst>
        </xdr:cNvPr>
        <xdr:cNvCxnSpPr/>
      </xdr:nvCxnSpPr>
      <xdr:spPr>
        <a:xfrm flipV="1">
          <a:off x="9639300" y="6967404"/>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65233</xdr:rowOff>
    </xdr:from>
    <xdr:to>
      <xdr:col>46</xdr:col>
      <xdr:colOff>38100</xdr:colOff>
      <xdr:row>40</xdr:row>
      <xdr:rowOff>166833</xdr:rowOff>
    </xdr:to>
    <xdr:sp macro="" textlink="">
      <xdr:nvSpPr>
        <xdr:cNvPr id="122" name="楕円 121">
          <a:extLst>
            <a:ext uri="{FF2B5EF4-FFF2-40B4-BE49-F238E27FC236}">
              <a16:creationId xmlns:a16="http://schemas.microsoft.com/office/drawing/2014/main" id="{8F858873-EC17-460E-A323-9B785F6AE39A}"/>
            </a:ext>
          </a:extLst>
        </xdr:cNvPr>
        <xdr:cNvSpPr/>
      </xdr:nvSpPr>
      <xdr:spPr>
        <a:xfrm>
          <a:off x="8699500" y="69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112166</xdr:rowOff>
    </xdr:from>
    <xdr:to>
      <xdr:col>50</xdr:col>
      <xdr:colOff>114300</xdr:colOff>
      <xdr:row>40</xdr:row>
      <xdr:rowOff>116033</xdr:rowOff>
    </xdr:to>
    <xdr:cxnSp macro="">
      <xdr:nvCxnSpPr>
        <xdr:cNvPr id="123" name="直線コネクタ 122">
          <a:extLst>
            <a:ext uri="{FF2B5EF4-FFF2-40B4-BE49-F238E27FC236}">
              <a16:creationId xmlns:a16="http://schemas.microsoft.com/office/drawing/2014/main" id="{6BF4B96E-6A38-4A20-8D19-B137D9381F36}"/>
            </a:ext>
          </a:extLst>
        </xdr:cNvPr>
        <xdr:cNvCxnSpPr/>
      </xdr:nvCxnSpPr>
      <xdr:spPr>
        <a:xfrm flipV="1">
          <a:off x="8750300" y="6970166"/>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4" name="n_1aveValue【道路】&#10;一人当たり延長">
          <a:extLst>
            <a:ext uri="{FF2B5EF4-FFF2-40B4-BE49-F238E27FC236}">
              <a16:creationId xmlns:a16="http://schemas.microsoft.com/office/drawing/2014/main" id="{80C91F5C-B5F9-4317-8506-04037202B1E4}"/>
            </a:ext>
          </a:extLst>
        </xdr:cNvPr>
        <xdr:cNvSpPr txBox="1"/>
      </xdr:nvSpPr>
      <xdr:spPr>
        <a:xfrm>
          <a:off x="93594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25" name="n_2aveValue【道路】&#10;一人当たり延長">
          <a:extLst>
            <a:ext uri="{FF2B5EF4-FFF2-40B4-BE49-F238E27FC236}">
              <a16:creationId xmlns:a16="http://schemas.microsoft.com/office/drawing/2014/main" id="{94BAADDC-6069-4205-BA4E-1DA944748ED5}"/>
            </a:ext>
          </a:extLst>
        </xdr:cNvPr>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26" name="n_3aveValue【道路】&#10;一人当たり延長">
          <a:extLst>
            <a:ext uri="{FF2B5EF4-FFF2-40B4-BE49-F238E27FC236}">
              <a16:creationId xmlns:a16="http://schemas.microsoft.com/office/drawing/2014/main" id="{98DBF4F5-86B4-4A0C-A88D-BF3C4FC840C7}"/>
            </a:ext>
          </a:extLst>
        </xdr:cNvPr>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154093</xdr:rowOff>
    </xdr:from>
    <xdr:ext cx="534377" cy="259045"/>
    <xdr:sp macro="" textlink="">
      <xdr:nvSpPr>
        <xdr:cNvPr id="127" name="n_1mainValue【道路】&#10;一人当たり延長">
          <a:extLst>
            <a:ext uri="{FF2B5EF4-FFF2-40B4-BE49-F238E27FC236}">
              <a16:creationId xmlns:a16="http://schemas.microsoft.com/office/drawing/2014/main" id="{8E008817-ABA5-4499-B45C-03F61BA6492B}"/>
            </a:ext>
          </a:extLst>
        </xdr:cNvPr>
        <xdr:cNvSpPr txBox="1"/>
      </xdr:nvSpPr>
      <xdr:spPr>
        <a:xfrm>
          <a:off x="9359411" y="7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157960</xdr:rowOff>
    </xdr:from>
    <xdr:ext cx="534377" cy="259045"/>
    <xdr:sp macro="" textlink="">
      <xdr:nvSpPr>
        <xdr:cNvPr id="128" name="n_2mainValue【道路】&#10;一人当たり延長">
          <a:extLst>
            <a:ext uri="{FF2B5EF4-FFF2-40B4-BE49-F238E27FC236}">
              <a16:creationId xmlns:a16="http://schemas.microsoft.com/office/drawing/2014/main" id="{AA1825D8-D94B-4BFF-90DC-82BB31568A76}"/>
            </a:ext>
          </a:extLst>
        </xdr:cNvPr>
        <xdr:cNvSpPr txBox="1"/>
      </xdr:nvSpPr>
      <xdr:spPr>
        <a:xfrm>
          <a:off x="8483111" y="70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2C75572A-E51B-4A4B-BDF8-13CC021E20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604980C9-8D57-4761-ACD5-C3E631F051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374900E8-9F7B-490F-9F5A-62B9479771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DDD933EF-D794-4565-A62C-EB4DB7BE40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1DDC87A5-0D1F-4895-A224-F5110183EE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9B04C069-480D-4F6D-816E-C1478527A9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9A28C4DB-4FD5-4837-97E8-783B88021B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FDFF5A83-B5DC-495D-A7EB-5403A6F15B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A1F2143B-E666-4AC4-A6E5-1051263B26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C59E8AA6-3CB0-43F7-987E-B0ACA72767B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4FBE3100-61FA-4580-A5E9-0BDB6B2A03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A522BFBE-3D4A-4CE1-9AAC-BCA21B8900B4}"/>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C763BDEE-3356-43E0-A026-C7C0709D3C4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B972F879-BDA7-4AF3-AB2F-47CE2356DC3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C5C434AF-CB68-4C90-A083-27529F848E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D7AFDB9E-105B-40EC-8B8A-25E496051AA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ABCBBC69-884C-4496-8F20-185EF52F0B5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AB9CE462-1EAD-4096-923A-9B247C3732B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342D6254-EAA9-4C88-9598-365D42FCC58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1495E08F-5333-4968-930F-790BD7B815C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8D2442BA-B1C0-4126-8BCC-E875C41666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1C8D8EE4-293F-4E54-9B83-F1A43CE390D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C9FE65D6-1495-4F1D-8039-68329CDD06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2" name="直線コネクタ 151">
          <a:extLst>
            <a:ext uri="{FF2B5EF4-FFF2-40B4-BE49-F238E27FC236}">
              <a16:creationId xmlns:a16="http://schemas.microsoft.com/office/drawing/2014/main" id="{DDE4CCCC-A241-4C94-BCAB-0ECAEF4F904E}"/>
            </a:ext>
          </a:extLst>
        </xdr:cNvPr>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60C2C760-5EF3-4664-B129-990358224C04}"/>
            </a:ext>
          </a:extLst>
        </xdr:cNvPr>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4" name="直線コネクタ 153">
          <a:extLst>
            <a:ext uri="{FF2B5EF4-FFF2-40B4-BE49-F238E27FC236}">
              <a16:creationId xmlns:a16="http://schemas.microsoft.com/office/drawing/2014/main" id="{1DC2A890-B2D6-40A8-929D-A1B67AFF0C35}"/>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AEDF3BBC-C945-477F-BD51-5D605FFA191A}"/>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56" name="直線コネクタ 155">
          <a:extLst>
            <a:ext uri="{FF2B5EF4-FFF2-40B4-BE49-F238E27FC236}">
              <a16:creationId xmlns:a16="http://schemas.microsoft.com/office/drawing/2014/main" id="{E6439441-4B37-498E-AF1E-4B981C829ED8}"/>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3556DED3-E2F1-41EB-8925-C6A3FD1C0217}"/>
            </a:ext>
          </a:extLst>
        </xdr:cNvPr>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58" name="フローチャート: 判断 157">
          <a:extLst>
            <a:ext uri="{FF2B5EF4-FFF2-40B4-BE49-F238E27FC236}">
              <a16:creationId xmlns:a16="http://schemas.microsoft.com/office/drawing/2014/main" id="{DC69B126-1CC0-424D-B2EC-9B4DC992E233}"/>
            </a:ext>
          </a:extLst>
        </xdr:cNvPr>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59" name="フローチャート: 判断 158">
          <a:extLst>
            <a:ext uri="{FF2B5EF4-FFF2-40B4-BE49-F238E27FC236}">
              <a16:creationId xmlns:a16="http://schemas.microsoft.com/office/drawing/2014/main" id="{5444C57D-39A6-40DB-94CC-FABBCAA94447}"/>
            </a:ext>
          </a:extLst>
        </xdr:cNvPr>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a:extLst>
            <a:ext uri="{FF2B5EF4-FFF2-40B4-BE49-F238E27FC236}">
              <a16:creationId xmlns:a16="http://schemas.microsoft.com/office/drawing/2014/main" id="{128A589A-E0AF-4D31-97F4-A45119C91CA3}"/>
            </a:ext>
          </a:extLst>
        </xdr:cNvPr>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1" name="フローチャート: 判断 160">
          <a:extLst>
            <a:ext uri="{FF2B5EF4-FFF2-40B4-BE49-F238E27FC236}">
              <a16:creationId xmlns:a16="http://schemas.microsoft.com/office/drawing/2014/main" id="{C057BAEA-F946-42F2-9DC8-6ED27D5CE0EE}"/>
            </a:ext>
          </a:extLst>
        </xdr:cNvPr>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3A60013-B910-480F-B831-1EC2A5E551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D55790B-3E41-4FDE-A132-D2DBA41FA9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90290E8-15CF-4484-9182-31A9BD3BDE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6FB6553-33F5-4155-A254-2C8CBF5A72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395667C-EABD-4F34-9800-53701B65BA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61595</xdr:rowOff>
    </xdr:from>
    <xdr:to>
      <xdr:col>24</xdr:col>
      <xdr:colOff>114300</xdr:colOff>
      <xdr:row>57</xdr:row>
      <xdr:rowOff>163195</xdr:rowOff>
    </xdr:to>
    <xdr:sp macro="" textlink="">
      <xdr:nvSpPr>
        <xdr:cNvPr id="167" name="楕円 166">
          <a:extLst>
            <a:ext uri="{FF2B5EF4-FFF2-40B4-BE49-F238E27FC236}">
              <a16:creationId xmlns:a16="http://schemas.microsoft.com/office/drawing/2014/main" id="{897D1A8E-1F9A-4FE0-947C-4E4BAFE251B4}"/>
            </a:ext>
          </a:extLst>
        </xdr:cNvPr>
        <xdr:cNvSpPr/>
      </xdr:nvSpPr>
      <xdr:spPr>
        <a:xfrm>
          <a:off x="4584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84472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C6C8E20-6F2E-4939-AA36-1B89DA60CB5F}"/>
            </a:ext>
          </a:extLst>
        </xdr:cNvPr>
        <xdr:cNvSpPr txBox="1"/>
      </xdr:nvSpPr>
      <xdr:spPr>
        <a:xfrm>
          <a:off x="4673600"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50165</xdr:rowOff>
    </xdr:from>
    <xdr:to>
      <xdr:col>20</xdr:col>
      <xdr:colOff>38100</xdr:colOff>
      <xdr:row>57</xdr:row>
      <xdr:rowOff>151765</xdr:rowOff>
    </xdr:to>
    <xdr:sp macro="" textlink="">
      <xdr:nvSpPr>
        <xdr:cNvPr id="169" name="楕円 168">
          <a:extLst>
            <a:ext uri="{FF2B5EF4-FFF2-40B4-BE49-F238E27FC236}">
              <a16:creationId xmlns:a16="http://schemas.microsoft.com/office/drawing/2014/main" id="{4835542D-AA95-49DB-A8CF-229D7DCA54C1}"/>
            </a:ext>
          </a:extLst>
        </xdr:cNvPr>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112395</xdr:rowOff>
    </xdr:to>
    <xdr:cxnSp macro="">
      <xdr:nvCxnSpPr>
        <xdr:cNvPr id="170" name="直線コネクタ 169">
          <a:extLst>
            <a:ext uri="{FF2B5EF4-FFF2-40B4-BE49-F238E27FC236}">
              <a16:creationId xmlns:a16="http://schemas.microsoft.com/office/drawing/2014/main" id="{77CCD52F-AC94-4B3C-9EAC-96BDCDDD14FB}"/>
            </a:ext>
          </a:extLst>
        </xdr:cNvPr>
        <xdr:cNvCxnSpPr/>
      </xdr:nvCxnSpPr>
      <xdr:spPr>
        <a:xfrm>
          <a:off x="3797300" y="98736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59690</xdr:rowOff>
    </xdr:from>
    <xdr:to>
      <xdr:col>15</xdr:col>
      <xdr:colOff>101600</xdr:colOff>
      <xdr:row>57</xdr:row>
      <xdr:rowOff>161290</xdr:rowOff>
    </xdr:to>
    <xdr:sp macro="" textlink="">
      <xdr:nvSpPr>
        <xdr:cNvPr id="171" name="楕円 170">
          <a:extLst>
            <a:ext uri="{FF2B5EF4-FFF2-40B4-BE49-F238E27FC236}">
              <a16:creationId xmlns:a16="http://schemas.microsoft.com/office/drawing/2014/main" id="{708E218C-CBF4-4890-A5BC-145E5C87BA22}"/>
            </a:ext>
          </a:extLst>
        </xdr:cNvPr>
        <xdr:cNvSpPr/>
      </xdr:nvSpPr>
      <xdr:spPr>
        <a:xfrm>
          <a:off x="2857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100965</xdr:rowOff>
    </xdr:from>
    <xdr:to>
      <xdr:col>19</xdr:col>
      <xdr:colOff>177800</xdr:colOff>
      <xdr:row>57</xdr:row>
      <xdr:rowOff>110490</xdr:rowOff>
    </xdr:to>
    <xdr:cxnSp macro="">
      <xdr:nvCxnSpPr>
        <xdr:cNvPr id="172" name="直線コネクタ 171">
          <a:extLst>
            <a:ext uri="{FF2B5EF4-FFF2-40B4-BE49-F238E27FC236}">
              <a16:creationId xmlns:a16="http://schemas.microsoft.com/office/drawing/2014/main" id="{B124476C-8981-4ADC-BDDD-C08EA00D784C}"/>
            </a:ext>
          </a:extLst>
        </xdr:cNvPr>
        <xdr:cNvCxnSpPr/>
      </xdr:nvCxnSpPr>
      <xdr:spPr>
        <a:xfrm flipV="1">
          <a:off x="2908300" y="98736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DD30EFF3-AAC1-40F7-9BBD-9685CEEFB424}"/>
            </a:ext>
          </a:extLst>
        </xdr:cNvPr>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BA7C8CCD-AFDE-4B08-8BDA-A7E81ED5B92B}"/>
            </a:ext>
          </a:extLst>
        </xdr:cNvPr>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6D877BEC-E2BC-416D-897B-89A409610C0E}"/>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168292</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FD24EF51-0140-458B-9AD4-7506D985E170}"/>
            </a:ext>
          </a:extLst>
        </xdr:cNvPr>
        <xdr:cNvSpPr txBox="1"/>
      </xdr:nvSpPr>
      <xdr:spPr>
        <a:xfrm>
          <a:off x="3582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6367</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FB8E8E28-AADA-433F-BB52-6840432AA997}"/>
            </a:ext>
          </a:extLst>
        </xdr:cNvPr>
        <xdr:cNvSpPr txBox="1"/>
      </xdr:nvSpPr>
      <xdr:spPr>
        <a:xfrm>
          <a:off x="2705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4238C625-7022-4166-BA1B-BAA9EE8B33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6524A397-22D4-43F7-B1FB-853FA96BCF1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B2B1D599-AD9C-48F5-89F5-AA0A71042F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E5F37B67-F2A8-4E48-B0D1-7119DCBE85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1323F804-CC5F-41F6-9C2A-98E5EE93CF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DFFF5E0D-7397-4DC5-8122-1448F8D245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611CE499-2B7D-42FC-A8C7-AC48A06DF0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5DA0F920-2F67-47FF-941B-0D5549AACD1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FAD2973E-4928-4757-83C6-CD15B0377E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43A29347-E450-46E2-BF8C-BF1F2F0398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C07762F-72BF-4CB7-9146-AC6A20E2710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CEFC4C71-9807-49DF-9832-E85FE5D3AEC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2254A004-9B61-42E7-84BF-7F7BD8ADAD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a:extLst>
            <a:ext uri="{FF2B5EF4-FFF2-40B4-BE49-F238E27FC236}">
              <a16:creationId xmlns:a16="http://schemas.microsoft.com/office/drawing/2014/main" id="{5308B579-8E4B-4521-BD4C-464D35E0FCD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86CA4FF7-F8A9-4ACD-84B3-65B060E59F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3" name="テキスト ボックス 192">
          <a:extLst>
            <a:ext uri="{FF2B5EF4-FFF2-40B4-BE49-F238E27FC236}">
              <a16:creationId xmlns:a16="http://schemas.microsoft.com/office/drawing/2014/main" id="{1DE32028-491A-450A-A1E4-A306031DF71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4D1F3632-9027-4EE2-9B4F-8BFCFEE360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5" name="テキスト ボックス 194">
          <a:extLst>
            <a:ext uri="{FF2B5EF4-FFF2-40B4-BE49-F238E27FC236}">
              <a16:creationId xmlns:a16="http://schemas.microsoft.com/office/drawing/2014/main" id="{180D0BE6-FF1F-4BE0-A5A9-F0BCE2212C1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74B3A068-4CD8-480D-B8CB-1F2D1FDA5A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F504A935-6CD3-4E0C-9774-27107E4D655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E7072122-BAB9-4753-B603-D862EE07D2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B16565E5-94A9-4FE6-8D6B-D49E24CE3CD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1738889B-1029-4A73-9CF1-A7C0B4FF93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01" name="直線コネクタ 200">
          <a:extLst>
            <a:ext uri="{FF2B5EF4-FFF2-40B4-BE49-F238E27FC236}">
              <a16:creationId xmlns:a16="http://schemas.microsoft.com/office/drawing/2014/main" id="{C16D92A4-76C4-4709-90C8-B699D1184D2F}"/>
            </a:ext>
          </a:extLst>
        </xdr:cNvPr>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56B6AC21-869F-4B35-9521-AFCF041FE1FF}"/>
            </a:ext>
          </a:extLst>
        </xdr:cNvPr>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03" name="直線コネクタ 202">
          <a:extLst>
            <a:ext uri="{FF2B5EF4-FFF2-40B4-BE49-F238E27FC236}">
              <a16:creationId xmlns:a16="http://schemas.microsoft.com/office/drawing/2014/main" id="{4602FA57-2C6B-459D-8EFE-CE672E833000}"/>
            </a:ext>
          </a:extLst>
        </xdr:cNvPr>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2A4D994C-DFA5-455B-9EF3-D1F636D53A17}"/>
            </a:ext>
          </a:extLst>
        </xdr:cNvPr>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05" name="直線コネクタ 204">
          <a:extLst>
            <a:ext uri="{FF2B5EF4-FFF2-40B4-BE49-F238E27FC236}">
              <a16:creationId xmlns:a16="http://schemas.microsoft.com/office/drawing/2014/main" id="{60E2F472-793C-4B42-8FB1-2D260A2D36A0}"/>
            </a:ext>
          </a:extLst>
        </xdr:cNvPr>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4AD7AD7D-3CB5-43A5-B3BE-81F2427F36E8}"/>
            </a:ext>
          </a:extLst>
        </xdr:cNvPr>
        <xdr:cNvSpPr txBox="1"/>
      </xdr:nvSpPr>
      <xdr:spPr>
        <a:xfrm>
          <a:off x="10515600" y="10532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07" name="フローチャート: 判断 206">
          <a:extLst>
            <a:ext uri="{FF2B5EF4-FFF2-40B4-BE49-F238E27FC236}">
              <a16:creationId xmlns:a16="http://schemas.microsoft.com/office/drawing/2014/main" id="{E730000A-F4B4-4316-B129-24BF978E1048}"/>
            </a:ext>
          </a:extLst>
        </xdr:cNvPr>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08" name="フローチャート: 判断 207">
          <a:extLst>
            <a:ext uri="{FF2B5EF4-FFF2-40B4-BE49-F238E27FC236}">
              <a16:creationId xmlns:a16="http://schemas.microsoft.com/office/drawing/2014/main" id="{CC63D579-8E39-4C48-90F7-F03CEF1C0A7C}"/>
            </a:ext>
          </a:extLst>
        </xdr:cNvPr>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09" name="フローチャート: 判断 208">
          <a:extLst>
            <a:ext uri="{FF2B5EF4-FFF2-40B4-BE49-F238E27FC236}">
              <a16:creationId xmlns:a16="http://schemas.microsoft.com/office/drawing/2014/main" id="{D5F64075-4A46-40D8-89EF-3BA00BEF3FEC}"/>
            </a:ext>
          </a:extLst>
        </xdr:cNvPr>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0" name="フローチャート: 判断 209">
          <a:extLst>
            <a:ext uri="{FF2B5EF4-FFF2-40B4-BE49-F238E27FC236}">
              <a16:creationId xmlns:a16="http://schemas.microsoft.com/office/drawing/2014/main" id="{69C8E800-94FF-433B-831F-05C8F9D81EDF}"/>
            </a:ext>
          </a:extLst>
        </xdr:cNvPr>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850FC00-2D7C-4899-AD7B-39CCD872C4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0C8DF15-E870-4755-AFAC-B3CEBF7A347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B939C1B-3BFE-4831-99C7-E49836E6DC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3BFD994-0708-46E7-87BD-849610257BE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5A5A342-1787-4749-989A-A31E96E629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35313</xdr:rowOff>
    </xdr:from>
    <xdr:to>
      <xdr:col>55</xdr:col>
      <xdr:colOff>50800</xdr:colOff>
      <xdr:row>63</xdr:row>
      <xdr:rowOff>136913</xdr:rowOff>
    </xdr:to>
    <xdr:sp macro="" textlink="">
      <xdr:nvSpPr>
        <xdr:cNvPr id="216" name="楕円 215">
          <a:extLst>
            <a:ext uri="{FF2B5EF4-FFF2-40B4-BE49-F238E27FC236}">
              <a16:creationId xmlns:a16="http://schemas.microsoft.com/office/drawing/2014/main" id="{49FF17A3-AE27-4AFD-88BA-4A60E835F433}"/>
            </a:ext>
          </a:extLst>
        </xdr:cNvPr>
        <xdr:cNvSpPr/>
      </xdr:nvSpPr>
      <xdr:spPr>
        <a:xfrm>
          <a:off x="10426700" y="108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13740</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B69D3656-B2D2-4893-B68E-DA26CD35006F}"/>
            </a:ext>
          </a:extLst>
        </xdr:cNvPr>
        <xdr:cNvSpPr txBox="1"/>
      </xdr:nvSpPr>
      <xdr:spPr>
        <a:xfrm>
          <a:off x="10515600" y="1081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41501</xdr:rowOff>
    </xdr:from>
    <xdr:to>
      <xdr:col>50</xdr:col>
      <xdr:colOff>165100</xdr:colOff>
      <xdr:row>63</xdr:row>
      <xdr:rowOff>143101</xdr:rowOff>
    </xdr:to>
    <xdr:sp macro="" textlink="">
      <xdr:nvSpPr>
        <xdr:cNvPr id="218" name="楕円 217">
          <a:extLst>
            <a:ext uri="{FF2B5EF4-FFF2-40B4-BE49-F238E27FC236}">
              <a16:creationId xmlns:a16="http://schemas.microsoft.com/office/drawing/2014/main" id="{4816D09A-A027-463E-B989-A14A9C412694}"/>
            </a:ext>
          </a:extLst>
        </xdr:cNvPr>
        <xdr:cNvSpPr/>
      </xdr:nvSpPr>
      <xdr:spPr>
        <a:xfrm>
          <a:off x="9588500" y="108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86113</xdr:rowOff>
    </xdr:from>
    <xdr:to>
      <xdr:col>55</xdr:col>
      <xdr:colOff>0</xdr:colOff>
      <xdr:row>63</xdr:row>
      <xdr:rowOff>92301</xdr:rowOff>
    </xdr:to>
    <xdr:cxnSp macro="">
      <xdr:nvCxnSpPr>
        <xdr:cNvPr id="219" name="直線コネクタ 218">
          <a:extLst>
            <a:ext uri="{FF2B5EF4-FFF2-40B4-BE49-F238E27FC236}">
              <a16:creationId xmlns:a16="http://schemas.microsoft.com/office/drawing/2014/main" id="{F110E177-2630-44F9-A1C4-02B9EBF13901}"/>
            </a:ext>
          </a:extLst>
        </xdr:cNvPr>
        <xdr:cNvCxnSpPr/>
      </xdr:nvCxnSpPr>
      <xdr:spPr>
        <a:xfrm flipV="1">
          <a:off x="9639300" y="10887463"/>
          <a:ext cx="8382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45200</xdr:rowOff>
    </xdr:from>
    <xdr:to>
      <xdr:col>46</xdr:col>
      <xdr:colOff>38100</xdr:colOff>
      <xdr:row>63</xdr:row>
      <xdr:rowOff>146800</xdr:rowOff>
    </xdr:to>
    <xdr:sp macro="" textlink="">
      <xdr:nvSpPr>
        <xdr:cNvPr id="220" name="楕円 219">
          <a:extLst>
            <a:ext uri="{FF2B5EF4-FFF2-40B4-BE49-F238E27FC236}">
              <a16:creationId xmlns:a16="http://schemas.microsoft.com/office/drawing/2014/main" id="{E2611B8A-0357-4752-8851-893BEF6D11D4}"/>
            </a:ext>
          </a:extLst>
        </xdr:cNvPr>
        <xdr:cNvSpPr/>
      </xdr:nvSpPr>
      <xdr:spPr>
        <a:xfrm>
          <a:off x="8699500" y="10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92301</xdr:rowOff>
    </xdr:from>
    <xdr:to>
      <xdr:col>50</xdr:col>
      <xdr:colOff>114300</xdr:colOff>
      <xdr:row>63</xdr:row>
      <xdr:rowOff>96000</xdr:rowOff>
    </xdr:to>
    <xdr:cxnSp macro="">
      <xdr:nvCxnSpPr>
        <xdr:cNvPr id="221" name="直線コネクタ 220">
          <a:extLst>
            <a:ext uri="{FF2B5EF4-FFF2-40B4-BE49-F238E27FC236}">
              <a16:creationId xmlns:a16="http://schemas.microsoft.com/office/drawing/2014/main" id="{D3D8676E-0108-4C77-99A7-653ECED3B15F}"/>
            </a:ext>
          </a:extLst>
        </xdr:cNvPr>
        <xdr:cNvCxnSpPr/>
      </xdr:nvCxnSpPr>
      <xdr:spPr>
        <a:xfrm flipV="1">
          <a:off x="8750300" y="10893651"/>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D6818864-5519-4702-ADF4-4C33BEC462C1}"/>
            </a:ext>
          </a:extLst>
        </xdr:cNvPr>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0F77BA91-7BED-479B-8861-785C86B71BE0}"/>
            </a:ext>
          </a:extLst>
        </xdr:cNvPr>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9FA2715C-DE12-47F7-99DE-158B8B4EAA25}"/>
            </a:ext>
          </a:extLst>
        </xdr:cNvPr>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134228</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D6DF288C-733C-4551-AC23-30DCB916C6D0}"/>
            </a:ext>
          </a:extLst>
        </xdr:cNvPr>
        <xdr:cNvSpPr txBox="1"/>
      </xdr:nvSpPr>
      <xdr:spPr>
        <a:xfrm>
          <a:off x="9327095" y="109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137927</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246878D0-D010-47DB-A658-AEB4A80607E9}"/>
            </a:ext>
          </a:extLst>
        </xdr:cNvPr>
        <xdr:cNvSpPr txBox="1"/>
      </xdr:nvSpPr>
      <xdr:spPr>
        <a:xfrm>
          <a:off x="8450795" y="1093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1E0234D6-13E7-4B60-A18B-A57345DCEB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3A361EE3-C93F-4209-B24B-EF60792190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20A21A08-F68A-44D7-B45B-EE5459A6B8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AC5799E0-A090-4B7F-97D7-F41473FB19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580B2B2F-BAD4-4860-80A8-CCAD7CBE68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3F6F255B-F6B7-42BC-939F-DBA6C4558F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DD79E1C4-D6EA-4430-974D-808616695A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732FE27E-D337-46DC-AAA7-0EA645C794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AC69F53D-8F94-4BC6-9A86-5B5F106ACA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D2C77C98-0027-4435-8473-F403848B03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a:extLst>
            <a:ext uri="{FF2B5EF4-FFF2-40B4-BE49-F238E27FC236}">
              <a16:creationId xmlns:a16="http://schemas.microsoft.com/office/drawing/2014/main" id="{B9A560E4-4780-4C93-9D0C-DED009ABFFE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8" name="テキスト ボックス 237">
          <a:extLst>
            <a:ext uri="{FF2B5EF4-FFF2-40B4-BE49-F238E27FC236}">
              <a16:creationId xmlns:a16="http://schemas.microsoft.com/office/drawing/2014/main" id="{9370DA75-C86B-4ACF-86CD-FFEEDC2D52A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a:extLst>
            <a:ext uri="{FF2B5EF4-FFF2-40B4-BE49-F238E27FC236}">
              <a16:creationId xmlns:a16="http://schemas.microsoft.com/office/drawing/2014/main" id="{C4582F1B-71B3-4596-8460-0DDDB989EA9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a:extLst>
            <a:ext uri="{FF2B5EF4-FFF2-40B4-BE49-F238E27FC236}">
              <a16:creationId xmlns:a16="http://schemas.microsoft.com/office/drawing/2014/main" id="{94EA3CA5-6841-4783-813B-3826FACFD7C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a:extLst>
            <a:ext uri="{FF2B5EF4-FFF2-40B4-BE49-F238E27FC236}">
              <a16:creationId xmlns:a16="http://schemas.microsoft.com/office/drawing/2014/main" id="{1B7807D7-9F6C-47B3-B750-D98F3B0B043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a:extLst>
            <a:ext uri="{FF2B5EF4-FFF2-40B4-BE49-F238E27FC236}">
              <a16:creationId xmlns:a16="http://schemas.microsoft.com/office/drawing/2014/main" id="{E0589C89-C936-4A87-AFBD-08C649AD358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a:extLst>
            <a:ext uri="{FF2B5EF4-FFF2-40B4-BE49-F238E27FC236}">
              <a16:creationId xmlns:a16="http://schemas.microsoft.com/office/drawing/2014/main" id="{2D337989-A456-4758-AD0E-D4F512E160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a:extLst>
            <a:ext uri="{FF2B5EF4-FFF2-40B4-BE49-F238E27FC236}">
              <a16:creationId xmlns:a16="http://schemas.microsoft.com/office/drawing/2014/main" id="{721CAF73-C6C4-4AEB-B733-03DD4991E98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a:extLst>
            <a:ext uri="{FF2B5EF4-FFF2-40B4-BE49-F238E27FC236}">
              <a16:creationId xmlns:a16="http://schemas.microsoft.com/office/drawing/2014/main" id="{BED63F8B-054D-4FFB-A4FA-9231337B1C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a:extLst>
            <a:ext uri="{FF2B5EF4-FFF2-40B4-BE49-F238E27FC236}">
              <a16:creationId xmlns:a16="http://schemas.microsoft.com/office/drawing/2014/main" id="{5475194D-150B-4BFC-B5C0-00F51A3BF92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a:extLst>
            <a:ext uri="{FF2B5EF4-FFF2-40B4-BE49-F238E27FC236}">
              <a16:creationId xmlns:a16="http://schemas.microsoft.com/office/drawing/2014/main" id="{AF0BF7B6-1B4F-409E-922F-C200E1D72EE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8" name="テキスト ボックス 247">
          <a:extLst>
            <a:ext uri="{FF2B5EF4-FFF2-40B4-BE49-F238E27FC236}">
              <a16:creationId xmlns:a16="http://schemas.microsoft.com/office/drawing/2014/main" id="{92E7E86D-23BF-42EC-B569-F16063D91336}"/>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8B4EDA13-7C9F-41CE-A5E1-BD22AC5E55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BFC88F0-4A86-4C6E-9761-924E967DE83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D98C24C8-CFED-4CCA-880C-A58EC17A06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52" name="直線コネクタ 251">
          <a:extLst>
            <a:ext uri="{FF2B5EF4-FFF2-40B4-BE49-F238E27FC236}">
              <a16:creationId xmlns:a16="http://schemas.microsoft.com/office/drawing/2014/main" id="{4B1F67A0-A15C-4FFE-A413-70D0AA3C1C6F}"/>
            </a:ext>
          </a:extLst>
        </xdr:cNvPr>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53" name="【公営住宅】&#10;有形固定資産減価償却率最小値テキスト">
          <a:extLst>
            <a:ext uri="{FF2B5EF4-FFF2-40B4-BE49-F238E27FC236}">
              <a16:creationId xmlns:a16="http://schemas.microsoft.com/office/drawing/2014/main" id="{F913A73C-8948-47CC-96B5-E074274B4927}"/>
            </a:ext>
          </a:extLst>
        </xdr:cNvPr>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54" name="直線コネクタ 253">
          <a:extLst>
            <a:ext uri="{FF2B5EF4-FFF2-40B4-BE49-F238E27FC236}">
              <a16:creationId xmlns:a16="http://schemas.microsoft.com/office/drawing/2014/main" id="{D5C08B23-7865-4E0B-BBFA-4FE7F937E079}"/>
            </a:ext>
          </a:extLst>
        </xdr:cNvPr>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E41EADD5-BE0E-419E-AB85-44A48A0338E7}"/>
            </a:ext>
          </a:extLst>
        </xdr:cNvPr>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56" name="直線コネクタ 255">
          <a:extLst>
            <a:ext uri="{FF2B5EF4-FFF2-40B4-BE49-F238E27FC236}">
              <a16:creationId xmlns:a16="http://schemas.microsoft.com/office/drawing/2014/main" id="{61C79DE8-E341-4C4B-B0A3-D9DEDAD6CED8}"/>
            </a:ext>
          </a:extLst>
        </xdr:cNvPr>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42834</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E0DC5F01-8D69-45EB-AB8E-9518672FA056}"/>
            </a:ext>
          </a:extLst>
        </xdr:cNvPr>
        <xdr:cNvSpPr txBox="1"/>
      </xdr:nvSpPr>
      <xdr:spPr>
        <a:xfrm>
          <a:off x="4673600" y="1375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58" name="フローチャート: 判断 257">
          <a:extLst>
            <a:ext uri="{FF2B5EF4-FFF2-40B4-BE49-F238E27FC236}">
              <a16:creationId xmlns:a16="http://schemas.microsoft.com/office/drawing/2014/main" id="{2F505EB1-17CD-4AE9-AD07-A0921ADE06E5}"/>
            </a:ext>
          </a:extLst>
        </xdr:cNvPr>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59" name="フローチャート: 判断 258">
          <a:extLst>
            <a:ext uri="{FF2B5EF4-FFF2-40B4-BE49-F238E27FC236}">
              <a16:creationId xmlns:a16="http://schemas.microsoft.com/office/drawing/2014/main" id="{4F5F47D4-D980-4659-9E06-F9D16696F987}"/>
            </a:ext>
          </a:extLst>
        </xdr:cNvPr>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60" name="フローチャート: 判断 259">
          <a:extLst>
            <a:ext uri="{FF2B5EF4-FFF2-40B4-BE49-F238E27FC236}">
              <a16:creationId xmlns:a16="http://schemas.microsoft.com/office/drawing/2014/main" id="{F230C8E5-7B2A-475C-B4AD-B819EB49C62A}"/>
            </a:ext>
          </a:extLst>
        </xdr:cNvPr>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61" name="フローチャート: 判断 260">
          <a:extLst>
            <a:ext uri="{FF2B5EF4-FFF2-40B4-BE49-F238E27FC236}">
              <a16:creationId xmlns:a16="http://schemas.microsoft.com/office/drawing/2014/main" id="{3F9FF86B-60AD-40C7-85FC-3782F4CBF99B}"/>
            </a:ext>
          </a:extLst>
        </xdr:cNvPr>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4231960-6AFD-4B37-BADC-959F24074D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A882987D-C5C0-4A49-96E8-881C040941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DE97785-FF2B-4386-B6CB-76F504A45D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4C46DF6-6A42-4B22-B96F-A7EAB4FB635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7C63E42-1AC1-4766-918A-AA18AA074D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62412</xdr:rowOff>
    </xdr:from>
    <xdr:to>
      <xdr:col>24</xdr:col>
      <xdr:colOff>114300</xdr:colOff>
      <xdr:row>82</xdr:row>
      <xdr:rowOff>164012</xdr:rowOff>
    </xdr:to>
    <xdr:sp macro="" textlink="">
      <xdr:nvSpPr>
        <xdr:cNvPr id="267" name="楕円 266">
          <a:extLst>
            <a:ext uri="{FF2B5EF4-FFF2-40B4-BE49-F238E27FC236}">
              <a16:creationId xmlns:a16="http://schemas.microsoft.com/office/drawing/2014/main" id="{7A1F596A-2AFF-4013-8476-A29A8ADD9580}"/>
            </a:ext>
          </a:extLst>
        </xdr:cNvPr>
        <xdr:cNvSpPr/>
      </xdr:nvSpPr>
      <xdr:spPr>
        <a:xfrm>
          <a:off x="4584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40839</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2F3AB03B-EA96-4F74-BF14-E2036DD722A5}"/>
            </a:ext>
          </a:extLst>
        </xdr:cNvPr>
        <xdr:cNvSpPr txBox="1"/>
      </xdr:nvSpPr>
      <xdr:spPr>
        <a:xfrm>
          <a:off x="4673600"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269" name="楕円 268">
          <a:extLst>
            <a:ext uri="{FF2B5EF4-FFF2-40B4-BE49-F238E27FC236}">
              <a16:creationId xmlns:a16="http://schemas.microsoft.com/office/drawing/2014/main" id="{632F7A4C-0917-483B-9941-EFCCD9EC3D40}"/>
            </a:ext>
          </a:extLst>
        </xdr:cNvPr>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113212</xdr:rowOff>
    </xdr:from>
    <xdr:to>
      <xdr:col>24</xdr:col>
      <xdr:colOff>63500</xdr:colOff>
      <xdr:row>82</xdr:row>
      <xdr:rowOff>142602</xdr:rowOff>
    </xdr:to>
    <xdr:cxnSp macro="">
      <xdr:nvCxnSpPr>
        <xdr:cNvPr id="270" name="直線コネクタ 269">
          <a:extLst>
            <a:ext uri="{FF2B5EF4-FFF2-40B4-BE49-F238E27FC236}">
              <a16:creationId xmlns:a16="http://schemas.microsoft.com/office/drawing/2014/main" id="{0B314E6B-FAC1-4E64-A7DF-94FFEEC6E02A}"/>
            </a:ext>
          </a:extLst>
        </xdr:cNvPr>
        <xdr:cNvCxnSpPr/>
      </xdr:nvCxnSpPr>
      <xdr:spPr>
        <a:xfrm flipV="1">
          <a:off x="3797300" y="1417211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122827</xdr:rowOff>
    </xdr:from>
    <xdr:to>
      <xdr:col>15</xdr:col>
      <xdr:colOff>101600</xdr:colOff>
      <xdr:row>83</xdr:row>
      <xdr:rowOff>52977</xdr:rowOff>
    </xdr:to>
    <xdr:sp macro="" textlink="">
      <xdr:nvSpPr>
        <xdr:cNvPr id="271" name="楕円 270">
          <a:extLst>
            <a:ext uri="{FF2B5EF4-FFF2-40B4-BE49-F238E27FC236}">
              <a16:creationId xmlns:a16="http://schemas.microsoft.com/office/drawing/2014/main" id="{548FBCF1-2433-432C-9D6C-E5FD81CE3FEF}"/>
            </a:ext>
          </a:extLst>
        </xdr:cNvPr>
        <xdr:cNvSpPr/>
      </xdr:nvSpPr>
      <xdr:spPr>
        <a:xfrm>
          <a:off x="2857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2177</xdr:rowOff>
    </xdr:to>
    <xdr:cxnSp macro="">
      <xdr:nvCxnSpPr>
        <xdr:cNvPr id="272" name="直線コネクタ 271">
          <a:extLst>
            <a:ext uri="{FF2B5EF4-FFF2-40B4-BE49-F238E27FC236}">
              <a16:creationId xmlns:a16="http://schemas.microsoft.com/office/drawing/2014/main" id="{C5AE1489-ED44-4614-8027-888F86C7C85F}"/>
            </a:ext>
          </a:extLst>
        </xdr:cNvPr>
        <xdr:cNvCxnSpPr/>
      </xdr:nvCxnSpPr>
      <xdr:spPr>
        <a:xfrm flipV="1">
          <a:off x="2908300" y="142015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138084</xdr:rowOff>
    </xdr:from>
    <xdr:ext cx="405111" cy="259045"/>
    <xdr:sp macro="" textlink="">
      <xdr:nvSpPr>
        <xdr:cNvPr id="273" name="n_1aveValue【公営住宅】&#10;有形固定資産減価償却率">
          <a:extLst>
            <a:ext uri="{FF2B5EF4-FFF2-40B4-BE49-F238E27FC236}">
              <a16:creationId xmlns:a16="http://schemas.microsoft.com/office/drawing/2014/main" id="{F6342AB4-8C11-444B-96CD-51D955A1AE39}"/>
            </a:ext>
          </a:extLst>
        </xdr:cNvPr>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74" name="n_2aveValue【公営住宅】&#10;有形固定資産減価償却率">
          <a:extLst>
            <a:ext uri="{FF2B5EF4-FFF2-40B4-BE49-F238E27FC236}">
              <a16:creationId xmlns:a16="http://schemas.microsoft.com/office/drawing/2014/main" id="{5FE2F5D3-C23B-4C57-8A78-9FE2601F8D7F}"/>
            </a:ext>
          </a:extLst>
        </xdr:cNvPr>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75" name="n_3aveValue【公営住宅】&#10;有形固定資産減価償却率">
          <a:extLst>
            <a:ext uri="{FF2B5EF4-FFF2-40B4-BE49-F238E27FC236}">
              <a16:creationId xmlns:a16="http://schemas.microsoft.com/office/drawing/2014/main" id="{72AE067A-0C65-471A-803B-05AC2C21E332}"/>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13079</xdr:rowOff>
    </xdr:from>
    <xdr:ext cx="405111" cy="259045"/>
    <xdr:sp macro="" textlink="">
      <xdr:nvSpPr>
        <xdr:cNvPr id="276" name="n_1mainValue【公営住宅】&#10;有形固定資産減価償却率">
          <a:extLst>
            <a:ext uri="{FF2B5EF4-FFF2-40B4-BE49-F238E27FC236}">
              <a16:creationId xmlns:a16="http://schemas.microsoft.com/office/drawing/2014/main" id="{CABF5818-1DE4-4926-9B21-A39982A7B01C}"/>
            </a:ext>
          </a:extLst>
        </xdr:cNvPr>
        <xdr:cNvSpPr txBox="1"/>
      </xdr:nvSpPr>
      <xdr:spPr>
        <a:xfrm>
          <a:off x="3582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44104</xdr:rowOff>
    </xdr:from>
    <xdr:ext cx="405111" cy="259045"/>
    <xdr:sp macro="" textlink="">
      <xdr:nvSpPr>
        <xdr:cNvPr id="277" name="n_2mainValue【公営住宅】&#10;有形固定資産減価償却率">
          <a:extLst>
            <a:ext uri="{FF2B5EF4-FFF2-40B4-BE49-F238E27FC236}">
              <a16:creationId xmlns:a16="http://schemas.microsoft.com/office/drawing/2014/main" id="{43211585-64D1-4F53-9EF7-7855337FE604}"/>
            </a:ext>
          </a:extLst>
        </xdr:cNvPr>
        <xdr:cNvSpPr txBox="1"/>
      </xdr:nvSpPr>
      <xdr:spPr>
        <a:xfrm>
          <a:off x="2705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9C8EF5EC-F896-4E33-AEC4-4318BC3EA1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1C231B42-FD94-42D1-B14B-12F4E87960E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28149B9F-D3BC-46DC-849C-107B593613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BEEB19A5-1E2C-461C-8B4C-7FFF3AB099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F3965EBF-3233-4DA6-85A6-E3724BB8DC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8182A6D7-0E0B-4CFE-BC57-7112E890DA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737B9504-489C-47F0-A1B8-D6F9E57A70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394554CB-CE1A-4299-AD5C-2B8758E779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B2550B7-3E97-439A-A61C-B7FFECD015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A3B08EDF-8F7D-45C0-890F-F324C8DD0C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a:extLst>
            <a:ext uri="{FF2B5EF4-FFF2-40B4-BE49-F238E27FC236}">
              <a16:creationId xmlns:a16="http://schemas.microsoft.com/office/drawing/2014/main" id="{3ED46D96-76B4-4196-9EAC-951912D0691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a:extLst>
            <a:ext uri="{FF2B5EF4-FFF2-40B4-BE49-F238E27FC236}">
              <a16:creationId xmlns:a16="http://schemas.microsoft.com/office/drawing/2014/main" id="{80BA61B8-F8EC-4A4B-B4DF-8F24921F2B4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a:extLst>
            <a:ext uri="{FF2B5EF4-FFF2-40B4-BE49-F238E27FC236}">
              <a16:creationId xmlns:a16="http://schemas.microsoft.com/office/drawing/2014/main" id="{9584ACA9-DEEA-4345-ADF3-A36B7BB3056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a:extLst>
            <a:ext uri="{FF2B5EF4-FFF2-40B4-BE49-F238E27FC236}">
              <a16:creationId xmlns:a16="http://schemas.microsoft.com/office/drawing/2014/main" id="{0E2CE190-DE87-4A18-8776-A9AA73285A0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a:extLst>
            <a:ext uri="{FF2B5EF4-FFF2-40B4-BE49-F238E27FC236}">
              <a16:creationId xmlns:a16="http://schemas.microsoft.com/office/drawing/2014/main" id="{42E028E0-424C-440C-A057-A8CE38CEFB5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a:extLst>
            <a:ext uri="{FF2B5EF4-FFF2-40B4-BE49-F238E27FC236}">
              <a16:creationId xmlns:a16="http://schemas.microsoft.com/office/drawing/2014/main" id="{5C3765FD-7E5F-49C3-BAA6-0E58865B434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4227ADE3-09A1-4262-9C80-1317E39D6D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8F854664-8C71-47DD-B6F9-50A883894E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E68C037A-D9AE-49CB-9DD1-1EC161B71D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97" name="直線コネクタ 296">
          <a:extLst>
            <a:ext uri="{FF2B5EF4-FFF2-40B4-BE49-F238E27FC236}">
              <a16:creationId xmlns:a16="http://schemas.microsoft.com/office/drawing/2014/main" id="{889DC044-0A0B-4E6B-8C62-B534902F0FD0}"/>
            </a:ext>
          </a:extLst>
        </xdr:cNvPr>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98" name="【公営住宅】&#10;一人当たり面積最小値テキスト">
          <a:extLst>
            <a:ext uri="{FF2B5EF4-FFF2-40B4-BE49-F238E27FC236}">
              <a16:creationId xmlns:a16="http://schemas.microsoft.com/office/drawing/2014/main" id="{DD4051E3-D1F7-4B49-B27F-53B9E6311EAD}"/>
            </a:ext>
          </a:extLst>
        </xdr:cNvPr>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99" name="直線コネクタ 298">
          <a:extLst>
            <a:ext uri="{FF2B5EF4-FFF2-40B4-BE49-F238E27FC236}">
              <a16:creationId xmlns:a16="http://schemas.microsoft.com/office/drawing/2014/main" id="{D7F4CE2F-B510-4F14-B4C5-DD7522FD8B85}"/>
            </a:ext>
          </a:extLst>
        </xdr:cNvPr>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0" name="【公営住宅】&#10;一人当たり面積最大値テキスト">
          <a:extLst>
            <a:ext uri="{FF2B5EF4-FFF2-40B4-BE49-F238E27FC236}">
              <a16:creationId xmlns:a16="http://schemas.microsoft.com/office/drawing/2014/main" id="{2A15DE20-07DE-4F9A-9372-568000F0D809}"/>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1" name="直線コネクタ 300">
          <a:extLst>
            <a:ext uri="{FF2B5EF4-FFF2-40B4-BE49-F238E27FC236}">
              <a16:creationId xmlns:a16="http://schemas.microsoft.com/office/drawing/2014/main" id="{21628E5E-836D-48DC-A2DE-3C24F38041BC}"/>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135335</xdr:rowOff>
    </xdr:from>
    <xdr:ext cx="469744" cy="259045"/>
    <xdr:sp macro="" textlink="">
      <xdr:nvSpPr>
        <xdr:cNvPr id="302" name="【公営住宅】&#10;一人当たり面積平均値テキスト">
          <a:extLst>
            <a:ext uri="{FF2B5EF4-FFF2-40B4-BE49-F238E27FC236}">
              <a16:creationId xmlns:a16="http://schemas.microsoft.com/office/drawing/2014/main" id="{CFFE2001-510F-4CDD-82C8-11CDC736BE5F}"/>
            </a:ext>
          </a:extLst>
        </xdr:cNvPr>
        <xdr:cNvSpPr txBox="1"/>
      </xdr:nvSpPr>
      <xdr:spPr>
        <a:xfrm>
          <a:off x="10515600" y="14022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03" name="フローチャート: 判断 302">
          <a:extLst>
            <a:ext uri="{FF2B5EF4-FFF2-40B4-BE49-F238E27FC236}">
              <a16:creationId xmlns:a16="http://schemas.microsoft.com/office/drawing/2014/main" id="{5000C332-D67A-42C0-9C16-4074E669BD8D}"/>
            </a:ext>
          </a:extLst>
        </xdr:cNvPr>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04" name="フローチャート: 判断 303">
          <a:extLst>
            <a:ext uri="{FF2B5EF4-FFF2-40B4-BE49-F238E27FC236}">
              <a16:creationId xmlns:a16="http://schemas.microsoft.com/office/drawing/2014/main" id="{9749368D-2C83-46C6-BEEE-FD01825BECAE}"/>
            </a:ext>
          </a:extLst>
        </xdr:cNvPr>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05" name="フローチャート: 判断 304">
          <a:extLst>
            <a:ext uri="{FF2B5EF4-FFF2-40B4-BE49-F238E27FC236}">
              <a16:creationId xmlns:a16="http://schemas.microsoft.com/office/drawing/2014/main" id="{6E2BF316-2A8B-40FA-932E-8D13C093FC64}"/>
            </a:ext>
          </a:extLst>
        </xdr:cNvPr>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306" name="フローチャート: 判断 305">
          <a:extLst>
            <a:ext uri="{FF2B5EF4-FFF2-40B4-BE49-F238E27FC236}">
              <a16:creationId xmlns:a16="http://schemas.microsoft.com/office/drawing/2014/main" id="{F5C0B4D5-DDBC-4B1C-9987-BDB5F673F309}"/>
            </a:ext>
          </a:extLst>
        </xdr:cNvPr>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4ECCDB00-C238-499C-B3D5-622A8FAA637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40D87201-A4AF-499B-AD62-92DFBA7B59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F594BBE1-B446-4032-87D3-6C444C0D0B5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4AD571BC-54AE-419A-94EA-6CCBA0A431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CAACC313-B2C7-4963-B4B1-F350A3CA9EB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167323</xdr:rowOff>
    </xdr:from>
    <xdr:to>
      <xdr:col>55</xdr:col>
      <xdr:colOff>50800</xdr:colOff>
      <xdr:row>84</xdr:row>
      <xdr:rowOff>97473</xdr:rowOff>
    </xdr:to>
    <xdr:sp macro="" textlink="">
      <xdr:nvSpPr>
        <xdr:cNvPr id="312" name="楕円 311">
          <a:extLst>
            <a:ext uri="{FF2B5EF4-FFF2-40B4-BE49-F238E27FC236}">
              <a16:creationId xmlns:a16="http://schemas.microsoft.com/office/drawing/2014/main" id="{4AB60422-45D8-4A1F-9C54-E5C98FD6C54F}"/>
            </a:ext>
          </a:extLst>
        </xdr:cNvPr>
        <xdr:cNvSpPr/>
      </xdr:nvSpPr>
      <xdr:spPr>
        <a:xfrm>
          <a:off x="104267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145750</xdr:rowOff>
    </xdr:from>
    <xdr:ext cx="469744" cy="259045"/>
    <xdr:sp macro="" textlink="">
      <xdr:nvSpPr>
        <xdr:cNvPr id="313" name="【公営住宅】&#10;一人当たり面積該当値テキスト">
          <a:extLst>
            <a:ext uri="{FF2B5EF4-FFF2-40B4-BE49-F238E27FC236}">
              <a16:creationId xmlns:a16="http://schemas.microsoft.com/office/drawing/2014/main" id="{B6AB9511-C564-4D5E-B43C-3E952FF8C3C6}"/>
            </a:ext>
          </a:extLst>
        </xdr:cNvPr>
        <xdr:cNvSpPr txBox="1"/>
      </xdr:nvSpPr>
      <xdr:spPr>
        <a:xfrm>
          <a:off x="10515600" y="1437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159893</xdr:rowOff>
    </xdr:from>
    <xdr:to>
      <xdr:col>50</xdr:col>
      <xdr:colOff>165100</xdr:colOff>
      <xdr:row>84</xdr:row>
      <xdr:rowOff>90043</xdr:rowOff>
    </xdr:to>
    <xdr:sp macro="" textlink="">
      <xdr:nvSpPr>
        <xdr:cNvPr id="314" name="楕円 313">
          <a:extLst>
            <a:ext uri="{FF2B5EF4-FFF2-40B4-BE49-F238E27FC236}">
              <a16:creationId xmlns:a16="http://schemas.microsoft.com/office/drawing/2014/main" id="{6A7BF5DE-A70F-4EDB-80B8-F2B526D79550}"/>
            </a:ext>
          </a:extLst>
        </xdr:cNvPr>
        <xdr:cNvSpPr/>
      </xdr:nvSpPr>
      <xdr:spPr>
        <a:xfrm>
          <a:off x="9588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39243</xdr:rowOff>
    </xdr:from>
    <xdr:to>
      <xdr:col>55</xdr:col>
      <xdr:colOff>0</xdr:colOff>
      <xdr:row>84</xdr:row>
      <xdr:rowOff>46673</xdr:rowOff>
    </xdr:to>
    <xdr:cxnSp macro="">
      <xdr:nvCxnSpPr>
        <xdr:cNvPr id="315" name="直線コネクタ 314">
          <a:extLst>
            <a:ext uri="{FF2B5EF4-FFF2-40B4-BE49-F238E27FC236}">
              <a16:creationId xmlns:a16="http://schemas.microsoft.com/office/drawing/2014/main" id="{F9ED4908-D829-47B7-A18E-68968A43E293}"/>
            </a:ext>
          </a:extLst>
        </xdr:cNvPr>
        <xdr:cNvCxnSpPr/>
      </xdr:nvCxnSpPr>
      <xdr:spPr>
        <a:xfrm>
          <a:off x="9639300" y="14441043"/>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157607</xdr:rowOff>
    </xdr:from>
    <xdr:to>
      <xdr:col>46</xdr:col>
      <xdr:colOff>38100</xdr:colOff>
      <xdr:row>84</xdr:row>
      <xdr:rowOff>87757</xdr:rowOff>
    </xdr:to>
    <xdr:sp macro="" textlink="">
      <xdr:nvSpPr>
        <xdr:cNvPr id="316" name="楕円 315">
          <a:extLst>
            <a:ext uri="{FF2B5EF4-FFF2-40B4-BE49-F238E27FC236}">
              <a16:creationId xmlns:a16="http://schemas.microsoft.com/office/drawing/2014/main" id="{31A41526-D6D5-465A-B68B-361271AE0D10}"/>
            </a:ext>
          </a:extLst>
        </xdr:cNvPr>
        <xdr:cNvSpPr/>
      </xdr:nvSpPr>
      <xdr:spPr>
        <a:xfrm>
          <a:off x="8699500" y="143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36957</xdr:rowOff>
    </xdr:from>
    <xdr:to>
      <xdr:col>50</xdr:col>
      <xdr:colOff>114300</xdr:colOff>
      <xdr:row>84</xdr:row>
      <xdr:rowOff>39243</xdr:rowOff>
    </xdr:to>
    <xdr:cxnSp macro="">
      <xdr:nvCxnSpPr>
        <xdr:cNvPr id="317" name="直線コネクタ 316">
          <a:extLst>
            <a:ext uri="{FF2B5EF4-FFF2-40B4-BE49-F238E27FC236}">
              <a16:creationId xmlns:a16="http://schemas.microsoft.com/office/drawing/2014/main" id="{BBA57117-A1DD-4BAE-8E3E-133C017C4E4E}"/>
            </a:ext>
          </a:extLst>
        </xdr:cNvPr>
        <xdr:cNvCxnSpPr/>
      </xdr:nvCxnSpPr>
      <xdr:spPr>
        <a:xfrm>
          <a:off x="8750300" y="144387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31132</xdr:rowOff>
    </xdr:from>
    <xdr:ext cx="469744" cy="259045"/>
    <xdr:sp macro="" textlink="">
      <xdr:nvSpPr>
        <xdr:cNvPr id="318" name="n_1aveValue【公営住宅】&#10;一人当たり面積">
          <a:extLst>
            <a:ext uri="{FF2B5EF4-FFF2-40B4-BE49-F238E27FC236}">
              <a16:creationId xmlns:a16="http://schemas.microsoft.com/office/drawing/2014/main" id="{778FA64A-B43F-4A17-BB3B-57B70D6AFEF6}"/>
            </a:ext>
          </a:extLst>
        </xdr:cNvPr>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19" name="n_2aveValue【公営住宅】&#10;一人当たり面積">
          <a:extLst>
            <a:ext uri="{FF2B5EF4-FFF2-40B4-BE49-F238E27FC236}">
              <a16:creationId xmlns:a16="http://schemas.microsoft.com/office/drawing/2014/main" id="{463F2FA3-E4F1-4280-8BA3-3A76990EC4C4}"/>
            </a:ext>
          </a:extLst>
        </xdr:cNvPr>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20" name="n_3aveValue【公営住宅】&#10;一人当たり面積">
          <a:extLst>
            <a:ext uri="{FF2B5EF4-FFF2-40B4-BE49-F238E27FC236}">
              <a16:creationId xmlns:a16="http://schemas.microsoft.com/office/drawing/2014/main" id="{B5D89083-61F5-42ED-9012-A32AB31E7959}"/>
            </a:ext>
          </a:extLst>
        </xdr:cNvPr>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81170</xdr:rowOff>
    </xdr:from>
    <xdr:ext cx="469744" cy="259045"/>
    <xdr:sp macro="" textlink="">
      <xdr:nvSpPr>
        <xdr:cNvPr id="321" name="n_1mainValue【公営住宅】&#10;一人当たり面積">
          <a:extLst>
            <a:ext uri="{FF2B5EF4-FFF2-40B4-BE49-F238E27FC236}">
              <a16:creationId xmlns:a16="http://schemas.microsoft.com/office/drawing/2014/main" id="{9BB670F5-F8F4-4FD8-8B62-3075F13A1989}"/>
            </a:ext>
          </a:extLst>
        </xdr:cNvPr>
        <xdr:cNvSpPr txBox="1"/>
      </xdr:nvSpPr>
      <xdr:spPr>
        <a:xfrm>
          <a:off x="9391727" y="14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78884</xdr:rowOff>
    </xdr:from>
    <xdr:ext cx="469744" cy="259045"/>
    <xdr:sp macro="" textlink="">
      <xdr:nvSpPr>
        <xdr:cNvPr id="322" name="n_2mainValue【公営住宅】&#10;一人当たり面積">
          <a:extLst>
            <a:ext uri="{FF2B5EF4-FFF2-40B4-BE49-F238E27FC236}">
              <a16:creationId xmlns:a16="http://schemas.microsoft.com/office/drawing/2014/main" id="{5070FFDA-A434-49C1-BB06-EBCB263C9DA8}"/>
            </a:ext>
          </a:extLst>
        </xdr:cNvPr>
        <xdr:cNvSpPr txBox="1"/>
      </xdr:nvSpPr>
      <xdr:spPr>
        <a:xfrm>
          <a:off x="8515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871BC7A8-4822-41D1-A359-012DE71AF0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4196210F-91E2-4282-9C90-A3DA9E3507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13B3D6FA-0C51-4C01-8424-9C4A12D80A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BCDD1983-48CD-4EDE-B5DF-E45ABC24A68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AC145279-C7CC-4986-B1EC-B0542D9175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DC64DBA7-D9C1-4C8D-9780-BFC975E3C3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1EC5E2BC-46E3-432D-A217-AB7C985B78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E8029267-95BA-4D3F-8070-22515BC869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0AC2FC08-E21F-4DB1-AE4E-A86B079AD1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a:extLst>
            <a:ext uri="{FF2B5EF4-FFF2-40B4-BE49-F238E27FC236}">
              <a16:creationId xmlns:a16="http://schemas.microsoft.com/office/drawing/2014/main" id="{66441449-52E2-4E90-B3A2-FFAA3A5D8E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a:extLst>
            <a:ext uri="{FF2B5EF4-FFF2-40B4-BE49-F238E27FC236}">
              <a16:creationId xmlns:a16="http://schemas.microsoft.com/office/drawing/2014/main" id="{A0ABD0F6-E3BE-4AC9-86BE-120B65CDFA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a:extLst>
            <a:ext uri="{FF2B5EF4-FFF2-40B4-BE49-F238E27FC236}">
              <a16:creationId xmlns:a16="http://schemas.microsoft.com/office/drawing/2014/main" id="{25DD0D18-E0C2-4308-9D08-96D3505CA0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a:extLst>
            <a:ext uri="{FF2B5EF4-FFF2-40B4-BE49-F238E27FC236}">
              <a16:creationId xmlns:a16="http://schemas.microsoft.com/office/drawing/2014/main" id="{150F8686-45B5-4366-AB50-BCB36B9204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a:extLst>
            <a:ext uri="{FF2B5EF4-FFF2-40B4-BE49-F238E27FC236}">
              <a16:creationId xmlns:a16="http://schemas.microsoft.com/office/drawing/2014/main" id="{9CBE18E5-3455-4BC0-9F64-67EAD08A9A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a:extLst>
            <a:ext uri="{FF2B5EF4-FFF2-40B4-BE49-F238E27FC236}">
              <a16:creationId xmlns:a16="http://schemas.microsoft.com/office/drawing/2014/main" id="{4BA75286-5177-42FA-97CE-AD172BE530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a:extLst>
            <a:ext uri="{FF2B5EF4-FFF2-40B4-BE49-F238E27FC236}">
              <a16:creationId xmlns:a16="http://schemas.microsoft.com/office/drawing/2014/main" id="{D7DEDB3C-46C6-4D3F-A611-77C0ED130F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a:extLst>
            <a:ext uri="{FF2B5EF4-FFF2-40B4-BE49-F238E27FC236}">
              <a16:creationId xmlns:a16="http://schemas.microsoft.com/office/drawing/2014/main" id="{D541F706-B607-4D62-AC0F-E703A09CE3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a:extLst>
            <a:ext uri="{FF2B5EF4-FFF2-40B4-BE49-F238E27FC236}">
              <a16:creationId xmlns:a16="http://schemas.microsoft.com/office/drawing/2014/main" id="{3D9F9C4E-DFB6-4000-BD54-75507091DB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a:extLst>
            <a:ext uri="{FF2B5EF4-FFF2-40B4-BE49-F238E27FC236}">
              <a16:creationId xmlns:a16="http://schemas.microsoft.com/office/drawing/2014/main" id="{52C9C4F0-11F9-4DCB-B6BD-0AE6422060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a:extLst>
            <a:ext uri="{FF2B5EF4-FFF2-40B4-BE49-F238E27FC236}">
              <a16:creationId xmlns:a16="http://schemas.microsoft.com/office/drawing/2014/main" id="{F7669572-0771-421F-9206-5695717A94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a:extLst>
            <a:ext uri="{FF2B5EF4-FFF2-40B4-BE49-F238E27FC236}">
              <a16:creationId xmlns:a16="http://schemas.microsoft.com/office/drawing/2014/main" id="{EBDE061A-CB13-4B61-9190-FB396B83D9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a:extLst>
            <a:ext uri="{FF2B5EF4-FFF2-40B4-BE49-F238E27FC236}">
              <a16:creationId xmlns:a16="http://schemas.microsoft.com/office/drawing/2014/main" id="{7AE606DA-1785-44AB-BC46-F638DBCC37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a:extLst>
            <a:ext uri="{FF2B5EF4-FFF2-40B4-BE49-F238E27FC236}">
              <a16:creationId xmlns:a16="http://schemas.microsoft.com/office/drawing/2014/main" id="{50DFA796-95A9-4C6D-B00C-397F711665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a:extLst>
            <a:ext uri="{FF2B5EF4-FFF2-40B4-BE49-F238E27FC236}">
              <a16:creationId xmlns:a16="http://schemas.microsoft.com/office/drawing/2014/main" id="{AD83614C-47DF-4116-963C-7FE80CC0CF3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a:extLst>
            <a:ext uri="{FF2B5EF4-FFF2-40B4-BE49-F238E27FC236}">
              <a16:creationId xmlns:a16="http://schemas.microsoft.com/office/drawing/2014/main" id="{D93EDF9B-64F5-4DB9-BC5E-DE34E94D9E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a:extLst>
            <a:ext uri="{FF2B5EF4-FFF2-40B4-BE49-F238E27FC236}">
              <a16:creationId xmlns:a16="http://schemas.microsoft.com/office/drawing/2014/main" id="{9C12D7A0-38D5-4476-816E-392D041F3D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a:extLst>
            <a:ext uri="{FF2B5EF4-FFF2-40B4-BE49-F238E27FC236}">
              <a16:creationId xmlns:a16="http://schemas.microsoft.com/office/drawing/2014/main" id="{BAE92851-BA8D-4BFF-B229-E7A6FEE64D3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a:extLst>
            <a:ext uri="{FF2B5EF4-FFF2-40B4-BE49-F238E27FC236}">
              <a16:creationId xmlns:a16="http://schemas.microsoft.com/office/drawing/2014/main" id="{88D321AE-5D6E-4B13-B36E-31AE30AAA07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a:extLst>
            <a:ext uri="{FF2B5EF4-FFF2-40B4-BE49-F238E27FC236}">
              <a16:creationId xmlns:a16="http://schemas.microsoft.com/office/drawing/2014/main" id="{2C8C584D-7DA5-41D8-8D88-616EAA9EA33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a:extLst>
            <a:ext uri="{FF2B5EF4-FFF2-40B4-BE49-F238E27FC236}">
              <a16:creationId xmlns:a16="http://schemas.microsoft.com/office/drawing/2014/main" id="{E026B715-F900-4947-897B-FA7469AC63A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a:extLst>
            <a:ext uri="{FF2B5EF4-FFF2-40B4-BE49-F238E27FC236}">
              <a16:creationId xmlns:a16="http://schemas.microsoft.com/office/drawing/2014/main" id="{088F16E6-61D0-4D37-8289-99CF8158053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a:extLst>
            <a:ext uri="{FF2B5EF4-FFF2-40B4-BE49-F238E27FC236}">
              <a16:creationId xmlns:a16="http://schemas.microsoft.com/office/drawing/2014/main" id="{D46A7598-D0F7-4B36-A8D8-FF03A48A15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a:extLst>
            <a:ext uri="{FF2B5EF4-FFF2-40B4-BE49-F238E27FC236}">
              <a16:creationId xmlns:a16="http://schemas.microsoft.com/office/drawing/2014/main" id="{CA44E50B-9D44-4F59-B567-1838290F60B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a:extLst>
            <a:ext uri="{FF2B5EF4-FFF2-40B4-BE49-F238E27FC236}">
              <a16:creationId xmlns:a16="http://schemas.microsoft.com/office/drawing/2014/main" id="{43E5EDD8-DA23-49F5-8420-DC1D30A9E4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a:extLst>
            <a:ext uri="{FF2B5EF4-FFF2-40B4-BE49-F238E27FC236}">
              <a16:creationId xmlns:a16="http://schemas.microsoft.com/office/drawing/2014/main" id="{6B9E2017-4396-4890-912A-99DC0D488D0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a:extLst>
            <a:ext uri="{FF2B5EF4-FFF2-40B4-BE49-F238E27FC236}">
              <a16:creationId xmlns:a16="http://schemas.microsoft.com/office/drawing/2014/main" id="{D1B4894D-385C-4170-8F58-047675A13B8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a:extLst>
            <a:ext uri="{FF2B5EF4-FFF2-40B4-BE49-F238E27FC236}">
              <a16:creationId xmlns:a16="http://schemas.microsoft.com/office/drawing/2014/main" id="{EB01379D-DC81-471C-A8C1-312F92B211B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a:extLst>
            <a:ext uri="{FF2B5EF4-FFF2-40B4-BE49-F238E27FC236}">
              <a16:creationId xmlns:a16="http://schemas.microsoft.com/office/drawing/2014/main" id="{6265532D-3810-4A51-BDA3-CD62F76D64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a:extLst>
            <a:ext uri="{FF2B5EF4-FFF2-40B4-BE49-F238E27FC236}">
              <a16:creationId xmlns:a16="http://schemas.microsoft.com/office/drawing/2014/main" id="{70F389EA-5356-4371-B262-2A02A9D86CC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a:extLst>
            <a:ext uri="{FF2B5EF4-FFF2-40B4-BE49-F238E27FC236}">
              <a16:creationId xmlns:a16="http://schemas.microsoft.com/office/drawing/2014/main" id="{E5AD4360-FF84-4710-B77E-E4EDD4C31F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63" name="直線コネクタ 362">
          <a:extLst>
            <a:ext uri="{FF2B5EF4-FFF2-40B4-BE49-F238E27FC236}">
              <a16:creationId xmlns:a16="http://schemas.microsoft.com/office/drawing/2014/main" id="{9887D0F1-FB26-4FE1-96D9-0B2ECE79EA9D}"/>
            </a:ext>
          </a:extLst>
        </xdr:cNvPr>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64" name="【認定こども園・幼稚園・保育所】&#10;有形固定資産減価償却率最小値テキスト">
          <a:extLst>
            <a:ext uri="{FF2B5EF4-FFF2-40B4-BE49-F238E27FC236}">
              <a16:creationId xmlns:a16="http://schemas.microsoft.com/office/drawing/2014/main" id="{D5691931-74D5-408B-8D0A-E5F02A522F6B}"/>
            </a:ext>
          </a:extLst>
        </xdr:cNvPr>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65" name="直線コネクタ 364">
          <a:extLst>
            <a:ext uri="{FF2B5EF4-FFF2-40B4-BE49-F238E27FC236}">
              <a16:creationId xmlns:a16="http://schemas.microsoft.com/office/drawing/2014/main" id="{4CB21439-8612-44F3-A9C8-41D57703EBA9}"/>
            </a:ext>
          </a:extLst>
        </xdr:cNvPr>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6" name="【認定こども園・幼稚園・保育所】&#10;有形固定資産減価償却率最大値テキスト">
          <a:extLst>
            <a:ext uri="{FF2B5EF4-FFF2-40B4-BE49-F238E27FC236}">
              <a16:creationId xmlns:a16="http://schemas.microsoft.com/office/drawing/2014/main" id="{E89A2545-610E-480C-B626-62BD374CE6D8}"/>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7" name="直線コネクタ 366">
          <a:extLst>
            <a:ext uri="{FF2B5EF4-FFF2-40B4-BE49-F238E27FC236}">
              <a16:creationId xmlns:a16="http://schemas.microsoft.com/office/drawing/2014/main" id="{E57A8DDE-4737-497D-9C0F-5BD8D12591F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68" name="【認定こども園・幼稚園・保育所】&#10;有形固定資産減価償却率平均値テキスト">
          <a:extLst>
            <a:ext uri="{FF2B5EF4-FFF2-40B4-BE49-F238E27FC236}">
              <a16:creationId xmlns:a16="http://schemas.microsoft.com/office/drawing/2014/main" id="{058A88D2-838C-4B5E-881B-20E35B70B405}"/>
            </a:ext>
          </a:extLst>
        </xdr:cNvPr>
        <xdr:cNvSpPr txBox="1"/>
      </xdr:nvSpPr>
      <xdr:spPr>
        <a:xfrm>
          <a:off x="16357600" y="6443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69" name="フローチャート: 判断 368">
          <a:extLst>
            <a:ext uri="{FF2B5EF4-FFF2-40B4-BE49-F238E27FC236}">
              <a16:creationId xmlns:a16="http://schemas.microsoft.com/office/drawing/2014/main" id="{AFEB44C2-C7B7-489C-A584-B6B69760C2F7}"/>
            </a:ext>
          </a:extLst>
        </xdr:cNvPr>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0" name="フローチャート: 判断 369">
          <a:extLst>
            <a:ext uri="{FF2B5EF4-FFF2-40B4-BE49-F238E27FC236}">
              <a16:creationId xmlns:a16="http://schemas.microsoft.com/office/drawing/2014/main" id="{07D8CE7D-1B6B-4817-9F51-A9FB298EDB35}"/>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71" name="フローチャート: 判断 370">
          <a:extLst>
            <a:ext uri="{FF2B5EF4-FFF2-40B4-BE49-F238E27FC236}">
              <a16:creationId xmlns:a16="http://schemas.microsoft.com/office/drawing/2014/main" id="{E365A0CB-C7CD-4894-96C5-E650745328CB}"/>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72" name="フローチャート: 判断 371">
          <a:extLst>
            <a:ext uri="{FF2B5EF4-FFF2-40B4-BE49-F238E27FC236}">
              <a16:creationId xmlns:a16="http://schemas.microsoft.com/office/drawing/2014/main" id="{AD56A1B2-F113-4DEB-BAC9-5A429DE6EF9E}"/>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3780511-8601-4FFE-AA85-652C9DCCA7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6CF4565F-6062-4CDB-9286-D029B455D6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18452979-4B82-4B34-8BDB-ED33C2F0ACE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5E0F9678-9A52-4226-8BA8-02473BA3D6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FB275217-971E-42F1-A810-72CFAE494A6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378" name="楕円 377">
          <a:extLst>
            <a:ext uri="{FF2B5EF4-FFF2-40B4-BE49-F238E27FC236}">
              <a16:creationId xmlns:a16="http://schemas.microsoft.com/office/drawing/2014/main" id="{09D0B719-BCD9-4783-A4AC-80D1B1288EAA}"/>
            </a:ext>
          </a:extLst>
        </xdr:cNvPr>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379" name="【認定こども園・幼稚園・保育所】&#10;有形固定資産減価償却率該当値テキスト">
          <a:extLst>
            <a:ext uri="{FF2B5EF4-FFF2-40B4-BE49-F238E27FC236}">
              <a16:creationId xmlns:a16="http://schemas.microsoft.com/office/drawing/2014/main" id="{CCBAD232-C1DA-43E1-83B4-704C3787075A}"/>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xdr:rowOff>
    </xdr:from>
    <xdr:to>
      <xdr:col>81</xdr:col>
      <xdr:colOff>101600</xdr:colOff>
      <xdr:row>41</xdr:row>
      <xdr:rowOff>117475</xdr:rowOff>
    </xdr:to>
    <xdr:sp macro="" textlink="">
      <xdr:nvSpPr>
        <xdr:cNvPr id="380" name="楕円 379">
          <a:extLst>
            <a:ext uri="{FF2B5EF4-FFF2-40B4-BE49-F238E27FC236}">
              <a16:creationId xmlns:a16="http://schemas.microsoft.com/office/drawing/2014/main" id="{0A5750D0-250E-4080-838A-722EA86E3BEA}"/>
            </a:ext>
          </a:extLst>
        </xdr:cNvPr>
        <xdr:cNvSpPr/>
      </xdr:nvSpPr>
      <xdr:spPr>
        <a:xfrm>
          <a:off x="1543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24765</xdr:rowOff>
    </xdr:from>
    <xdr:to>
      <xdr:col>85</xdr:col>
      <xdr:colOff>127000</xdr:colOff>
      <xdr:row>41</xdr:row>
      <xdr:rowOff>66675</xdr:rowOff>
    </xdr:to>
    <xdr:cxnSp macro="">
      <xdr:nvCxnSpPr>
        <xdr:cNvPr id="381" name="直線コネクタ 380">
          <a:extLst>
            <a:ext uri="{FF2B5EF4-FFF2-40B4-BE49-F238E27FC236}">
              <a16:creationId xmlns:a16="http://schemas.microsoft.com/office/drawing/2014/main" id="{DF6A8790-1942-4BCE-8C6C-2AF1CB42EBE2}"/>
            </a:ext>
          </a:extLst>
        </xdr:cNvPr>
        <xdr:cNvCxnSpPr/>
      </xdr:nvCxnSpPr>
      <xdr:spPr>
        <a:xfrm flipV="1">
          <a:off x="15481300" y="70542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57785</xdr:rowOff>
    </xdr:from>
    <xdr:to>
      <xdr:col>76</xdr:col>
      <xdr:colOff>165100</xdr:colOff>
      <xdr:row>41</xdr:row>
      <xdr:rowOff>159385</xdr:rowOff>
    </xdr:to>
    <xdr:sp macro="" textlink="">
      <xdr:nvSpPr>
        <xdr:cNvPr id="382" name="楕円 381">
          <a:extLst>
            <a:ext uri="{FF2B5EF4-FFF2-40B4-BE49-F238E27FC236}">
              <a16:creationId xmlns:a16="http://schemas.microsoft.com/office/drawing/2014/main" id="{5D22597A-D84E-4603-872D-41777EAE0CA1}"/>
            </a:ext>
          </a:extLst>
        </xdr:cNvPr>
        <xdr:cNvSpPr/>
      </xdr:nvSpPr>
      <xdr:spPr>
        <a:xfrm>
          <a:off x="14541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66675</xdr:rowOff>
    </xdr:from>
    <xdr:to>
      <xdr:col>81</xdr:col>
      <xdr:colOff>50800</xdr:colOff>
      <xdr:row>41</xdr:row>
      <xdr:rowOff>108585</xdr:rowOff>
    </xdr:to>
    <xdr:cxnSp macro="">
      <xdr:nvCxnSpPr>
        <xdr:cNvPr id="383" name="直線コネクタ 382">
          <a:extLst>
            <a:ext uri="{FF2B5EF4-FFF2-40B4-BE49-F238E27FC236}">
              <a16:creationId xmlns:a16="http://schemas.microsoft.com/office/drawing/2014/main" id="{8DB62D12-0E2C-4F02-8864-E850FC963021}"/>
            </a:ext>
          </a:extLst>
        </xdr:cNvPr>
        <xdr:cNvCxnSpPr/>
      </xdr:nvCxnSpPr>
      <xdr:spPr>
        <a:xfrm flipV="1">
          <a:off x="14592300" y="70961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D4C62B89-379C-405D-B0BC-916CDF421302}"/>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85" name="n_2aveValue【認定こども園・幼稚園・保育所】&#10;有形固定資産減価償却率">
          <a:extLst>
            <a:ext uri="{FF2B5EF4-FFF2-40B4-BE49-F238E27FC236}">
              <a16:creationId xmlns:a16="http://schemas.microsoft.com/office/drawing/2014/main" id="{1B1C4BCB-166F-4C83-94A4-8F7003797B39}"/>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86" name="n_3aveValue【認定こども園・幼稚園・保育所】&#10;有形固定資産減価償却率">
          <a:extLst>
            <a:ext uri="{FF2B5EF4-FFF2-40B4-BE49-F238E27FC236}">
              <a16:creationId xmlns:a16="http://schemas.microsoft.com/office/drawing/2014/main" id="{98C372C9-F0C1-471F-9C97-4E706108B8DA}"/>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108602</xdr:rowOff>
    </xdr:from>
    <xdr:ext cx="405111" cy="259045"/>
    <xdr:sp macro="" textlink="">
      <xdr:nvSpPr>
        <xdr:cNvPr id="387" name="n_1mainValue【認定こども園・幼稚園・保育所】&#10;有形固定資産減価償却率">
          <a:extLst>
            <a:ext uri="{FF2B5EF4-FFF2-40B4-BE49-F238E27FC236}">
              <a16:creationId xmlns:a16="http://schemas.microsoft.com/office/drawing/2014/main" id="{2450E70A-3B5F-4A8B-9379-D7DA76240641}"/>
            </a:ext>
          </a:extLst>
        </xdr:cNvPr>
        <xdr:cNvSpPr txBox="1"/>
      </xdr:nvSpPr>
      <xdr:spPr>
        <a:xfrm>
          <a:off x="152660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150512</xdr:rowOff>
    </xdr:from>
    <xdr:ext cx="405111" cy="259045"/>
    <xdr:sp macro="" textlink="">
      <xdr:nvSpPr>
        <xdr:cNvPr id="388" name="n_2mainValue【認定こども園・幼稚園・保育所】&#10;有形固定資産減価償却率">
          <a:extLst>
            <a:ext uri="{FF2B5EF4-FFF2-40B4-BE49-F238E27FC236}">
              <a16:creationId xmlns:a16="http://schemas.microsoft.com/office/drawing/2014/main" id="{7C9F845B-EB3A-444A-B8C0-17F2F609CA66}"/>
            </a:ext>
          </a:extLst>
        </xdr:cNvPr>
        <xdr:cNvSpPr txBox="1"/>
      </xdr:nvSpPr>
      <xdr:spPr>
        <a:xfrm>
          <a:off x="14389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CA43F2D7-FA17-46D2-9353-7305DAF879A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10A8430E-7E94-48E0-9A98-1D54909977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9EC35164-7E6F-42E4-B83E-45513DC7D0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C4C21061-7B2E-4D48-937F-6CCB7677DC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CCB4F0BF-2186-408E-AC72-0247767B3E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B74E38C6-3C5E-4634-8316-449BECB2CB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37924A9F-3F0C-45E3-A166-AD0306EB8F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66E8C51D-19E1-4381-9EF7-1EA63EB95C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a:extLst>
            <a:ext uri="{FF2B5EF4-FFF2-40B4-BE49-F238E27FC236}">
              <a16:creationId xmlns:a16="http://schemas.microsoft.com/office/drawing/2014/main" id="{3E6BF8B4-BB0C-43B4-BCF8-747CBC6A05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a:extLst>
            <a:ext uri="{FF2B5EF4-FFF2-40B4-BE49-F238E27FC236}">
              <a16:creationId xmlns:a16="http://schemas.microsoft.com/office/drawing/2014/main" id="{656A6B91-0A9A-4A4C-A97C-9204A9EA361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9" name="直線コネクタ 398">
          <a:extLst>
            <a:ext uri="{FF2B5EF4-FFF2-40B4-BE49-F238E27FC236}">
              <a16:creationId xmlns:a16="http://schemas.microsoft.com/office/drawing/2014/main" id="{09F855C7-0F4F-44CF-83AB-B99A70FD8E1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A37BCCCB-FF5A-4AF2-B799-E6C4990DBB3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1" name="直線コネクタ 400">
          <a:extLst>
            <a:ext uri="{FF2B5EF4-FFF2-40B4-BE49-F238E27FC236}">
              <a16:creationId xmlns:a16="http://schemas.microsoft.com/office/drawing/2014/main" id="{E33248F3-2F9A-487E-B336-FD43EE2867D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2" name="テキスト ボックス 401">
          <a:extLst>
            <a:ext uri="{FF2B5EF4-FFF2-40B4-BE49-F238E27FC236}">
              <a16:creationId xmlns:a16="http://schemas.microsoft.com/office/drawing/2014/main" id="{34EE235E-B937-4AEB-AA01-9410C2CF690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3" name="直線コネクタ 402">
          <a:extLst>
            <a:ext uri="{FF2B5EF4-FFF2-40B4-BE49-F238E27FC236}">
              <a16:creationId xmlns:a16="http://schemas.microsoft.com/office/drawing/2014/main" id="{494110A2-B53C-47BB-A5B2-6A025C7076B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4" name="テキスト ボックス 403">
          <a:extLst>
            <a:ext uri="{FF2B5EF4-FFF2-40B4-BE49-F238E27FC236}">
              <a16:creationId xmlns:a16="http://schemas.microsoft.com/office/drawing/2014/main" id="{304EA361-70B8-4963-9A0B-E4754F97D12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5" name="直線コネクタ 404">
          <a:extLst>
            <a:ext uri="{FF2B5EF4-FFF2-40B4-BE49-F238E27FC236}">
              <a16:creationId xmlns:a16="http://schemas.microsoft.com/office/drawing/2014/main" id="{DB9B46CE-8DC1-45B1-B482-4C95A53A974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6" name="テキスト ボックス 405">
          <a:extLst>
            <a:ext uri="{FF2B5EF4-FFF2-40B4-BE49-F238E27FC236}">
              <a16:creationId xmlns:a16="http://schemas.microsoft.com/office/drawing/2014/main" id="{C4F70CA6-5545-419B-B4E7-FBA91CBB391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7" name="直線コネクタ 406">
          <a:extLst>
            <a:ext uri="{FF2B5EF4-FFF2-40B4-BE49-F238E27FC236}">
              <a16:creationId xmlns:a16="http://schemas.microsoft.com/office/drawing/2014/main" id="{8FAFC047-8A8A-4B81-B882-093F09BEF45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8" name="テキスト ボックス 407">
          <a:extLst>
            <a:ext uri="{FF2B5EF4-FFF2-40B4-BE49-F238E27FC236}">
              <a16:creationId xmlns:a16="http://schemas.microsoft.com/office/drawing/2014/main" id="{3DB4D96A-9C95-4E37-9E0F-8AFFE63CB38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9" name="直線コネクタ 408">
          <a:extLst>
            <a:ext uri="{FF2B5EF4-FFF2-40B4-BE49-F238E27FC236}">
              <a16:creationId xmlns:a16="http://schemas.microsoft.com/office/drawing/2014/main" id="{5DFD8FEF-46B0-49B4-88A7-0F70D622E86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id="{23DC50E1-CBAC-49DB-84DF-7271EB48D82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DF90B31D-6208-464C-A3FF-03543452AAE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id="{2643EB43-4580-49CF-9EE2-25EDDE582D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認定こども園・幼稚園・保育所】&#10;一人当たり面積グラフ枠">
          <a:extLst>
            <a:ext uri="{FF2B5EF4-FFF2-40B4-BE49-F238E27FC236}">
              <a16:creationId xmlns:a16="http://schemas.microsoft.com/office/drawing/2014/main" id="{F5E851F1-B0E0-4CCE-865C-EAAA448F50A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14" name="直線コネクタ 413">
          <a:extLst>
            <a:ext uri="{FF2B5EF4-FFF2-40B4-BE49-F238E27FC236}">
              <a16:creationId xmlns:a16="http://schemas.microsoft.com/office/drawing/2014/main" id="{EF9EC1C9-67EE-42CA-B86C-B406E027A2B5}"/>
            </a:ext>
          </a:extLst>
        </xdr:cNvPr>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15" name="【認定こども園・幼稚園・保育所】&#10;一人当たり面積最小値テキスト">
          <a:extLst>
            <a:ext uri="{FF2B5EF4-FFF2-40B4-BE49-F238E27FC236}">
              <a16:creationId xmlns:a16="http://schemas.microsoft.com/office/drawing/2014/main" id="{7D1FFD12-B7A2-46B5-ABFC-5AD04E0819F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16" name="直線コネクタ 415">
          <a:extLst>
            <a:ext uri="{FF2B5EF4-FFF2-40B4-BE49-F238E27FC236}">
              <a16:creationId xmlns:a16="http://schemas.microsoft.com/office/drawing/2014/main" id="{1F1FB4A0-F9B0-429B-BFF9-E4C1E13C43C9}"/>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17" name="【認定こども園・幼稚園・保育所】&#10;一人当たり面積最大値テキスト">
          <a:extLst>
            <a:ext uri="{FF2B5EF4-FFF2-40B4-BE49-F238E27FC236}">
              <a16:creationId xmlns:a16="http://schemas.microsoft.com/office/drawing/2014/main" id="{C1FCC838-43E9-4638-92DF-E861E8DBDF55}"/>
            </a:ext>
          </a:extLst>
        </xdr:cNvPr>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18" name="直線コネクタ 417">
          <a:extLst>
            <a:ext uri="{FF2B5EF4-FFF2-40B4-BE49-F238E27FC236}">
              <a16:creationId xmlns:a16="http://schemas.microsoft.com/office/drawing/2014/main" id="{AD895C0D-105D-4BA9-B909-8E9E52D5BE0E}"/>
            </a:ext>
          </a:extLst>
        </xdr:cNvPr>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19" name="【認定こども園・幼稚園・保育所】&#10;一人当たり面積平均値テキスト">
          <a:extLst>
            <a:ext uri="{FF2B5EF4-FFF2-40B4-BE49-F238E27FC236}">
              <a16:creationId xmlns:a16="http://schemas.microsoft.com/office/drawing/2014/main" id="{0F1BB6AB-D3C4-43A4-A42A-C03A2E01D342}"/>
            </a:ext>
          </a:extLst>
        </xdr:cNvPr>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20" name="フローチャート: 判断 419">
          <a:extLst>
            <a:ext uri="{FF2B5EF4-FFF2-40B4-BE49-F238E27FC236}">
              <a16:creationId xmlns:a16="http://schemas.microsoft.com/office/drawing/2014/main" id="{175CA49C-642F-4D27-B881-A7DA3DBC9F42}"/>
            </a:ext>
          </a:extLst>
        </xdr:cNvPr>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21" name="フローチャート: 判断 420">
          <a:extLst>
            <a:ext uri="{FF2B5EF4-FFF2-40B4-BE49-F238E27FC236}">
              <a16:creationId xmlns:a16="http://schemas.microsoft.com/office/drawing/2014/main" id="{45C6659B-9B57-4268-85BE-267A8731B5DC}"/>
            </a:ext>
          </a:extLst>
        </xdr:cNvPr>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22" name="フローチャート: 判断 421">
          <a:extLst>
            <a:ext uri="{FF2B5EF4-FFF2-40B4-BE49-F238E27FC236}">
              <a16:creationId xmlns:a16="http://schemas.microsoft.com/office/drawing/2014/main" id="{1C6BCB59-3577-4121-A464-C93139AE21D7}"/>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3" name="フローチャート: 判断 422">
          <a:extLst>
            <a:ext uri="{FF2B5EF4-FFF2-40B4-BE49-F238E27FC236}">
              <a16:creationId xmlns:a16="http://schemas.microsoft.com/office/drawing/2014/main" id="{18299DE3-EEB7-4FEC-974D-1B00950A4E33}"/>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647E6754-C9C2-4AFD-B513-BDBF2B2656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E8B39D9-C853-445C-B023-61608C4061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21E52A1-433E-4978-9957-EE73A428D7F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081258B-A732-4EE4-B6DE-C6A93C1E97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9D5F1C2-C7AA-49A3-8122-94127AECDE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126637</xdr:rowOff>
    </xdr:from>
    <xdr:to>
      <xdr:col>116</xdr:col>
      <xdr:colOff>114300</xdr:colOff>
      <xdr:row>37</xdr:row>
      <xdr:rowOff>56787</xdr:rowOff>
    </xdr:to>
    <xdr:sp macro="" textlink="">
      <xdr:nvSpPr>
        <xdr:cNvPr id="429" name="楕円 428">
          <a:extLst>
            <a:ext uri="{FF2B5EF4-FFF2-40B4-BE49-F238E27FC236}">
              <a16:creationId xmlns:a16="http://schemas.microsoft.com/office/drawing/2014/main" id="{8EFDC6F6-A4D8-44F3-84DA-CD2DCD668937}"/>
            </a:ext>
          </a:extLst>
        </xdr:cNvPr>
        <xdr:cNvSpPr/>
      </xdr:nvSpPr>
      <xdr:spPr>
        <a:xfrm>
          <a:off x="22110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149514</xdr:rowOff>
    </xdr:from>
    <xdr:ext cx="469744" cy="259045"/>
    <xdr:sp macro="" textlink="">
      <xdr:nvSpPr>
        <xdr:cNvPr id="430" name="【認定こども園・幼稚園・保育所】&#10;一人当たり面積該当値テキスト">
          <a:extLst>
            <a:ext uri="{FF2B5EF4-FFF2-40B4-BE49-F238E27FC236}">
              <a16:creationId xmlns:a16="http://schemas.microsoft.com/office/drawing/2014/main" id="{22D6ECCD-5124-4FD0-B39B-A075338A65CD}"/>
            </a:ext>
          </a:extLst>
        </xdr:cNvPr>
        <xdr:cNvSpPr txBox="1"/>
      </xdr:nvSpPr>
      <xdr:spPr>
        <a:xfrm>
          <a:off x="22199600" y="61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129903</xdr:rowOff>
    </xdr:from>
    <xdr:to>
      <xdr:col>112</xdr:col>
      <xdr:colOff>38100</xdr:colOff>
      <xdr:row>37</xdr:row>
      <xdr:rowOff>60053</xdr:rowOff>
    </xdr:to>
    <xdr:sp macro="" textlink="">
      <xdr:nvSpPr>
        <xdr:cNvPr id="431" name="楕円 430">
          <a:extLst>
            <a:ext uri="{FF2B5EF4-FFF2-40B4-BE49-F238E27FC236}">
              <a16:creationId xmlns:a16="http://schemas.microsoft.com/office/drawing/2014/main" id="{DA879A0B-0DC4-4A16-A9A4-532C6CD6DF29}"/>
            </a:ext>
          </a:extLst>
        </xdr:cNvPr>
        <xdr:cNvSpPr/>
      </xdr:nvSpPr>
      <xdr:spPr>
        <a:xfrm>
          <a:off x="21272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5987</xdr:rowOff>
    </xdr:from>
    <xdr:to>
      <xdr:col>116</xdr:col>
      <xdr:colOff>63500</xdr:colOff>
      <xdr:row>37</xdr:row>
      <xdr:rowOff>9253</xdr:rowOff>
    </xdr:to>
    <xdr:cxnSp macro="">
      <xdr:nvCxnSpPr>
        <xdr:cNvPr id="432" name="直線コネクタ 431">
          <a:extLst>
            <a:ext uri="{FF2B5EF4-FFF2-40B4-BE49-F238E27FC236}">
              <a16:creationId xmlns:a16="http://schemas.microsoft.com/office/drawing/2014/main" id="{BAA67CF6-77AA-4DD1-AA15-29634B9812CE}"/>
            </a:ext>
          </a:extLst>
        </xdr:cNvPr>
        <xdr:cNvCxnSpPr/>
      </xdr:nvCxnSpPr>
      <xdr:spPr>
        <a:xfrm flipV="1">
          <a:off x="21323300" y="63496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136434</xdr:rowOff>
    </xdr:from>
    <xdr:to>
      <xdr:col>107</xdr:col>
      <xdr:colOff>101600</xdr:colOff>
      <xdr:row>37</xdr:row>
      <xdr:rowOff>66584</xdr:rowOff>
    </xdr:to>
    <xdr:sp macro="" textlink="">
      <xdr:nvSpPr>
        <xdr:cNvPr id="433" name="楕円 432">
          <a:extLst>
            <a:ext uri="{FF2B5EF4-FFF2-40B4-BE49-F238E27FC236}">
              <a16:creationId xmlns:a16="http://schemas.microsoft.com/office/drawing/2014/main" id="{8322AEF2-A956-4D8E-B0E7-74F3C9A90F92}"/>
            </a:ext>
          </a:extLst>
        </xdr:cNvPr>
        <xdr:cNvSpPr/>
      </xdr:nvSpPr>
      <xdr:spPr>
        <a:xfrm>
          <a:off x="20383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9253</xdr:rowOff>
    </xdr:from>
    <xdr:to>
      <xdr:col>111</xdr:col>
      <xdr:colOff>177800</xdr:colOff>
      <xdr:row>37</xdr:row>
      <xdr:rowOff>15784</xdr:rowOff>
    </xdr:to>
    <xdr:cxnSp macro="">
      <xdr:nvCxnSpPr>
        <xdr:cNvPr id="434" name="直線コネクタ 433">
          <a:extLst>
            <a:ext uri="{FF2B5EF4-FFF2-40B4-BE49-F238E27FC236}">
              <a16:creationId xmlns:a16="http://schemas.microsoft.com/office/drawing/2014/main" id="{021E3A2B-AD30-4A23-8DFB-755C2B4E352E}"/>
            </a:ext>
          </a:extLst>
        </xdr:cNvPr>
        <xdr:cNvCxnSpPr/>
      </xdr:nvCxnSpPr>
      <xdr:spPr>
        <a:xfrm flipV="1">
          <a:off x="20434300" y="63529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435" name="n_1aveValue【認定こども園・幼稚園・保育所】&#10;一人当たり面積">
          <a:extLst>
            <a:ext uri="{FF2B5EF4-FFF2-40B4-BE49-F238E27FC236}">
              <a16:creationId xmlns:a16="http://schemas.microsoft.com/office/drawing/2014/main" id="{40D3E9FB-F852-4D08-B9EE-6A52F4B4CBC6}"/>
            </a:ext>
          </a:extLst>
        </xdr:cNvPr>
        <xdr:cNvSpPr txBox="1"/>
      </xdr:nvSpPr>
      <xdr:spPr>
        <a:xfrm>
          <a:off x="210757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36" name="n_2aveValue【認定こども園・幼稚園・保育所】&#10;一人当たり面積">
          <a:extLst>
            <a:ext uri="{FF2B5EF4-FFF2-40B4-BE49-F238E27FC236}">
              <a16:creationId xmlns:a16="http://schemas.microsoft.com/office/drawing/2014/main" id="{DADABDE7-D2D5-43D1-A23F-A9E00C27C9F1}"/>
            </a:ext>
          </a:extLst>
        </xdr:cNvPr>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37" name="n_3aveValue【認定こども園・幼稚園・保育所】&#10;一人当たり面積">
          <a:extLst>
            <a:ext uri="{FF2B5EF4-FFF2-40B4-BE49-F238E27FC236}">
              <a16:creationId xmlns:a16="http://schemas.microsoft.com/office/drawing/2014/main" id="{1AC22DCC-187D-480C-B7EF-F0CCBA63136A}"/>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76580</xdr:rowOff>
    </xdr:from>
    <xdr:ext cx="469744" cy="259045"/>
    <xdr:sp macro="" textlink="">
      <xdr:nvSpPr>
        <xdr:cNvPr id="438" name="n_1mainValue【認定こども園・幼稚園・保育所】&#10;一人当たり面積">
          <a:extLst>
            <a:ext uri="{FF2B5EF4-FFF2-40B4-BE49-F238E27FC236}">
              <a16:creationId xmlns:a16="http://schemas.microsoft.com/office/drawing/2014/main" id="{DF9B8E60-BCE0-401A-8F45-B083658F8279}"/>
            </a:ext>
          </a:extLst>
        </xdr:cNvPr>
        <xdr:cNvSpPr txBox="1"/>
      </xdr:nvSpPr>
      <xdr:spPr>
        <a:xfrm>
          <a:off x="21075727" y="60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83111</xdr:rowOff>
    </xdr:from>
    <xdr:ext cx="469744" cy="259045"/>
    <xdr:sp macro="" textlink="">
      <xdr:nvSpPr>
        <xdr:cNvPr id="439" name="n_2mainValue【認定こども園・幼稚園・保育所】&#10;一人当たり面積">
          <a:extLst>
            <a:ext uri="{FF2B5EF4-FFF2-40B4-BE49-F238E27FC236}">
              <a16:creationId xmlns:a16="http://schemas.microsoft.com/office/drawing/2014/main" id="{1D9D0173-F7BF-4E99-B2C6-59B8F8692EA2}"/>
            </a:ext>
          </a:extLst>
        </xdr:cNvPr>
        <xdr:cNvSpPr txBox="1"/>
      </xdr:nvSpPr>
      <xdr:spPr>
        <a:xfrm>
          <a:off x="20199427" y="6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D383BE1E-B659-46B7-A504-4723AA50192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7E911E11-5ABD-4CDC-817E-226D656D4F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E99AB07B-BAC6-47FE-8738-0D108921C7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F7D2925A-2090-4D96-A9C7-10A73BC0E5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8B3073D2-4550-4DCB-9B70-D4A18557A3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BE2B8D17-426F-4EEB-89C7-EC47587E80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6FE8C34A-72F4-4094-BD92-0076A848D4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45792A90-3191-4F25-978C-E938884CFC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6FD2FB66-3002-44B5-BAB4-A08B42B7715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DABA0FE3-428C-4755-BC08-D66F20FA88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a:extLst>
            <a:ext uri="{FF2B5EF4-FFF2-40B4-BE49-F238E27FC236}">
              <a16:creationId xmlns:a16="http://schemas.microsoft.com/office/drawing/2014/main" id="{FEFB9F8A-BF74-4118-9259-A306414271A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a:extLst>
            <a:ext uri="{FF2B5EF4-FFF2-40B4-BE49-F238E27FC236}">
              <a16:creationId xmlns:a16="http://schemas.microsoft.com/office/drawing/2014/main" id="{69ED6270-F90B-490B-A236-CE8F208E9DC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2" name="テキスト ボックス 451">
          <a:extLst>
            <a:ext uri="{FF2B5EF4-FFF2-40B4-BE49-F238E27FC236}">
              <a16:creationId xmlns:a16="http://schemas.microsoft.com/office/drawing/2014/main" id="{D79E1AC1-7DEE-4542-9015-6E101BDE73B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a:extLst>
            <a:ext uri="{FF2B5EF4-FFF2-40B4-BE49-F238E27FC236}">
              <a16:creationId xmlns:a16="http://schemas.microsoft.com/office/drawing/2014/main" id="{750B202F-748E-43F0-ABC4-D135503F9D8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a:extLst>
            <a:ext uri="{FF2B5EF4-FFF2-40B4-BE49-F238E27FC236}">
              <a16:creationId xmlns:a16="http://schemas.microsoft.com/office/drawing/2014/main" id="{BC80C613-C2A9-4008-9C00-223957CEBF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a:extLst>
            <a:ext uri="{FF2B5EF4-FFF2-40B4-BE49-F238E27FC236}">
              <a16:creationId xmlns:a16="http://schemas.microsoft.com/office/drawing/2014/main" id="{49F67FB9-ADB4-4611-A306-7E3D3CBF78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a:extLst>
            <a:ext uri="{FF2B5EF4-FFF2-40B4-BE49-F238E27FC236}">
              <a16:creationId xmlns:a16="http://schemas.microsoft.com/office/drawing/2014/main" id="{B043BD5B-2324-4982-8EB3-70E55C0090E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a:extLst>
            <a:ext uri="{FF2B5EF4-FFF2-40B4-BE49-F238E27FC236}">
              <a16:creationId xmlns:a16="http://schemas.microsoft.com/office/drawing/2014/main" id="{C00329FD-0836-4D85-9434-67A8EB5EFA5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a:extLst>
            <a:ext uri="{FF2B5EF4-FFF2-40B4-BE49-F238E27FC236}">
              <a16:creationId xmlns:a16="http://schemas.microsoft.com/office/drawing/2014/main" id="{10D57829-D349-4EFF-822A-68AF297FFD9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a:extLst>
            <a:ext uri="{FF2B5EF4-FFF2-40B4-BE49-F238E27FC236}">
              <a16:creationId xmlns:a16="http://schemas.microsoft.com/office/drawing/2014/main" id="{88862898-B191-4861-8696-AAC2049828F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a:extLst>
            <a:ext uri="{FF2B5EF4-FFF2-40B4-BE49-F238E27FC236}">
              <a16:creationId xmlns:a16="http://schemas.microsoft.com/office/drawing/2014/main" id="{DA7055AA-A9C4-46D2-BB07-B946B3716B6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a:extLst>
            <a:ext uri="{FF2B5EF4-FFF2-40B4-BE49-F238E27FC236}">
              <a16:creationId xmlns:a16="http://schemas.microsoft.com/office/drawing/2014/main" id="{526040F6-6200-4696-9DF2-309EAB86A25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2" name="テキスト ボックス 461">
          <a:extLst>
            <a:ext uri="{FF2B5EF4-FFF2-40B4-BE49-F238E27FC236}">
              <a16:creationId xmlns:a16="http://schemas.microsoft.com/office/drawing/2014/main" id="{4388E5CA-1DB2-479B-BFB7-606CF53E814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B736D500-9A9B-475E-B14F-24E9328328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22FB6F09-8C32-4727-B544-C7ED930C999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F3CD6E6B-C262-4455-9609-C06AD9CFE2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66" name="直線コネクタ 465">
          <a:extLst>
            <a:ext uri="{FF2B5EF4-FFF2-40B4-BE49-F238E27FC236}">
              <a16:creationId xmlns:a16="http://schemas.microsoft.com/office/drawing/2014/main" id="{1D18BC9B-6F1F-4585-BB22-6FBD98993EED}"/>
            </a:ext>
          </a:extLst>
        </xdr:cNvPr>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0D8C78DF-D4D9-45E5-87DC-70CC2E443222}"/>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68" name="直線コネクタ 467">
          <a:extLst>
            <a:ext uri="{FF2B5EF4-FFF2-40B4-BE49-F238E27FC236}">
              <a16:creationId xmlns:a16="http://schemas.microsoft.com/office/drawing/2014/main" id="{D0FDF820-809D-4131-999F-BCFDB99F9E5B}"/>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3C57F0CC-C056-49C9-9C50-F3D995B6A499}"/>
            </a:ext>
          </a:extLst>
        </xdr:cNvPr>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70" name="直線コネクタ 469">
          <a:extLst>
            <a:ext uri="{FF2B5EF4-FFF2-40B4-BE49-F238E27FC236}">
              <a16:creationId xmlns:a16="http://schemas.microsoft.com/office/drawing/2014/main" id="{2006F200-2798-49BB-9DD4-58EBEB4356F2}"/>
            </a:ext>
          </a:extLst>
        </xdr:cNvPr>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2C9ACA48-1A27-4EB8-863F-35394534AC5B}"/>
            </a:ext>
          </a:extLst>
        </xdr:cNvPr>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72" name="フローチャート: 判断 471">
          <a:extLst>
            <a:ext uri="{FF2B5EF4-FFF2-40B4-BE49-F238E27FC236}">
              <a16:creationId xmlns:a16="http://schemas.microsoft.com/office/drawing/2014/main" id="{4BEB4986-CC0F-42B7-9F3D-22D72A7D9E67}"/>
            </a:ext>
          </a:extLst>
        </xdr:cNvPr>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73" name="フローチャート: 判断 472">
          <a:extLst>
            <a:ext uri="{FF2B5EF4-FFF2-40B4-BE49-F238E27FC236}">
              <a16:creationId xmlns:a16="http://schemas.microsoft.com/office/drawing/2014/main" id="{421BF51E-B040-4840-98AB-813B88DFE3D6}"/>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74" name="フローチャート: 判断 473">
          <a:extLst>
            <a:ext uri="{FF2B5EF4-FFF2-40B4-BE49-F238E27FC236}">
              <a16:creationId xmlns:a16="http://schemas.microsoft.com/office/drawing/2014/main" id="{B32E51C2-B0AB-42FB-A06C-F3A6644E864B}"/>
            </a:ext>
          </a:extLst>
        </xdr:cNvPr>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75" name="フローチャート: 判断 474">
          <a:extLst>
            <a:ext uri="{FF2B5EF4-FFF2-40B4-BE49-F238E27FC236}">
              <a16:creationId xmlns:a16="http://schemas.microsoft.com/office/drawing/2014/main" id="{F9752FAB-0598-459C-9222-B289452C68E0}"/>
            </a:ext>
          </a:extLst>
        </xdr:cNvPr>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C61E9F82-6F79-49E7-AD41-43551F5564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41DD8281-0DD7-4046-9100-8C5A06FFA98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B01C7F4F-986C-4214-BB15-62E20847B8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8ADFA1CA-2A44-4882-8F8C-E4AC2BC778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D809C60-3B06-4891-A014-F8A8805E0A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81" name="楕円 480">
          <a:extLst>
            <a:ext uri="{FF2B5EF4-FFF2-40B4-BE49-F238E27FC236}">
              <a16:creationId xmlns:a16="http://schemas.microsoft.com/office/drawing/2014/main" id="{305BAECB-E653-451F-8D05-408CD3CDA3E9}"/>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82" name="【学校施設】&#10;有形固定資産減価償却率該当値テキスト">
          <a:extLst>
            <a:ext uri="{FF2B5EF4-FFF2-40B4-BE49-F238E27FC236}">
              <a16:creationId xmlns:a16="http://schemas.microsoft.com/office/drawing/2014/main" id="{7474D311-E7D0-4B9F-9389-9AF0AAE80418}"/>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483" name="楕円 482">
          <a:extLst>
            <a:ext uri="{FF2B5EF4-FFF2-40B4-BE49-F238E27FC236}">
              <a16:creationId xmlns:a16="http://schemas.microsoft.com/office/drawing/2014/main" id="{92DF04C8-4E63-42B3-97F6-F6F7D7D4B890}"/>
            </a:ext>
          </a:extLst>
        </xdr:cNvPr>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112667</xdr:rowOff>
    </xdr:to>
    <xdr:cxnSp macro="">
      <xdr:nvCxnSpPr>
        <xdr:cNvPr id="484" name="直線コネクタ 483">
          <a:extLst>
            <a:ext uri="{FF2B5EF4-FFF2-40B4-BE49-F238E27FC236}">
              <a16:creationId xmlns:a16="http://schemas.microsoft.com/office/drawing/2014/main" id="{4ADAD50A-094F-4262-9860-0949B325C7EE}"/>
            </a:ext>
          </a:extLst>
        </xdr:cNvPr>
        <xdr:cNvCxnSpPr/>
      </xdr:nvCxnSpPr>
      <xdr:spPr>
        <a:xfrm flipV="1">
          <a:off x="15481300" y="1017270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485" name="楕円 484">
          <a:extLst>
            <a:ext uri="{FF2B5EF4-FFF2-40B4-BE49-F238E27FC236}">
              <a16:creationId xmlns:a16="http://schemas.microsoft.com/office/drawing/2014/main" id="{599C223A-74DD-4BCF-BD5A-0D17F5D65B99}"/>
            </a:ext>
          </a:extLst>
        </xdr:cNvPr>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60</xdr:row>
      <xdr:rowOff>3266</xdr:rowOff>
    </xdr:to>
    <xdr:cxnSp macro="">
      <xdr:nvCxnSpPr>
        <xdr:cNvPr id="486" name="直線コネクタ 485">
          <a:extLst>
            <a:ext uri="{FF2B5EF4-FFF2-40B4-BE49-F238E27FC236}">
              <a16:creationId xmlns:a16="http://schemas.microsoft.com/office/drawing/2014/main" id="{68912A87-F3A9-40D8-AF89-893BB71FC26C}"/>
            </a:ext>
          </a:extLst>
        </xdr:cNvPr>
        <xdr:cNvCxnSpPr/>
      </xdr:nvCxnSpPr>
      <xdr:spPr>
        <a:xfrm flipV="1">
          <a:off x="14592300" y="102282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87" name="n_1aveValue【学校施設】&#10;有形固定資産減価償却率">
          <a:extLst>
            <a:ext uri="{FF2B5EF4-FFF2-40B4-BE49-F238E27FC236}">
              <a16:creationId xmlns:a16="http://schemas.microsoft.com/office/drawing/2014/main" id="{BB93AF92-B1A1-437B-BF0E-5FF84290F3CF}"/>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488" name="n_2aveValue【学校施設】&#10;有形固定資産減価償却率">
          <a:extLst>
            <a:ext uri="{FF2B5EF4-FFF2-40B4-BE49-F238E27FC236}">
              <a16:creationId xmlns:a16="http://schemas.microsoft.com/office/drawing/2014/main" id="{B36B0E63-48C7-486A-90BA-E65026C8E92A}"/>
            </a:ext>
          </a:extLst>
        </xdr:cNvPr>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89" name="n_3aveValue【学校施設】&#10;有形固定資産減価償却率">
          <a:extLst>
            <a:ext uri="{FF2B5EF4-FFF2-40B4-BE49-F238E27FC236}">
              <a16:creationId xmlns:a16="http://schemas.microsoft.com/office/drawing/2014/main" id="{812E1160-F860-42C9-AB8B-2199B21A7BD6}"/>
            </a:ext>
          </a:extLst>
        </xdr:cNvPr>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490" name="n_1mainValue【学校施設】&#10;有形固定資産減価償却率">
          <a:extLst>
            <a:ext uri="{FF2B5EF4-FFF2-40B4-BE49-F238E27FC236}">
              <a16:creationId xmlns:a16="http://schemas.microsoft.com/office/drawing/2014/main" id="{24E77C40-CB5A-4053-9056-E5575D46E87C}"/>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491" name="n_2mainValue【学校施設】&#10;有形固定資産減価償却率">
          <a:extLst>
            <a:ext uri="{FF2B5EF4-FFF2-40B4-BE49-F238E27FC236}">
              <a16:creationId xmlns:a16="http://schemas.microsoft.com/office/drawing/2014/main" id="{9C4014DC-E29A-41FB-8BBC-179B9AB97F5F}"/>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4204586C-5087-4BE1-A632-B64A18BF9B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59FB8291-32C6-4172-B9DA-9ECE66516E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1062BA54-6F45-4E1C-A700-83E1696EAD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0774B8D5-8A7D-4DD9-B16D-250F6E1D3C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4F37EAFE-773C-4A10-A26D-7664BC3232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ECE07E4B-6EDB-4061-B802-F80E9EA7DB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E54A2F3E-504C-44FE-851C-5B1C4EF6E7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3CB1A546-4312-47B1-86F8-62B9622CFD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A4AEC8D2-FFCB-4798-B313-539D42C2E7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21238F3E-B38C-4F90-9539-61F846BD4E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EE926F1E-0C13-43D3-8762-F01D47017AF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a:extLst>
            <a:ext uri="{FF2B5EF4-FFF2-40B4-BE49-F238E27FC236}">
              <a16:creationId xmlns:a16="http://schemas.microsoft.com/office/drawing/2014/main" id="{3B76760C-7549-4D3A-90A8-0334B720A28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a:extLst>
            <a:ext uri="{FF2B5EF4-FFF2-40B4-BE49-F238E27FC236}">
              <a16:creationId xmlns:a16="http://schemas.microsoft.com/office/drawing/2014/main" id="{1909CABE-F2E2-41B0-A876-E4977BBBA1E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a:extLst>
            <a:ext uri="{FF2B5EF4-FFF2-40B4-BE49-F238E27FC236}">
              <a16:creationId xmlns:a16="http://schemas.microsoft.com/office/drawing/2014/main" id="{206409EF-AD98-4AD0-9E82-3FA047FB71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a:extLst>
            <a:ext uri="{FF2B5EF4-FFF2-40B4-BE49-F238E27FC236}">
              <a16:creationId xmlns:a16="http://schemas.microsoft.com/office/drawing/2014/main" id="{568B9610-D182-4D67-AB73-E3382294D5A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a:extLst>
            <a:ext uri="{FF2B5EF4-FFF2-40B4-BE49-F238E27FC236}">
              <a16:creationId xmlns:a16="http://schemas.microsoft.com/office/drawing/2014/main" id="{53E59B6C-1B75-4D72-8588-C9D77F4BCF6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a:extLst>
            <a:ext uri="{FF2B5EF4-FFF2-40B4-BE49-F238E27FC236}">
              <a16:creationId xmlns:a16="http://schemas.microsoft.com/office/drawing/2014/main" id="{11F3D5F5-B2F8-444D-9A8D-DA5C0518F82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a:extLst>
            <a:ext uri="{FF2B5EF4-FFF2-40B4-BE49-F238E27FC236}">
              <a16:creationId xmlns:a16="http://schemas.microsoft.com/office/drawing/2014/main" id="{8A2A380C-CF1D-47F0-BEA1-8741B81DB8E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a:extLst>
            <a:ext uri="{FF2B5EF4-FFF2-40B4-BE49-F238E27FC236}">
              <a16:creationId xmlns:a16="http://schemas.microsoft.com/office/drawing/2014/main" id="{049B76D1-D4FC-444B-9BB9-2DD7FFE2E47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B6DEC119-112C-4B06-BBC0-2291F33A614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48EA00C9-F272-47F2-8594-E21740653E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1B136963-B3DC-4F86-81B1-ECE565642F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14" name="直線コネクタ 513">
          <a:extLst>
            <a:ext uri="{FF2B5EF4-FFF2-40B4-BE49-F238E27FC236}">
              <a16:creationId xmlns:a16="http://schemas.microsoft.com/office/drawing/2014/main" id="{4FFEB844-03EE-4844-B8C5-64F25B312A02}"/>
            </a:ext>
          </a:extLst>
        </xdr:cNvPr>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15" name="【学校施設】&#10;一人当たり面積最小値テキスト">
          <a:extLst>
            <a:ext uri="{FF2B5EF4-FFF2-40B4-BE49-F238E27FC236}">
              <a16:creationId xmlns:a16="http://schemas.microsoft.com/office/drawing/2014/main" id="{BDA5091D-6975-41E2-A9B0-1F2409949D63}"/>
            </a:ext>
          </a:extLst>
        </xdr:cNvPr>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16" name="直線コネクタ 515">
          <a:extLst>
            <a:ext uri="{FF2B5EF4-FFF2-40B4-BE49-F238E27FC236}">
              <a16:creationId xmlns:a16="http://schemas.microsoft.com/office/drawing/2014/main" id="{B04D60AA-8AD6-4FE2-A213-D8827AC9F1A4}"/>
            </a:ext>
          </a:extLst>
        </xdr:cNvPr>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17" name="【学校施設】&#10;一人当たり面積最大値テキスト">
          <a:extLst>
            <a:ext uri="{FF2B5EF4-FFF2-40B4-BE49-F238E27FC236}">
              <a16:creationId xmlns:a16="http://schemas.microsoft.com/office/drawing/2014/main" id="{E7EA9AE2-3E70-4628-B5FE-7DABD7F9EB67}"/>
            </a:ext>
          </a:extLst>
        </xdr:cNvPr>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18" name="直線コネクタ 517">
          <a:extLst>
            <a:ext uri="{FF2B5EF4-FFF2-40B4-BE49-F238E27FC236}">
              <a16:creationId xmlns:a16="http://schemas.microsoft.com/office/drawing/2014/main" id="{0CEA6E0E-955A-483A-9022-BBB5F7FEE743}"/>
            </a:ext>
          </a:extLst>
        </xdr:cNvPr>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519" name="【学校施設】&#10;一人当たり面積平均値テキスト">
          <a:extLst>
            <a:ext uri="{FF2B5EF4-FFF2-40B4-BE49-F238E27FC236}">
              <a16:creationId xmlns:a16="http://schemas.microsoft.com/office/drawing/2014/main" id="{D5D94030-ED3B-47B9-BEE7-0F9B2BDE08C3}"/>
            </a:ext>
          </a:extLst>
        </xdr:cNvPr>
        <xdr:cNvSpPr txBox="1"/>
      </xdr:nvSpPr>
      <xdr:spPr>
        <a:xfrm>
          <a:off x="22199600" y="1031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20" name="フローチャート: 判断 519">
          <a:extLst>
            <a:ext uri="{FF2B5EF4-FFF2-40B4-BE49-F238E27FC236}">
              <a16:creationId xmlns:a16="http://schemas.microsoft.com/office/drawing/2014/main" id="{CCB34F0C-076D-498A-88D5-CB10424C48A7}"/>
            </a:ext>
          </a:extLst>
        </xdr:cNvPr>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21" name="フローチャート: 判断 520">
          <a:extLst>
            <a:ext uri="{FF2B5EF4-FFF2-40B4-BE49-F238E27FC236}">
              <a16:creationId xmlns:a16="http://schemas.microsoft.com/office/drawing/2014/main" id="{B9C7760B-71D2-406A-AAC2-23F3ECD0A5E7}"/>
            </a:ext>
          </a:extLst>
        </xdr:cNvPr>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22" name="フローチャート: 判断 521">
          <a:extLst>
            <a:ext uri="{FF2B5EF4-FFF2-40B4-BE49-F238E27FC236}">
              <a16:creationId xmlns:a16="http://schemas.microsoft.com/office/drawing/2014/main" id="{49B0C97A-A26B-492E-8807-C710E6708D86}"/>
            </a:ext>
          </a:extLst>
        </xdr:cNvPr>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523" name="フローチャート: 判断 522">
          <a:extLst>
            <a:ext uri="{FF2B5EF4-FFF2-40B4-BE49-F238E27FC236}">
              <a16:creationId xmlns:a16="http://schemas.microsoft.com/office/drawing/2014/main" id="{F920FD44-4215-4403-A90B-9ADD4AB93C7F}"/>
            </a:ext>
          </a:extLst>
        </xdr:cNvPr>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36A6F5F-AE5C-4C3E-A123-0D8F0C7CD3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7FD5298-008B-479D-B503-2D4E544BB1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434951C2-451F-4396-A6CE-3BC4DF5EAD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321D7BA6-B807-437F-83CE-1BA27A2DA0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D2F7B81E-6068-4455-818F-57D49ED185E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109677</xdr:rowOff>
    </xdr:from>
    <xdr:to>
      <xdr:col>116</xdr:col>
      <xdr:colOff>114300</xdr:colOff>
      <xdr:row>62</xdr:row>
      <xdr:rowOff>39827</xdr:rowOff>
    </xdr:to>
    <xdr:sp macro="" textlink="">
      <xdr:nvSpPr>
        <xdr:cNvPr id="529" name="楕円 528">
          <a:extLst>
            <a:ext uri="{FF2B5EF4-FFF2-40B4-BE49-F238E27FC236}">
              <a16:creationId xmlns:a16="http://schemas.microsoft.com/office/drawing/2014/main" id="{A2C4BF8E-A889-4E6B-B028-64A9AC91ABCF}"/>
            </a:ext>
          </a:extLst>
        </xdr:cNvPr>
        <xdr:cNvSpPr/>
      </xdr:nvSpPr>
      <xdr:spPr>
        <a:xfrm>
          <a:off x="221107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88104</xdr:rowOff>
    </xdr:from>
    <xdr:ext cx="469744" cy="259045"/>
    <xdr:sp macro="" textlink="">
      <xdr:nvSpPr>
        <xdr:cNvPr id="530" name="【学校施設】&#10;一人当たり面積該当値テキスト">
          <a:extLst>
            <a:ext uri="{FF2B5EF4-FFF2-40B4-BE49-F238E27FC236}">
              <a16:creationId xmlns:a16="http://schemas.microsoft.com/office/drawing/2014/main" id="{398CA9CE-906F-40E4-8CFB-6143F44CED66}"/>
            </a:ext>
          </a:extLst>
        </xdr:cNvPr>
        <xdr:cNvSpPr txBox="1"/>
      </xdr:nvSpPr>
      <xdr:spPr>
        <a:xfrm>
          <a:off x="22199600"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13665</xdr:rowOff>
    </xdr:from>
    <xdr:to>
      <xdr:col>112</xdr:col>
      <xdr:colOff>38100</xdr:colOff>
      <xdr:row>63</xdr:row>
      <xdr:rowOff>115265</xdr:rowOff>
    </xdr:to>
    <xdr:sp macro="" textlink="">
      <xdr:nvSpPr>
        <xdr:cNvPr id="531" name="楕円 530">
          <a:extLst>
            <a:ext uri="{FF2B5EF4-FFF2-40B4-BE49-F238E27FC236}">
              <a16:creationId xmlns:a16="http://schemas.microsoft.com/office/drawing/2014/main" id="{09D02281-E171-47E5-B8F3-A55132663569}"/>
            </a:ext>
          </a:extLst>
        </xdr:cNvPr>
        <xdr:cNvSpPr/>
      </xdr:nvSpPr>
      <xdr:spPr>
        <a:xfrm>
          <a:off x="21272500" y="108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160477</xdr:rowOff>
    </xdr:from>
    <xdr:to>
      <xdr:col>116</xdr:col>
      <xdr:colOff>63500</xdr:colOff>
      <xdr:row>63</xdr:row>
      <xdr:rowOff>64465</xdr:rowOff>
    </xdr:to>
    <xdr:cxnSp macro="">
      <xdr:nvCxnSpPr>
        <xdr:cNvPr id="532" name="直線コネクタ 531">
          <a:extLst>
            <a:ext uri="{FF2B5EF4-FFF2-40B4-BE49-F238E27FC236}">
              <a16:creationId xmlns:a16="http://schemas.microsoft.com/office/drawing/2014/main" id="{5428B4C4-AA1F-4E56-A74F-EB413F49C9AD}"/>
            </a:ext>
          </a:extLst>
        </xdr:cNvPr>
        <xdr:cNvCxnSpPr/>
      </xdr:nvCxnSpPr>
      <xdr:spPr>
        <a:xfrm flipV="1">
          <a:off x="21323300" y="10618927"/>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23723</xdr:rowOff>
    </xdr:from>
    <xdr:to>
      <xdr:col>107</xdr:col>
      <xdr:colOff>101600</xdr:colOff>
      <xdr:row>63</xdr:row>
      <xdr:rowOff>125323</xdr:rowOff>
    </xdr:to>
    <xdr:sp macro="" textlink="">
      <xdr:nvSpPr>
        <xdr:cNvPr id="533" name="楕円 532">
          <a:extLst>
            <a:ext uri="{FF2B5EF4-FFF2-40B4-BE49-F238E27FC236}">
              <a16:creationId xmlns:a16="http://schemas.microsoft.com/office/drawing/2014/main" id="{131FEE1E-A80A-46DE-A212-D2929AF5B39A}"/>
            </a:ext>
          </a:extLst>
        </xdr:cNvPr>
        <xdr:cNvSpPr/>
      </xdr:nvSpPr>
      <xdr:spPr>
        <a:xfrm>
          <a:off x="203835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64465</xdr:rowOff>
    </xdr:from>
    <xdr:to>
      <xdr:col>111</xdr:col>
      <xdr:colOff>177800</xdr:colOff>
      <xdr:row>63</xdr:row>
      <xdr:rowOff>74523</xdr:rowOff>
    </xdr:to>
    <xdr:cxnSp macro="">
      <xdr:nvCxnSpPr>
        <xdr:cNvPr id="534" name="直線コネクタ 533">
          <a:extLst>
            <a:ext uri="{FF2B5EF4-FFF2-40B4-BE49-F238E27FC236}">
              <a16:creationId xmlns:a16="http://schemas.microsoft.com/office/drawing/2014/main" id="{93336C58-470A-4499-8940-6B1DB8C190D4}"/>
            </a:ext>
          </a:extLst>
        </xdr:cNvPr>
        <xdr:cNvCxnSpPr/>
      </xdr:nvCxnSpPr>
      <xdr:spPr>
        <a:xfrm flipV="1">
          <a:off x="20434300" y="1086581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35" name="n_1aveValue【学校施設】&#10;一人当たり面積">
          <a:extLst>
            <a:ext uri="{FF2B5EF4-FFF2-40B4-BE49-F238E27FC236}">
              <a16:creationId xmlns:a16="http://schemas.microsoft.com/office/drawing/2014/main" id="{15D53817-3FE0-4ED6-B3E5-C4651EAB3EA0}"/>
            </a:ext>
          </a:extLst>
        </xdr:cNvPr>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36" name="n_2aveValue【学校施設】&#10;一人当たり面積">
          <a:extLst>
            <a:ext uri="{FF2B5EF4-FFF2-40B4-BE49-F238E27FC236}">
              <a16:creationId xmlns:a16="http://schemas.microsoft.com/office/drawing/2014/main" id="{2979F952-03F1-44EE-BF99-CBDFCE36E947}"/>
            </a:ext>
          </a:extLst>
        </xdr:cNvPr>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537" name="n_3aveValue【学校施設】&#10;一人当たり面積">
          <a:extLst>
            <a:ext uri="{FF2B5EF4-FFF2-40B4-BE49-F238E27FC236}">
              <a16:creationId xmlns:a16="http://schemas.microsoft.com/office/drawing/2014/main" id="{A34033AB-ED39-4AC4-A84A-B6AD1C5C00CC}"/>
            </a:ext>
          </a:extLst>
        </xdr:cNvPr>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106392</xdr:rowOff>
    </xdr:from>
    <xdr:ext cx="469744" cy="259045"/>
    <xdr:sp macro="" textlink="">
      <xdr:nvSpPr>
        <xdr:cNvPr id="538" name="n_1mainValue【学校施設】&#10;一人当たり面積">
          <a:extLst>
            <a:ext uri="{FF2B5EF4-FFF2-40B4-BE49-F238E27FC236}">
              <a16:creationId xmlns:a16="http://schemas.microsoft.com/office/drawing/2014/main" id="{0B9D7610-0F4E-4BCC-9345-BEFEC30CAB45}"/>
            </a:ext>
          </a:extLst>
        </xdr:cNvPr>
        <xdr:cNvSpPr txBox="1"/>
      </xdr:nvSpPr>
      <xdr:spPr>
        <a:xfrm>
          <a:off x="21075727" y="1090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116450</xdr:rowOff>
    </xdr:from>
    <xdr:ext cx="469744" cy="259045"/>
    <xdr:sp macro="" textlink="">
      <xdr:nvSpPr>
        <xdr:cNvPr id="539" name="n_2mainValue【学校施設】&#10;一人当たり面積">
          <a:extLst>
            <a:ext uri="{FF2B5EF4-FFF2-40B4-BE49-F238E27FC236}">
              <a16:creationId xmlns:a16="http://schemas.microsoft.com/office/drawing/2014/main" id="{2BE97F2B-B05A-4ACC-840F-0E2E6FCA27FD}"/>
            </a:ext>
          </a:extLst>
        </xdr:cNvPr>
        <xdr:cNvSpPr txBox="1"/>
      </xdr:nvSpPr>
      <xdr:spPr>
        <a:xfrm>
          <a:off x="20199427" y="10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F216C88C-4735-4EA2-9CBB-1710C74455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189386DB-F8E0-4795-9101-E85408AD2C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7E377238-2827-4A93-BCB9-1FA7403B47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55B6FC74-C21B-487B-A72E-754EDE47B2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9E013E13-650A-4967-81C0-CE7EB36448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3F194040-9BBB-4A2D-9BD6-F018985F77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89AC7A0A-87FD-413F-A28B-B2DC3BB3C4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46A355F0-E627-4C81-BDEF-33D1AB22C7B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AC7C073E-786B-402C-8852-FAF49C38CA5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94B6236E-CEF8-460B-AA14-A9D2C08A23C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A1F4C4CF-C07E-4D74-8948-99157B1C5B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A326166A-043E-43EB-AA2A-F71B5829B5B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DC87B100-F974-4A6C-AAB5-61CA14ECF41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3F6368E4-5C4C-416C-8FEF-45AF67AFDA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81A0CD79-5E77-4ED8-81C4-9821F81D58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E3F1E82A-A7B1-4283-ADA9-5FA746B336E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023B663E-72B2-4CAA-894E-C61E500538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BF2550CB-D2A5-4830-A353-3C0C8789C0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7EC967DE-839B-45DB-B875-DF35415405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7913A0FA-41A2-42C5-999F-317BBF4BBF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270CBA69-45D2-4D04-AF6F-2136EA67A6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57F58D0B-27E7-4448-A128-485888E3B7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071B5C13-B06F-4BCB-9276-261387021E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57B5E06D-8431-4592-8783-BE00B78389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277879D9-E056-4C1D-A69D-0E714C4BF7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F7435390-DBA6-46CA-984F-9E1588BBC3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a:extLst>
            <a:ext uri="{FF2B5EF4-FFF2-40B4-BE49-F238E27FC236}">
              <a16:creationId xmlns:a16="http://schemas.microsoft.com/office/drawing/2014/main" id="{487F13E2-F904-4FCD-857C-678AB40E30E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7" name="直線コネクタ 566">
          <a:extLst>
            <a:ext uri="{FF2B5EF4-FFF2-40B4-BE49-F238E27FC236}">
              <a16:creationId xmlns:a16="http://schemas.microsoft.com/office/drawing/2014/main" id="{427016E7-ED16-4022-9BAF-63CB9EF88AD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8" name="テキスト ボックス 567">
          <a:extLst>
            <a:ext uri="{FF2B5EF4-FFF2-40B4-BE49-F238E27FC236}">
              <a16:creationId xmlns:a16="http://schemas.microsoft.com/office/drawing/2014/main" id="{531A7229-7D66-4D0D-9CCB-8C21BD2AF8F8}"/>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9" name="直線コネクタ 568">
          <a:extLst>
            <a:ext uri="{FF2B5EF4-FFF2-40B4-BE49-F238E27FC236}">
              <a16:creationId xmlns:a16="http://schemas.microsoft.com/office/drawing/2014/main" id="{D541F3BA-2B7E-4690-B6A4-5D081F56CE9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0" name="テキスト ボックス 569">
          <a:extLst>
            <a:ext uri="{FF2B5EF4-FFF2-40B4-BE49-F238E27FC236}">
              <a16:creationId xmlns:a16="http://schemas.microsoft.com/office/drawing/2014/main" id="{B7D6703C-A473-45E1-AD80-88CBFB1A45E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1" name="直線コネクタ 570">
          <a:extLst>
            <a:ext uri="{FF2B5EF4-FFF2-40B4-BE49-F238E27FC236}">
              <a16:creationId xmlns:a16="http://schemas.microsoft.com/office/drawing/2014/main" id="{F0794808-C8DD-4BA6-920F-419899ECE68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2" name="テキスト ボックス 571">
          <a:extLst>
            <a:ext uri="{FF2B5EF4-FFF2-40B4-BE49-F238E27FC236}">
              <a16:creationId xmlns:a16="http://schemas.microsoft.com/office/drawing/2014/main" id="{8A2F2106-7682-440A-81B3-828593A2145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3" name="直線コネクタ 572">
          <a:extLst>
            <a:ext uri="{FF2B5EF4-FFF2-40B4-BE49-F238E27FC236}">
              <a16:creationId xmlns:a16="http://schemas.microsoft.com/office/drawing/2014/main" id="{8D2A82C4-7901-4ED4-A53B-8A9650C0D2F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4" name="テキスト ボックス 573">
          <a:extLst>
            <a:ext uri="{FF2B5EF4-FFF2-40B4-BE49-F238E27FC236}">
              <a16:creationId xmlns:a16="http://schemas.microsoft.com/office/drawing/2014/main" id="{AF2E91B2-C4DF-4794-8B9F-FF0A5BD079C2}"/>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935419CE-1758-4003-86C6-18DE870EE6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C82E4BA5-9FE2-4E65-B925-5664845EBE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a:extLst>
            <a:ext uri="{FF2B5EF4-FFF2-40B4-BE49-F238E27FC236}">
              <a16:creationId xmlns:a16="http://schemas.microsoft.com/office/drawing/2014/main" id="{21CB4A3C-D43B-4811-AF07-52498E1F7B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578" name="直線コネクタ 577">
          <a:extLst>
            <a:ext uri="{FF2B5EF4-FFF2-40B4-BE49-F238E27FC236}">
              <a16:creationId xmlns:a16="http://schemas.microsoft.com/office/drawing/2014/main" id="{61E5947D-EC79-43B7-965B-1907F386C155}"/>
            </a:ext>
          </a:extLst>
        </xdr:cNvPr>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579" name="【公民館】&#10;有形固定資産減価償却率最小値テキスト">
          <a:extLst>
            <a:ext uri="{FF2B5EF4-FFF2-40B4-BE49-F238E27FC236}">
              <a16:creationId xmlns:a16="http://schemas.microsoft.com/office/drawing/2014/main" id="{D432482F-174F-43C3-986B-ADF1CFE8084C}"/>
            </a:ext>
          </a:extLst>
        </xdr:cNvPr>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580" name="直線コネクタ 579">
          <a:extLst>
            <a:ext uri="{FF2B5EF4-FFF2-40B4-BE49-F238E27FC236}">
              <a16:creationId xmlns:a16="http://schemas.microsoft.com/office/drawing/2014/main" id="{6C0A13EF-C684-40C9-ADEE-53EEBE0CFA04}"/>
            </a:ext>
          </a:extLst>
        </xdr:cNvPr>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81" name="【公民館】&#10;有形固定資産減価償却率最大値テキスト">
          <a:extLst>
            <a:ext uri="{FF2B5EF4-FFF2-40B4-BE49-F238E27FC236}">
              <a16:creationId xmlns:a16="http://schemas.microsoft.com/office/drawing/2014/main" id="{941E3553-7BE3-4450-AA9E-0F0F76EA3A7B}"/>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82" name="直線コネクタ 581">
          <a:extLst>
            <a:ext uri="{FF2B5EF4-FFF2-40B4-BE49-F238E27FC236}">
              <a16:creationId xmlns:a16="http://schemas.microsoft.com/office/drawing/2014/main" id="{F5495808-076D-4604-9E41-977A47B6621B}"/>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583" name="【公民館】&#10;有形固定資産減価償却率平均値テキスト">
          <a:extLst>
            <a:ext uri="{FF2B5EF4-FFF2-40B4-BE49-F238E27FC236}">
              <a16:creationId xmlns:a16="http://schemas.microsoft.com/office/drawing/2014/main" id="{A5B51DFD-CEA2-4B67-9DAF-A9B0F8007451}"/>
            </a:ext>
          </a:extLst>
        </xdr:cNvPr>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584" name="フローチャート: 判断 583">
          <a:extLst>
            <a:ext uri="{FF2B5EF4-FFF2-40B4-BE49-F238E27FC236}">
              <a16:creationId xmlns:a16="http://schemas.microsoft.com/office/drawing/2014/main" id="{768DD516-7B27-4BBD-8DAF-FA6080163920}"/>
            </a:ext>
          </a:extLst>
        </xdr:cNvPr>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585" name="フローチャート: 判断 584">
          <a:extLst>
            <a:ext uri="{FF2B5EF4-FFF2-40B4-BE49-F238E27FC236}">
              <a16:creationId xmlns:a16="http://schemas.microsoft.com/office/drawing/2014/main" id="{1BCE5E2E-F7F5-4186-92D6-AFAD83F0CDCC}"/>
            </a:ext>
          </a:extLst>
        </xdr:cNvPr>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586" name="フローチャート: 判断 585">
          <a:extLst>
            <a:ext uri="{FF2B5EF4-FFF2-40B4-BE49-F238E27FC236}">
              <a16:creationId xmlns:a16="http://schemas.microsoft.com/office/drawing/2014/main" id="{9C62751A-E541-4C06-A621-2A2A4DA357C0}"/>
            </a:ext>
          </a:extLst>
        </xdr:cNvPr>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87" name="フローチャート: 判断 586">
          <a:extLst>
            <a:ext uri="{FF2B5EF4-FFF2-40B4-BE49-F238E27FC236}">
              <a16:creationId xmlns:a16="http://schemas.microsoft.com/office/drawing/2014/main" id="{A5DCFA14-4B74-4B45-ABC9-84FB1B841408}"/>
            </a:ext>
          </a:extLst>
        </xdr:cNvPr>
        <xdr:cNvSpPr/>
      </xdr:nvSpPr>
      <xdr:spPr>
        <a:xfrm>
          <a:off x="13652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6F84E46F-BF58-4BC3-A625-85C1C6FBEF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A88845E3-99AD-417F-98EA-8912EFD58FF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2AE73D50-FABD-4795-BE91-56582CE465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F68F12A8-5C0E-4045-854C-98999936C2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3CBA429F-8423-4D56-83F6-B2CD008EF7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593" name="楕円 592">
          <a:extLst>
            <a:ext uri="{FF2B5EF4-FFF2-40B4-BE49-F238E27FC236}">
              <a16:creationId xmlns:a16="http://schemas.microsoft.com/office/drawing/2014/main" id="{8A5A63FE-A7A2-433C-A825-BC064E16933C}"/>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594" name="【公民館】&#10;有形固定資産減価償却率該当値テキスト">
          <a:extLst>
            <a:ext uri="{FF2B5EF4-FFF2-40B4-BE49-F238E27FC236}">
              <a16:creationId xmlns:a16="http://schemas.microsoft.com/office/drawing/2014/main" id="{C491F01E-1CB6-478B-86D7-17D1694C37E2}"/>
            </a:ext>
          </a:extLst>
        </xdr:cNvPr>
        <xdr:cNvSpPr txBox="1"/>
      </xdr:nvSpPr>
      <xdr:spPr>
        <a:xfrm>
          <a:off x="16357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121413</xdr:rowOff>
    </xdr:from>
    <xdr:to>
      <xdr:col>81</xdr:col>
      <xdr:colOff>101600</xdr:colOff>
      <xdr:row>105</xdr:row>
      <xdr:rowOff>51563</xdr:rowOff>
    </xdr:to>
    <xdr:sp macro="" textlink="">
      <xdr:nvSpPr>
        <xdr:cNvPr id="595" name="楕円 594">
          <a:extLst>
            <a:ext uri="{FF2B5EF4-FFF2-40B4-BE49-F238E27FC236}">
              <a16:creationId xmlns:a16="http://schemas.microsoft.com/office/drawing/2014/main" id="{E3D62CC2-9DC5-4BF5-BC58-426B07E010EB}"/>
            </a:ext>
          </a:extLst>
        </xdr:cNvPr>
        <xdr:cNvSpPr/>
      </xdr:nvSpPr>
      <xdr:spPr>
        <a:xfrm>
          <a:off x="15430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105</xdr:row>
      <xdr:rowOff>763</xdr:rowOff>
    </xdr:to>
    <xdr:cxnSp macro="">
      <xdr:nvCxnSpPr>
        <xdr:cNvPr id="596" name="直線コネクタ 595">
          <a:extLst>
            <a:ext uri="{FF2B5EF4-FFF2-40B4-BE49-F238E27FC236}">
              <a16:creationId xmlns:a16="http://schemas.microsoft.com/office/drawing/2014/main" id="{1C57EB7F-2209-42D7-A364-88A87D3BB78B}"/>
            </a:ext>
          </a:extLst>
        </xdr:cNvPr>
        <xdr:cNvCxnSpPr/>
      </xdr:nvCxnSpPr>
      <xdr:spPr>
        <a:xfrm flipV="1">
          <a:off x="15481300" y="1794128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597" name="楕円 596">
          <a:extLst>
            <a:ext uri="{FF2B5EF4-FFF2-40B4-BE49-F238E27FC236}">
              <a16:creationId xmlns:a16="http://schemas.microsoft.com/office/drawing/2014/main" id="{D00DDFEE-5EEA-4FBC-B020-8C4035F778FB}"/>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763</xdr:rowOff>
    </xdr:from>
    <xdr:to>
      <xdr:col>81</xdr:col>
      <xdr:colOff>50800</xdr:colOff>
      <xdr:row>105</xdr:row>
      <xdr:rowOff>64770</xdr:rowOff>
    </xdr:to>
    <xdr:cxnSp macro="">
      <xdr:nvCxnSpPr>
        <xdr:cNvPr id="598" name="直線コネクタ 597">
          <a:extLst>
            <a:ext uri="{FF2B5EF4-FFF2-40B4-BE49-F238E27FC236}">
              <a16:creationId xmlns:a16="http://schemas.microsoft.com/office/drawing/2014/main" id="{F285E331-6312-41AD-8001-30A2B6AA1AEC}"/>
            </a:ext>
          </a:extLst>
        </xdr:cNvPr>
        <xdr:cNvCxnSpPr/>
      </xdr:nvCxnSpPr>
      <xdr:spPr>
        <a:xfrm flipV="1">
          <a:off x="14592300" y="180030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33799</xdr:rowOff>
    </xdr:from>
    <xdr:ext cx="405111" cy="259045"/>
    <xdr:sp macro="" textlink="">
      <xdr:nvSpPr>
        <xdr:cNvPr id="599" name="n_1aveValue【公民館】&#10;有形固定資産減価償却率">
          <a:extLst>
            <a:ext uri="{FF2B5EF4-FFF2-40B4-BE49-F238E27FC236}">
              <a16:creationId xmlns:a16="http://schemas.microsoft.com/office/drawing/2014/main" id="{A362C48F-73EC-4F93-8AA2-43BE7DAC3D7B}"/>
            </a:ext>
          </a:extLst>
        </xdr:cNvPr>
        <xdr:cNvSpPr txBox="1"/>
      </xdr:nvSpPr>
      <xdr:spPr>
        <a:xfrm>
          <a:off x="15266044" y="1769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116095</xdr:rowOff>
    </xdr:from>
    <xdr:ext cx="405111" cy="259045"/>
    <xdr:sp macro="" textlink="">
      <xdr:nvSpPr>
        <xdr:cNvPr id="600" name="n_2aveValue【公民館】&#10;有形固定資産減価償却率">
          <a:extLst>
            <a:ext uri="{FF2B5EF4-FFF2-40B4-BE49-F238E27FC236}">
              <a16:creationId xmlns:a16="http://schemas.microsoft.com/office/drawing/2014/main" id="{2B4E22FB-91EA-404C-AA69-03F6BB420EA4}"/>
            </a:ext>
          </a:extLst>
        </xdr:cNvPr>
        <xdr:cNvSpPr txBox="1"/>
      </xdr:nvSpPr>
      <xdr:spPr>
        <a:xfrm>
          <a:off x="143897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70375</xdr:rowOff>
    </xdr:from>
    <xdr:ext cx="405111" cy="259045"/>
    <xdr:sp macro="" textlink="">
      <xdr:nvSpPr>
        <xdr:cNvPr id="601" name="n_3aveValue【公民館】&#10;有形固定資産減価償却率">
          <a:extLst>
            <a:ext uri="{FF2B5EF4-FFF2-40B4-BE49-F238E27FC236}">
              <a16:creationId xmlns:a16="http://schemas.microsoft.com/office/drawing/2014/main" id="{207BC3D8-D504-4945-AC7F-6AE1ABE3CD6E}"/>
            </a:ext>
          </a:extLst>
        </xdr:cNvPr>
        <xdr:cNvSpPr txBox="1"/>
      </xdr:nvSpPr>
      <xdr:spPr>
        <a:xfrm>
          <a:off x="13500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42690</xdr:rowOff>
    </xdr:from>
    <xdr:ext cx="405111" cy="259045"/>
    <xdr:sp macro="" textlink="">
      <xdr:nvSpPr>
        <xdr:cNvPr id="602" name="n_1mainValue【公民館】&#10;有形固定資産減価償却率">
          <a:extLst>
            <a:ext uri="{FF2B5EF4-FFF2-40B4-BE49-F238E27FC236}">
              <a16:creationId xmlns:a16="http://schemas.microsoft.com/office/drawing/2014/main" id="{6F7FE769-B16A-4B91-A2D1-ADD52D3B67BB}"/>
            </a:ext>
          </a:extLst>
        </xdr:cNvPr>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603" name="n_2mainValue【公民館】&#10;有形固定資産減価償却率">
          <a:extLst>
            <a:ext uri="{FF2B5EF4-FFF2-40B4-BE49-F238E27FC236}">
              <a16:creationId xmlns:a16="http://schemas.microsoft.com/office/drawing/2014/main" id="{29509552-7BF9-4A1B-BF11-2A40D2E4CD5B}"/>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4E7FBA3A-FBB2-4267-9EB0-96298DB662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F8084AB3-249C-42FF-B4BA-0382FC9FAC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F1342FB7-1C14-42F0-8EFB-3D10D4BE4E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5F24971F-6314-48E5-AEB4-C50910B4D8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7A1226E6-243B-4BDE-8BE6-19473D0B03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47AEA48F-F814-4AAA-A33C-B15E83C537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1057968A-B6D3-40E5-A1F7-DDBC972FD9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B285E1C1-D06F-4F84-B0A4-51EFD5587B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20744AF6-23BB-48ED-AAC6-4CD557BAAB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20985210-2D52-44A4-8E80-2ADF6A35F0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4" name="直線コネクタ 613">
          <a:extLst>
            <a:ext uri="{FF2B5EF4-FFF2-40B4-BE49-F238E27FC236}">
              <a16:creationId xmlns:a16="http://schemas.microsoft.com/office/drawing/2014/main" id="{6933D325-C40F-4724-84E7-CC02206B18C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5" name="テキスト ボックス 614">
          <a:extLst>
            <a:ext uri="{FF2B5EF4-FFF2-40B4-BE49-F238E27FC236}">
              <a16:creationId xmlns:a16="http://schemas.microsoft.com/office/drawing/2014/main" id="{285937CF-36F7-44C2-80DD-412247253AD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6" name="直線コネクタ 615">
          <a:extLst>
            <a:ext uri="{FF2B5EF4-FFF2-40B4-BE49-F238E27FC236}">
              <a16:creationId xmlns:a16="http://schemas.microsoft.com/office/drawing/2014/main" id="{AA3DDEEC-192A-4656-B5B4-8FB01F49179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7" name="テキスト ボックス 616">
          <a:extLst>
            <a:ext uri="{FF2B5EF4-FFF2-40B4-BE49-F238E27FC236}">
              <a16:creationId xmlns:a16="http://schemas.microsoft.com/office/drawing/2014/main" id="{961AC590-962E-4DA5-9F90-41AAB9DE108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8" name="直線コネクタ 617">
          <a:extLst>
            <a:ext uri="{FF2B5EF4-FFF2-40B4-BE49-F238E27FC236}">
              <a16:creationId xmlns:a16="http://schemas.microsoft.com/office/drawing/2014/main" id="{E2A5FC39-8C21-4EAB-966A-FAF787B1243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9" name="テキスト ボックス 618">
          <a:extLst>
            <a:ext uri="{FF2B5EF4-FFF2-40B4-BE49-F238E27FC236}">
              <a16:creationId xmlns:a16="http://schemas.microsoft.com/office/drawing/2014/main" id="{358B762A-9FC5-4CDA-9143-1695E1CBB4D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0" name="直線コネクタ 619">
          <a:extLst>
            <a:ext uri="{FF2B5EF4-FFF2-40B4-BE49-F238E27FC236}">
              <a16:creationId xmlns:a16="http://schemas.microsoft.com/office/drawing/2014/main" id="{387A6C9A-16A9-48C1-80B9-A96832E5EF9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1" name="テキスト ボックス 620">
          <a:extLst>
            <a:ext uri="{FF2B5EF4-FFF2-40B4-BE49-F238E27FC236}">
              <a16:creationId xmlns:a16="http://schemas.microsoft.com/office/drawing/2014/main" id="{7D2B3077-F74D-4A97-80DA-DADED0E77D5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2" name="直線コネクタ 621">
          <a:extLst>
            <a:ext uri="{FF2B5EF4-FFF2-40B4-BE49-F238E27FC236}">
              <a16:creationId xmlns:a16="http://schemas.microsoft.com/office/drawing/2014/main" id="{C8C0BD97-3F65-4EB9-820D-BD9D3778A81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3" name="テキスト ボックス 622">
          <a:extLst>
            <a:ext uri="{FF2B5EF4-FFF2-40B4-BE49-F238E27FC236}">
              <a16:creationId xmlns:a16="http://schemas.microsoft.com/office/drawing/2014/main" id="{849F5AFB-A3FE-4689-AEAC-2EAAF62D175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4" name="直線コネクタ 623">
          <a:extLst>
            <a:ext uri="{FF2B5EF4-FFF2-40B4-BE49-F238E27FC236}">
              <a16:creationId xmlns:a16="http://schemas.microsoft.com/office/drawing/2014/main" id="{602DCB6D-B235-431D-A75E-77D8881B0C8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5" name="テキスト ボックス 624">
          <a:extLst>
            <a:ext uri="{FF2B5EF4-FFF2-40B4-BE49-F238E27FC236}">
              <a16:creationId xmlns:a16="http://schemas.microsoft.com/office/drawing/2014/main" id="{A37A455B-46D6-4E17-879D-5E3CD586554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5261E362-BE56-4159-88AE-91C333C2B9A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4008225F-D4AF-457C-B6D3-5347F6D745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a:extLst>
            <a:ext uri="{FF2B5EF4-FFF2-40B4-BE49-F238E27FC236}">
              <a16:creationId xmlns:a16="http://schemas.microsoft.com/office/drawing/2014/main" id="{5DDAFB2F-6C10-4258-BBD7-47139B1177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629" name="直線コネクタ 628">
          <a:extLst>
            <a:ext uri="{FF2B5EF4-FFF2-40B4-BE49-F238E27FC236}">
              <a16:creationId xmlns:a16="http://schemas.microsoft.com/office/drawing/2014/main" id="{C9786D73-DD0B-4886-9E45-577ECEC5FDBE}"/>
            </a:ext>
          </a:extLst>
        </xdr:cNvPr>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630" name="【公民館】&#10;一人当たり面積最小値テキスト">
          <a:extLst>
            <a:ext uri="{FF2B5EF4-FFF2-40B4-BE49-F238E27FC236}">
              <a16:creationId xmlns:a16="http://schemas.microsoft.com/office/drawing/2014/main" id="{61FBB33D-A568-433E-95CA-25619130765F}"/>
            </a:ext>
          </a:extLst>
        </xdr:cNvPr>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631" name="直線コネクタ 630">
          <a:extLst>
            <a:ext uri="{FF2B5EF4-FFF2-40B4-BE49-F238E27FC236}">
              <a16:creationId xmlns:a16="http://schemas.microsoft.com/office/drawing/2014/main" id="{B8C4CD1C-BC96-4547-81ED-4DDB7A4A93B0}"/>
            </a:ext>
          </a:extLst>
        </xdr:cNvPr>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632" name="【公民館】&#10;一人当たり面積最大値テキスト">
          <a:extLst>
            <a:ext uri="{FF2B5EF4-FFF2-40B4-BE49-F238E27FC236}">
              <a16:creationId xmlns:a16="http://schemas.microsoft.com/office/drawing/2014/main" id="{048CD6F1-8687-4AB4-B7F0-A225746402D1}"/>
            </a:ext>
          </a:extLst>
        </xdr:cNvPr>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633" name="直線コネクタ 632">
          <a:extLst>
            <a:ext uri="{FF2B5EF4-FFF2-40B4-BE49-F238E27FC236}">
              <a16:creationId xmlns:a16="http://schemas.microsoft.com/office/drawing/2014/main" id="{FE87B30A-8FD3-4AC0-9877-E3C918A7C1DF}"/>
            </a:ext>
          </a:extLst>
        </xdr:cNvPr>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634" name="【公民館】&#10;一人当たり面積平均値テキスト">
          <a:extLst>
            <a:ext uri="{FF2B5EF4-FFF2-40B4-BE49-F238E27FC236}">
              <a16:creationId xmlns:a16="http://schemas.microsoft.com/office/drawing/2014/main" id="{8F3C61D0-E0E2-4255-A87C-28D5C49585F5}"/>
            </a:ext>
          </a:extLst>
        </xdr:cNvPr>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635" name="フローチャート: 判断 634">
          <a:extLst>
            <a:ext uri="{FF2B5EF4-FFF2-40B4-BE49-F238E27FC236}">
              <a16:creationId xmlns:a16="http://schemas.microsoft.com/office/drawing/2014/main" id="{A1F8E894-6256-408A-A220-2A433F2CE195}"/>
            </a:ext>
          </a:extLst>
        </xdr:cNvPr>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636" name="フローチャート: 判断 635">
          <a:extLst>
            <a:ext uri="{FF2B5EF4-FFF2-40B4-BE49-F238E27FC236}">
              <a16:creationId xmlns:a16="http://schemas.microsoft.com/office/drawing/2014/main" id="{C4C99EBC-1353-4B05-B4D2-A68EE9F2FD11}"/>
            </a:ext>
          </a:extLst>
        </xdr:cNvPr>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37" name="フローチャート: 判断 636">
          <a:extLst>
            <a:ext uri="{FF2B5EF4-FFF2-40B4-BE49-F238E27FC236}">
              <a16:creationId xmlns:a16="http://schemas.microsoft.com/office/drawing/2014/main" id="{57BE29B3-C466-45EB-A5A2-EB8A282E2C11}"/>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638" name="フローチャート: 判断 637">
          <a:extLst>
            <a:ext uri="{FF2B5EF4-FFF2-40B4-BE49-F238E27FC236}">
              <a16:creationId xmlns:a16="http://schemas.microsoft.com/office/drawing/2014/main" id="{7F57F67E-124B-4367-91FB-6B72A675DA28}"/>
            </a:ext>
          </a:extLst>
        </xdr:cNvPr>
        <xdr:cNvSpPr/>
      </xdr:nvSpPr>
      <xdr:spPr>
        <a:xfrm>
          <a:off x="19494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21EF415-598D-4C3C-B5C6-6E4814D9AD5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7C6D7E56-FE1E-4B84-ADF9-BA47A5BA6C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EAD53061-ABF9-4A9A-ACD9-84AAA29DF3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E164CD7D-6A4F-4DBA-8501-88E393161B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98CF7F9A-E172-441C-AC0A-29F72CED59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5806</xdr:rowOff>
    </xdr:from>
    <xdr:to>
      <xdr:col>116</xdr:col>
      <xdr:colOff>114300</xdr:colOff>
      <xdr:row>108</xdr:row>
      <xdr:rowOff>107406</xdr:rowOff>
    </xdr:to>
    <xdr:sp macro="" textlink="">
      <xdr:nvSpPr>
        <xdr:cNvPr id="644" name="楕円 643">
          <a:extLst>
            <a:ext uri="{FF2B5EF4-FFF2-40B4-BE49-F238E27FC236}">
              <a16:creationId xmlns:a16="http://schemas.microsoft.com/office/drawing/2014/main" id="{4A4ACD8E-D0EE-455C-A168-9A8791E6A275}"/>
            </a:ext>
          </a:extLst>
        </xdr:cNvPr>
        <xdr:cNvSpPr/>
      </xdr:nvSpPr>
      <xdr:spPr>
        <a:xfrm>
          <a:off x="22110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92183</xdr:rowOff>
    </xdr:from>
    <xdr:ext cx="469744" cy="259045"/>
    <xdr:sp macro="" textlink="">
      <xdr:nvSpPr>
        <xdr:cNvPr id="645" name="【公民館】&#10;一人当たり面積該当値テキスト">
          <a:extLst>
            <a:ext uri="{FF2B5EF4-FFF2-40B4-BE49-F238E27FC236}">
              <a16:creationId xmlns:a16="http://schemas.microsoft.com/office/drawing/2014/main" id="{9E3DF20B-4680-49D8-994D-7C7A3F621842}"/>
            </a:ext>
          </a:extLst>
        </xdr:cNvPr>
        <xdr:cNvSpPr txBox="1"/>
      </xdr:nvSpPr>
      <xdr:spPr>
        <a:xfrm>
          <a:off x="22199600" y="184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46" name="楕円 645">
          <a:extLst>
            <a:ext uri="{FF2B5EF4-FFF2-40B4-BE49-F238E27FC236}">
              <a16:creationId xmlns:a16="http://schemas.microsoft.com/office/drawing/2014/main" id="{27653C23-A408-4789-89B4-9C9F3E0A3235}"/>
            </a:ext>
          </a:extLst>
        </xdr:cNvPr>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56606</xdr:rowOff>
    </xdr:to>
    <xdr:cxnSp macro="">
      <xdr:nvCxnSpPr>
        <xdr:cNvPr id="647" name="直線コネクタ 646">
          <a:extLst>
            <a:ext uri="{FF2B5EF4-FFF2-40B4-BE49-F238E27FC236}">
              <a16:creationId xmlns:a16="http://schemas.microsoft.com/office/drawing/2014/main" id="{4D2B2769-BC93-4E29-AFFC-EAB957CB9E1D}"/>
            </a:ext>
          </a:extLst>
        </xdr:cNvPr>
        <xdr:cNvCxnSpPr/>
      </xdr:nvCxnSpPr>
      <xdr:spPr>
        <a:xfrm>
          <a:off x="21323300" y="1857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6894</xdr:rowOff>
    </xdr:from>
    <xdr:to>
      <xdr:col>107</xdr:col>
      <xdr:colOff>101600</xdr:colOff>
      <xdr:row>108</xdr:row>
      <xdr:rowOff>108494</xdr:rowOff>
    </xdr:to>
    <xdr:sp macro="" textlink="">
      <xdr:nvSpPr>
        <xdr:cNvPr id="648" name="楕円 647">
          <a:extLst>
            <a:ext uri="{FF2B5EF4-FFF2-40B4-BE49-F238E27FC236}">
              <a16:creationId xmlns:a16="http://schemas.microsoft.com/office/drawing/2014/main" id="{3EBC35F0-B9BA-4A62-88D4-D3983AFA4D54}"/>
            </a:ext>
          </a:extLst>
        </xdr:cNvPr>
        <xdr:cNvSpPr/>
      </xdr:nvSpPr>
      <xdr:spPr>
        <a:xfrm>
          <a:off x="20383500" y="18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57694</xdr:rowOff>
    </xdr:to>
    <xdr:cxnSp macro="">
      <xdr:nvCxnSpPr>
        <xdr:cNvPr id="649" name="直線コネクタ 648">
          <a:extLst>
            <a:ext uri="{FF2B5EF4-FFF2-40B4-BE49-F238E27FC236}">
              <a16:creationId xmlns:a16="http://schemas.microsoft.com/office/drawing/2014/main" id="{82E34A28-E495-4D9B-8C1B-7306EDEDE094}"/>
            </a:ext>
          </a:extLst>
        </xdr:cNvPr>
        <xdr:cNvCxnSpPr/>
      </xdr:nvCxnSpPr>
      <xdr:spPr>
        <a:xfrm flipV="1">
          <a:off x="20434300" y="185732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650" name="n_1aveValue【公民館】&#10;一人当たり面積">
          <a:extLst>
            <a:ext uri="{FF2B5EF4-FFF2-40B4-BE49-F238E27FC236}">
              <a16:creationId xmlns:a16="http://schemas.microsoft.com/office/drawing/2014/main" id="{6A5E0126-9558-4915-A337-854854114DBE}"/>
            </a:ext>
          </a:extLst>
        </xdr:cNvPr>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51" name="n_2aveValue【公民館】&#10;一人当たり面積">
          <a:extLst>
            <a:ext uri="{FF2B5EF4-FFF2-40B4-BE49-F238E27FC236}">
              <a16:creationId xmlns:a16="http://schemas.microsoft.com/office/drawing/2014/main" id="{64054B48-334A-47FE-8862-D4967EBFACF2}"/>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52" name="n_3aveValue【公民館】&#10;一人当たり面積">
          <a:extLst>
            <a:ext uri="{FF2B5EF4-FFF2-40B4-BE49-F238E27FC236}">
              <a16:creationId xmlns:a16="http://schemas.microsoft.com/office/drawing/2014/main" id="{629319FD-69A7-4EF5-B2F9-884E05F3A3BA}"/>
            </a:ext>
          </a:extLst>
        </xdr:cNvPr>
        <xdr:cNvSpPr txBox="1"/>
      </xdr:nvSpPr>
      <xdr:spPr>
        <a:xfrm>
          <a:off x="19310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53" name="n_1mainValue【公民館】&#10;一人当たり面積">
          <a:extLst>
            <a:ext uri="{FF2B5EF4-FFF2-40B4-BE49-F238E27FC236}">
              <a16:creationId xmlns:a16="http://schemas.microsoft.com/office/drawing/2014/main" id="{728870CD-C945-4F28-824C-74B3A96991F4}"/>
            </a:ext>
          </a:extLst>
        </xdr:cNvPr>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99621</xdr:rowOff>
    </xdr:from>
    <xdr:ext cx="469744" cy="259045"/>
    <xdr:sp macro="" textlink="">
      <xdr:nvSpPr>
        <xdr:cNvPr id="654" name="n_2mainValue【公民館】&#10;一人当たり面積">
          <a:extLst>
            <a:ext uri="{FF2B5EF4-FFF2-40B4-BE49-F238E27FC236}">
              <a16:creationId xmlns:a16="http://schemas.microsoft.com/office/drawing/2014/main" id="{AED2A03E-7716-4634-BB0C-A8FE2F8CD842}"/>
            </a:ext>
          </a:extLst>
        </xdr:cNvPr>
        <xdr:cNvSpPr txBox="1"/>
      </xdr:nvSpPr>
      <xdr:spPr>
        <a:xfrm>
          <a:off x="20199427"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79ECEC24-DFAB-446D-BF8D-8C4EA9FD1D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62E3672D-67F8-4B37-836F-B67D9757F2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24D0CEDC-9DCB-4EFC-A859-46C48CBE6E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有形固定資産減価償却率は、近年、道路整備を進めたため類似団体内平均値より若干低くなっている。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一人当たり延長は、町の面積が小さいため類似団体内平均値を大きく下回っている。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年に各認定こども園を整備したため、類似団体内平均値を大きく下回っている。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一人当たり面積は、比較的新しい施設のため、、類似団体内平均値を上回っている。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有形固定資産減価償却率は、橋りょうの老朽化が進んできているため、類似団体内平均値を上回っている。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有形固定資産（償却資産）額は、町の面積が小さいため類似団体内平均値を大きく下回っている。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有形固定資産減価償却率は、学校施設の老朽化が進んできているため、類似団体内平均値を上回っている。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一人当たり面積は、児童・生徒数が比較的多いため、類似団体内平均値を下回っている。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年に一部建替えを行ったため、類似団体内平均値を下回っている。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一人当たり面積は、集合住宅が多いため、類似団体内平均値を下回っている。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有形固定資産減価償却率は、改修工事を多く行っているため、類似団体内平均値を下回っている。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一人当たり面積は、公民館の数が少ないため、類似団体内平均値を下回っている。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C346CF-2C34-42A7-BFCB-5602437A4E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BD3988-C6AF-4AD8-9033-5420E3CED2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6E1285-3AD1-42CD-B1D8-70A91100A9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716814-9DDE-4B50-A4ED-BF3F74AD1B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9B26BD8-550D-442B-B1DD-AD555EEEBE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0ABB7D-3F68-4FF0-B10E-A4A82F8786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4C30E9-9FF5-42F0-BDB6-BD62CC6833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0B5E37-8171-43EF-86E2-87FA5A5075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CC4503-DB77-4BF9-B5B6-C55CEF6153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72712B-7C0D-4BBC-9AE7-598358447E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19,353
18,804
45.79
8,975,583
8,764,692
159,803
5,267,921
11,570,058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C8BED8-B729-46DF-B130-99D1A2BDDE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34CF18-D6F8-438C-ACCF-4C571823D1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048CB5-18C5-439B-BF75-AF6EC16B69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E79026-E7ED-483A-831B-22050CC7FC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317429-F33D-4DDB-9CAC-A97C46ED75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ADD749-44D9-41F0-83FE-4E6B7413D63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6BE775-5FDD-4567-BF68-EB19372CD0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7DB3F9-0952-4319-89CB-B33940E011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BC1E17-FFDE-4928-B8EC-4A2311F145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0865CB-03AC-47B6-B38A-82B75914ED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0FBFB6-8B98-4124-96E7-A96BCFA8D6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D64DC1-FF75-42CD-8115-60878229CE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C69C4A-E081-48FF-A151-F40C21F54F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BBB99B-9785-47F2-97AD-7075EDA571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FC539F-6407-430E-ADB6-65F3EF111A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FE3DA6-EA9C-4256-8D94-F6E252034C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FBAF72-1F30-4BEB-A702-ABB62953D8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209C1F-0503-442D-ABEE-400E14C9D9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58DA47-E744-4449-B288-C8B58E95E4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D32A6AF-6D00-4028-8202-E006828C3CA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34FEF32-B98F-47EA-9F93-A81D8D2A9D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BD67FBF-C0B4-494E-AB3E-966F67A360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7A1C313-BA8D-4AD1-B138-48E8734478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6042A07-78BE-425C-BDA8-058AA840D4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1265679-D522-4AEC-94F9-42B5B9766F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2A868F8-08FB-4179-8501-B845DE0BA8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C6F4892-5112-4B55-A7C2-CF129BA281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2DA9AEF-130D-4C76-ACD0-5FB1CBB187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9E27597-0FDE-4EE3-924E-1CE854779B2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F373898-BC9A-42FD-908E-8D6DB19D866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2603BFBB-94B0-49A0-8C76-F73532A48FC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A4B0FB0-1834-44AD-951F-EA6AD8D611E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328A8E4-0671-4846-8FAB-08059F4C42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E03141F-4517-46EC-90F1-74866AA42E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DF732C4-DCFB-4E8A-A50F-EC518C39900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88258F4-6A3E-4764-8D4D-2C263A169D5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2B0B459-5CC9-4A23-830B-C0213A9C68F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19BE6DB-9C5F-4826-B417-19347395ED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12807BAE-039A-430D-BCA3-7AF07C0D04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5BBBCBA-A5A5-4F39-B9D3-A60D70FF4EA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9F0DAC6-8C2C-433E-AFC1-D2FCE5141B3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AE4076A-992F-4C41-A5CB-FEC98B68D0F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8907152-3C27-469A-87C4-F38117A5E4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F83E55D-25EF-42F7-B8E0-8E869CB7BB6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5BFB481-704D-4786-AC55-96ED489BAF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a:extLst>
            <a:ext uri="{FF2B5EF4-FFF2-40B4-BE49-F238E27FC236}">
              <a16:creationId xmlns:a16="http://schemas.microsoft.com/office/drawing/2014/main" id="{A551E03A-B0EE-410D-900F-D98E9BD93675}"/>
            </a:ext>
          </a:extLst>
        </xdr:cNvPr>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a:extLst>
            <a:ext uri="{FF2B5EF4-FFF2-40B4-BE49-F238E27FC236}">
              <a16:creationId xmlns:a16="http://schemas.microsoft.com/office/drawing/2014/main" id="{4EA480ED-E0B0-4010-8CD6-70B530871915}"/>
            </a:ext>
          </a:extLst>
        </xdr:cNvPr>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a:extLst>
            <a:ext uri="{FF2B5EF4-FFF2-40B4-BE49-F238E27FC236}">
              <a16:creationId xmlns:a16="http://schemas.microsoft.com/office/drawing/2014/main" id="{706F1EF4-C730-4735-9A53-019A2C5F530D}"/>
            </a:ext>
          </a:extLst>
        </xdr:cNvPr>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D96DE274-6A1D-4EE1-A059-51007DB4FAA5}"/>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F7F2C5C2-6BB7-463C-A925-879052F9C43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45011</xdr:rowOff>
    </xdr:from>
    <xdr:ext cx="405111" cy="259045"/>
    <xdr:sp macro="" textlink="">
      <xdr:nvSpPr>
        <xdr:cNvPr id="62" name="【図書館】&#10;有形固定資産減価償却率平均値テキスト">
          <a:extLst>
            <a:ext uri="{FF2B5EF4-FFF2-40B4-BE49-F238E27FC236}">
              <a16:creationId xmlns:a16="http://schemas.microsoft.com/office/drawing/2014/main" id="{9AC3AD45-5604-49A4-9EA3-CF05BE2C703A}"/>
            </a:ext>
          </a:extLst>
        </xdr:cNvPr>
        <xdr:cNvSpPr txBox="1"/>
      </xdr:nvSpPr>
      <xdr:spPr>
        <a:xfrm>
          <a:off x="4673600" y="638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a:extLst>
            <a:ext uri="{FF2B5EF4-FFF2-40B4-BE49-F238E27FC236}">
              <a16:creationId xmlns:a16="http://schemas.microsoft.com/office/drawing/2014/main" id="{F95B6E43-1EC0-4A32-B420-C2416513C1CB}"/>
            </a:ext>
          </a:extLst>
        </xdr:cNvPr>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a:extLst>
            <a:ext uri="{FF2B5EF4-FFF2-40B4-BE49-F238E27FC236}">
              <a16:creationId xmlns:a16="http://schemas.microsoft.com/office/drawing/2014/main" id="{EF29A997-B1CE-4921-8437-54A44D5112E4}"/>
            </a:ext>
          </a:extLst>
        </xdr:cNvPr>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a:extLst>
            <a:ext uri="{FF2B5EF4-FFF2-40B4-BE49-F238E27FC236}">
              <a16:creationId xmlns:a16="http://schemas.microsoft.com/office/drawing/2014/main" id="{3C109A22-E304-47AF-8203-8AB2744E3422}"/>
            </a:ext>
          </a:extLst>
        </xdr:cNvPr>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a:extLst>
            <a:ext uri="{FF2B5EF4-FFF2-40B4-BE49-F238E27FC236}">
              <a16:creationId xmlns:a16="http://schemas.microsoft.com/office/drawing/2014/main" id="{971B3BF8-23C1-4701-85FE-8E0259D0D849}"/>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8C4F72D-74A9-4F25-ABB1-3E6BCF4F3F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9B6038D-B97D-48E6-9945-0A9A615ABE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944196-4D95-45D4-92FA-60582F184C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1D2CEB9-775F-4A52-9927-045255E90C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F9336A-81A8-4278-8D54-4654E35F39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2" name="楕円 71">
          <a:extLst>
            <a:ext uri="{FF2B5EF4-FFF2-40B4-BE49-F238E27FC236}">
              <a16:creationId xmlns:a16="http://schemas.microsoft.com/office/drawing/2014/main" id="{0E37EABC-6D17-45EE-A6C2-38938884F47C}"/>
            </a:ext>
          </a:extLst>
        </xdr:cNvPr>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3" name="【図書館】&#10;有形固定資産減価償却率該当値テキスト">
          <a:extLst>
            <a:ext uri="{FF2B5EF4-FFF2-40B4-BE49-F238E27FC236}">
              <a16:creationId xmlns:a16="http://schemas.microsoft.com/office/drawing/2014/main" id="{316A09D0-495B-474B-8F0E-E661B02C81CE}"/>
            </a:ext>
          </a:extLst>
        </xdr:cNvPr>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4" name="楕円 73">
          <a:extLst>
            <a:ext uri="{FF2B5EF4-FFF2-40B4-BE49-F238E27FC236}">
              <a16:creationId xmlns:a16="http://schemas.microsoft.com/office/drawing/2014/main" id="{425A4916-1726-4978-AD32-F53EF03C7E86}"/>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5" name="直線コネクタ 74">
          <a:extLst>
            <a:ext uri="{FF2B5EF4-FFF2-40B4-BE49-F238E27FC236}">
              <a16:creationId xmlns:a16="http://schemas.microsoft.com/office/drawing/2014/main" id="{B0316E04-06AC-4E7E-90E3-0413F523F35C}"/>
            </a:ext>
          </a:extLst>
        </xdr:cNvPr>
        <xdr:cNvCxnSpPr/>
      </xdr:nvCxnSpPr>
      <xdr:spPr>
        <a:xfrm flipV="1">
          <a:off x="3797300" y="683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6" name="楕円 75">
          <a:extLst>
            <a:ext uri="{FF2B5EF4-FFF2-40B4-BE49-F238E27FC236}">
              <a16:creationId xmlns:a16="http://schemas.microsoft.com/office/drawing/2014/main" id="{90B9A0EF-C034-407E-BFF0-9E85B78C1957}"/>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7" name="直線コネクタ 76">
          <a:extLst>
            <a:ext uri="{FF2B5EF4-FFF2-40B4-BE49-F238E27FC236}">
              <a16:creationId xmlns:a16="http://schemas.microsoft.com/office/drawing/2014/main" id="{C2900555-FCBD-40F1-9AD9-2F2C1F90D16D}"/>
            </a:ext>
          </a:extLst>
        </xdr:cNvPr>
        <xdr:cNvCxnSpPr/>
      </xdr:nvCxnSpPr>
      <xdr:spPr>
        <a:xfrm flipV="1">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122300</xdr:rowOff>
    </xdr:from>
    <xdr:ext cx="405111" cy="259045"/>
    <xdr:sp macro="" textlink="">
      <xdr:nvSpPr>
        <xdr:cNvPr id="78" name="n_1aveValue【図書館】&#10;有形固定資産減価償却率">
          <a:extLst>
            <a:ext uri="{FF2B5EF4-FFF2-40B4-BE49-F238E27FC236}">
              <a16:creationId xmlns:a16="http://schemas.microsoft.com/office/drawing/2014/main" id="{FB09D9E3-F675-43EA-B08E-48E8EF559793}"/>
            </a:ext>
          </a:extLst>
        </xdr:cNvPr>
        <xdr:cNvSpPr txBox="1"/>
      </xdr:nvSpPr>
      <xdr:spPr>
        <a:xfrm>
          <a:off x="3582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79" name="n_2aveValue【図書館】&#10;有形固定資産減価償却率">
          <a:extLst>
            <a:ext uri="{FF2B5EF4-FFF2-40B4-BE49-F238E27FC236}">
              <a16:creationId xmlns:a16="http://schemas.microsoft.com/office/drawing/2014/main" id="{A34CF324-D82F-4561-8973-4BE87AE5BA9E}"/>
            </a:ext>
          </a:extLst>
        </xdr:cNvPr>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0" name="n_3aveValue【図書館】&#10;有形固定資産減価償却率">
          <a:extLst>
            <a:ext uri="{FF2B5EF4-FFF2-40B4-BE49-F238E27FC236}">
              <a16:creationId xmlns:a16="http://schemas.microsoft.com/office/drawing/2014/main" id="{86C48299-DA18-4BCA-BE86-F76EC40402D7}"/>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1" name="n_1mainValue【図書館】&#10;有形固定資産減価償却率">
          <a:extLst>
            <a:ext uri="{FF2B5EF4-FFF2-40B4-BE49-F238E27FC236}">
              <a16:creationId xmlns:a16="http://schemas.microsoft.com/office/drawing/2014/main" id="{759408BF-0950-43C6-90CC-995A937AE85C}"/>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2" name="n_2mainValue【図書館】&#10;有形固定資産減価償却率">
          <a:extLst>
            <a:ext uri="{FF2B5EF4-FFF2-40B4-BE49-F238E27FC236}">
              <a16:creationId xmlns:a16="http://schemas.microsoft.com/office/drawing/2014/main" id="{6A390931-0BA3-466C-9C0B-4427CDDACC42}"/>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CFFB967-3BB5-4FD3-8ACB-27E362EE5E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B725C759-F12F-4258-B6BC-F86AC6F1F6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1187D24-40B1-4289-A09F-2A4F2FDB7F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3B552E1-B59E-431B-8BF4-3C37B232C0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3E2C45BD-CBED-421E-92D5-587F7789BA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C58D215-7864-449D-BEB2-82AAB3578E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AC5B3DFA-A698-4287-B1FF-3A043DE915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45E745A4-706D-41B9-B1BB-E651A40F05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9FA1B049-7259-4989-A763-8B85ABE73AB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9C5BD188-81FC-4CF8-9FEB-5A5C868638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D2FFFA86-13E7-493B-9FE4-F1C7ED7633F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3D496C1E-D82F-4AC5-B24F-F9D7C274C7C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2161893B-DD83-4AB6-9756-7A4FA40F981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2892C42F-463F-4FC7-8366-3B4316D0483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C0886694-39CA-424E-8A13-1094ECFD1AB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91B4E23A-0CF1-4F07-9A02-A02C07A4A2F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BFD3B6B1-D242-47D7-9FB6-EA667183694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2C7DC579-E4EF-4EA1-BB70-22866BCFFA1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6BDDE6F2-0F6A-4C20-A2AA-5585F5B926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A744421F-D344-43E2-9FED-AB753F7E9B7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E8BC4DD9-CCA4-4FC9-949E-1AC2D6E5A78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356D6F8F-BDB4-4097-BC7F-8A8466B835E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D8FFB60A-8520-4BF5-BA5F-1B8EABE6182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899AB13C-1321-4855-B649-B59BAA4CA89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4B5B31C4-651E-41A1-B614-BF004F51D8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8" name="直線コネクタ 107">
          <a:extLst>
            <a:ext uri="{FF2B5EF4-FFF2-40B4-BE49-F238E27FC236}">
              <a16:creationId xmlns:a16="http://schemas.microsoft.com/office/drawing/2014/main" id="{7D565D79-766D-47A9-B77A-5F1505C81C60}"/>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9" name="【図書館】&#10;一人当たり面積最小値テキスト">
          <a:extLst>
            <a:ext uri="{FF2B5EF4-FFF2-40B4-BE49-F238E27FC236}">
              <a16:creationId xmlns:a16="http://schemas.microsoft.com/office/drawing/2014/main" id="{AAE42B3F-6AE6-4C17-BFE2-4BCA7C63960B}"/>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0" name="直線コネクタ 109">
          <a:extLst>
            <a:ext uri="{FF2B5EF4-FFF2-40B4-BE49-F238E27FC236}">
              <a16:creationId xmlns:a16="http://schemas.microsoft.com/office/drawing/2014/main" id="{3FC01866-4446-4340-8129-73C343B805C4}"/>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1" name="【図書館】&#10;一人当たり面積最大値テキスト">
          <a:extLst>
            <a:ext uri="{FF2B5EF4-FFF2-40B4-BE49-F238E27FC236}">
              <a16:creationId xmlns:a16="http://schemas.microsoft.com/office/drawing/2014/main" id="{9B873BCC-358A-4749-A066-47519EF9A07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2" name="直線コネクタ 111">
          <a:extLst>
            <a:ext uri="{FF2B5EF4-FFF2-40B4-BE49-F238E27FC236}">
              <a16:creationId xmlns:a16="http://schemas.microsoft.com/office/drawing/2014/main" id="{680340FA-CEE5-4883-9339-4E8AF4C2E15B}"/>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3" name="【図書館】&#10;一人当たり面積平均値テキスト">
          <a:extLst>
            <a:ext uri="{FF2B5EF4-FFF2-40B4-BE49-F238E27FC236}">
              <a16:creationId xmlns:a16="http://schemas.microsoft.com/office/drawing/2014/main" id="{8DE46102-904A-4662-AEB7-276A4486BE23}"/>
            </a:ext>
          </a:extLst>
        </xdr:cNvPr>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4" name="フローチャート: 判断 113">
          <a:extLst>
            <a:ext uri="{FF2B5EF4-FFF2-40B4-BE49-F238E27FC236}">
              <a16:creationId xmlns:a16="http://schemas.microsoft.com/office/drawing/2014/main" id="{7D1F91B3-E47C-4EFC-89AA-D42959A2B72B}"/>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5" name="フローチャート: 判断 114">
          <a:extLst>
            <a:ext uri="{FF2B5EF4-FFF2-40B4-BE49-F238E27FC236}">
              <a16:creationId xmlns:a16="http://schemas.microsoft.com/office/drawing/2014/main" id="{9DB9E185-A25C-4C6C-A5CA-A310DFDAB7FE}"/>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6" name="フローチャート: 判断 115">
          <a:extLst>
            <a:ext uri="{FF2B5EF4-FFF2-40B4-BE49-F238E27FC236}">
              <a16:creationId xmlns:a16="http://schemas.microsoft.com/office/drawing/2014/main" id="{89B2B54F-9997-4FF7-B5EC-0C0F338A7777}"/>
            </a:ext>
          </a:extLst>
        </xdr:cNvPr>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17" name="フローチャート: 判断 116">
          <a:extLst>
            <a:ext uri="{FF2B5EF4-FFF2-40B4-BE49-F238E27FC236}">
              <a16:creationId xmlns:a16="http://schemas.microsoft.com/office/drawing/2014/main" id="{9FDFA641-7AF6-4EB0-81B1-9C947711E241}"/>
            </a:ext>
          </a:extLst>
        </xdr:cNvPr>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9F99C50-E8C4-4664-B63D-882002913C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68DD46A-C8D7-4F47-BDC3-03FB7B44FC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82F7031-42A5-4B60-9AEC-CB94FF9B30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F53C619-63B2-4FC5-9813-7147A7D51E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6A70A17-4056-426B-8ACA-81F967EF3A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145143</xdr:rowOff>
    </xdr:from>
    <xdr:to>
      <xdr:col>55</xdr:col>
      <xdr:colOff>50800</xdr:colOff>
      <xdr:row>37</xdr:row>
      <xdr:rowOff>75293</xdr:rowOff>
    </xdr:to>
    <xdr:sp macro="" textlink="">
      <xdr:nvSpPr>
        <xdr:cNvPr id="123" name="楕円 122">
          <a:extLst>
            <a:ext uri="{FF2B5EF4-FFF2-40B4-BE49-F238E27FC236}">
              <a16:creationId xmlns:a16="http://schemas.microsoft.com/office/drawing/2014/main" id="{E09006B0-2F16-48CD-99BA-4712C7BEC153}"/>
            </a:ext>
          </a:extLst>
        </xdr:cNvPr>
        <xdr:cNvSpPr/>
      </xdr:nvSpPr>
      <xdr:spPr>
        <a:xfrm>
          <a:off x="104267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168020</xdr:rowOff>
    </xdr:from>
    <xdr:ext cx="469744" cy="259045"/>
    <xdr:sp macro="" textlink="">
      <xdr:nvSpPr>
        <xdr:cNvPr id="124" name="【図書館】&#10;一人当たり面積該当値テキスト">
          <a:extLst>
            <a:ext uri="{FF2B5EF4-FFF2-40B4-BE49-F238E27FC236}">
              <a16:creationId xmlns:a16="http://schemas.microsoft.com/office/drawing/2014/main" id="{37120360-FC96-4C75-B52E-01F85CE15F90}"/>
            </a:ext>
          </a:extLst>
        </xdr:cNvPr>
        <xdr:cNvSpPr txBox="1"/>
      </xdr:nvSpPr>
      <xdr:spPr>
        <a:xfrm>
          <a:off x="10515600"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145143</xdr:rowOff>
    </xdr:from>
    <xdr:to>
      <xdr:col>50</xdr:col>
      <xdr:colOff>165100</xdr:colOff>
      <xdr:row>37</xdr:row>
      <xdr:rowOff>75293</xdr:rowOff>
    </xdr:to>
    <xdr:sp macro="" textlink="">
      <xdr:nvSpPr>
        <xdr:cNvPr id="125" name="楕円 124">
          <a:extLst>
            <a:ext uri="{FF2B5EF4-FFF2-40B4-BE49-F238E27FC236}">
              <a16:creationId xmlns:a16="http://schemas.microsoft.com/office/drawing/2014/main" id="{53B92B9A-F203-47A7-A976-938DDBDE52C5}"/>
            </a:ext>
          </a:extLst>
        </xdr:cNvPr>
        <xdr:cNvSpPr/>
      </xdr:nvSpPr>
      <xdr:spPr>
        <a:xfrm>
          <a:off x="9588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24493</xdr:rowOff>
    </xdr:from>
    <xdr:to>
      <xdr:col>55</xdr:col>
      <xdr:colOff>0</xdr:colOff>
      <xdr:row>37</xdr:row>
      <xdr:rowOff>24493</xdr:rowOff>
    </xdr:to>
    <xdr:cxnSp macro="">
      <xdr:nvCxnSpPr>
        <xdr:cNvPr id="126" name="直線コネクタ 125">
          <a:extLst>
            <a:ext uri="{FF2B5EF4-FFF2-40B4-BE49-F238E27FC236}">
              <a16:creationId xmlns:a16="http://schemas.microsoft.com/office/drawing/2014/main" id="{A343ACD3-831D-4B61-89A2-E1C659DAAC50}"/>
            </a:ext>
          </a:extLst>
        </xdr:cNvPr>
        <xdr:cNvCxnSpPr/>
      </xdr:nvCxnSpPr>
      <xdr:spPr>
        <a:xfrm>
          <a:off x="9639300" y="6368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145143</xdr:rowOff>
    </xdr:from>
    <xdr:to>
      <xdr:col>46</xdr:col>
      <xdr:colOff>38100</xdr:colOff>
      <xdr:row>37</xdr:row>
      <xdr:rowOff>75293</xdr:rowOff>
    </xdr:to>
    <xdr:sp macro="" textlink="">
      <xdr:nvSpPr>
        <xdr:cNvPr id="127" name="楕円 126">
          <a:extLst>
            <a:ext uri="{FF2B5EF4-FFF2-40B4-BE49-F238E27FC236}">
              <a16:creationId xmlns:a16="http://schemas.microsoft.com/office/drawing/2014/main" id="{140574DB-8BD5-4C27-9ECB-00D826BE5623}"/>
            </a:ext>
          </a:extLst>
        </xdr:cNvPr>
        <xdr:cNvSpPr/>
      </xdr:nvSpPr>
      <xdr:spPr>
        <a:xfrm>
          <a:off x="8699500" y="6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24493</xdr:rowOff>
    </xdr:from>
    <xdr:to>
      <xdr:col>50</xdr:col>
      <xdr:colOff>114300</xdr:colOff>
      <xdr:row>37</xdr:row>
      <xdr:rowOff>24493</xdr:rowOff>
    </xdr:to>
    <xdr:cxnSp macro="">
      <xdr:nvCxnSpPr>
        <xdr:cNvPr id="128" name="直線コネクタ 127">
          <a:extLst>
            <a:ext uri="{FF2B5EF4-FFF2-40B4-BE49-F238E27FC236}">
              <a16:creationId xmlns:a16="http://schemas.microsoft.com/office/drawing/2014/main" id="{2E723944-8EE8-4EB1-80F5-C67D13E9A7C0}"/>
            </a:ext>
          </a:extLst>
        </xdr:cNvPr>
        <xdr:cNvCxnSpPr/>
      </xdr:nvCxnSpPr>
      <xdr:spPr>
        <a:xfrm>
          <a:off x="8750300" y="6368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112684</xdr:rowOff>
    </xdr:from>
    <xdr:ext cx="469744" cy="259045"/>
    <xdr:sp macro="" textlink="">
      <xdr:nvSpPr>
        <xdr:cNvPr id="129" name="n_1aveValue【図書館】&#10;一人当たり面積">
          <a:extLst>
            <a:ext uri="{FF2B5EF4-FFF2-40B4-BE49-F238E27FC236}">
              <a16:creationId xmlns:a16="http://schemas.microsoft.com/office/drawing/2014/main" id="{9064146F-7C4F-4CAA-8F70-B7FEC32187AC}"/>
            </a:ext>
          </a:extLst>
        </xdr:cNvPr>
        <xdr:cNvSpPr txBox="1"/>
      </xdr:nvSpPr>
      <xdr:spPr>
        <a:xfrm>
          <a:off x="93917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134455</xdr:rowOff>
    </xdr:from>
    <xdr:ext cx="469744" cy="259045"/>
    <xdr:sp macro="" textlink="">
      <xdr:nvSpPr>
        <xdr:cNvPr id="130" name="n_2aveValue【図書館】&#10;一人当たり面積">
          <a:extLst>
            <a:ext uri="{FF2B5EF4-FFF2-40B4-BE49-F238E27FC236}">
              <a16:creationId xmlns:a16="http://schemas.microsoft.com/office/drawing/2014/main" id="{8C95CBB0-DC91-4445-920B-85C8633CC5F9}"/>
            </a:ext>
          </a:extLst>
        </xdr:cNvPr>
        <xdr:cNvSpPr txBox="1"/>
      </xdr:nvSpPr>
      <xdr:spPr>
        <a:xfrm>
          <a:off x="8515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31" name="n_3aveValue【図書館】&#10;一人当たり面積">
          <a:extLst>
            <a:ext uri="{FF2B5EF4-FFF2-40B4-BE49-F238E27FC236}">
              <a16:creationId xmlns:a16="http://schemas.microsoft.com/office/drawing/2014/main" id="{6F466198-1795-4B21-B75D-3D9F61F5173C}"/>
            </a:ext>
          </a:extLst>
        </xdr:cNvPr>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91820</xdr:rowOff>
    </xdr:from>
    <xdr:ext cx="469744" cy="259045"/>
    <xdr:sp macro="" textlink="">
      <xdr:nvSpPr>
        <xdr:cNvPr id="132" name="n_1mainValue【図書館】&#10;一人当たり面積">
          <a:extLst>
            <a:ext uri="{FF2B5EF4-FFF2-40B4-BE49-F238E27FC236}">
              <a16:creationId xmlns:a16="http://schemas.microsoft.com/office/drawing/2014/main" id="{CD8DB603-5A25-4DAD-86E7-34CD867212B3}"/>
            </a:ext>
          </a:extLst>
        </xdr:cNvPr>
        <xdr:cNvSpPr txBox="1"/>
      </xdr:nvSpPr>
      <xdr:spPr>
        <a:xfrm>
          <a:off x="93917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91820</xdr:rowOff>
    </xdr:from>
    <xdr:ext cx="469744" cy="259045"/>
    <xdr:sp macro="" textlink="">
      <xdr:nvSpPr>
        <xdr:cNvPr id="133" name="n_2mainValue【図書館】&#10;一人当たり面積">
          <a:extLst>
            <a:ext uri="{FF2B5EF4-FFF2-40B4-BE49-F238E27FC236}">
              <a16:creationId xmlns:a16="http://schemas.microsoft.com/office/drawing/2014/main" id="{B7D8A770-C097-4060-904A-26A4E28E3778}"/>
            </a:ext>
          </a:extLst>
        </xdr:cNvPr>
        <xdr:cNvSpPr txBox="1"/>
      </xdr:nvSpPr>
      <xdr:spPr>
        <a:xfrm>
          <a:off x="8515427"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F4C9E515-F538-4770-AFAB-5EAA5B1FD2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F92B891E-08B9-42E6-AE83-6BA3B1B860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E2AE03EC-9814-4336-84A5-F03965D1B7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A3279A5C-673E-46B9-91EC-BBDF84DB49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FD51E1BC-FA42-4553-9FE4-CDE152CC7C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F80E42CF-4420-452D-BDD7-5A43CB50D84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DB007A40-6441-473F-AABD-AB6EF06B68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B541384E-D6B8-4333-BA6E-5DA94FC373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69407E48-7A49-49F7-ABAB-73F14E1FD0D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E12C0923-E616-4361-AC32-77619D7FD1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1131AAB1-798B-47D9-BEFC-3B944B41EB78}"/>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a:extLst>
            <a:ext uri="{FF2B5EF4-FFF2-40B4-BE49-F238E27FC236}">
              <a16:creationId xmlns:a16="http://schemas.microsoft.com/office/drawing/2014/main" id="{36B216EF-5ECD-43F7-A308-1222629A64F4}"/>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a:extLst>
            <a:ext uri="{FF2B5EF4-FFF2-40B4-BE49-F238E27FC236}">
              <a16:creationId xmlns:a16="http://schemas.microsoft.com/office/drawing/2014/main" id="{AF182469-2EEE-41E0-9F6A-8D9311F45207}"/>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a:extLst>
            <a:ext uri="{FF2B5EF4-FFF2-40B4-BE49-F238E27FC236}">
              <a16:creationId xmlns:a16="http://schemas.microsoft.com/office/drawing/2014/main" id="{0A502DD5-475A-4454-867F-8761BA8194E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a:extLst>
            <a:ext uri="{FF2B5EF4-FFF2-40B4-BE49-F238E27FC236}">
              <a16:creationId xmlns:a16="http://schemas.microsoft.com/office/drawing/2014/main" id="{DA0E922D-8CF8-4000-A509-165C2AF1524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a:extLst>
            <a:ext uri="{FF2B5EF4-FFF2-40B4-BE49-F238E27FC236}">
              <a16:creationId xmlns:a16="http://schemas.microsoft.com/office/drawing/2014/main" id="{D781827A-A92A-4BA4-B707-6680D400028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a:extLst>
            <a:ext uri="{FF2B5EF4-FFF2-40B4-BE49-F238E27FC236}">
              <a16:creationId xmlns:a16="http://schemas.microsoft.com/office/drawing/2014/main" id="{54FF9F82-0C2B-4FC9-8EC7-3CD24FE6304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a:extLst>
            <a:ext uri="{FF2B5EF4-FFF2-40B4-BE49-F238E27FC236}">
              <a16:creationId xmlns:a16="http://schemas.microsoft.com/office/drawing/2014/main" id="{97C48377-9A15-4BF1-8191-AF26B281155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a:extLst>
            <a:ext uri="{FF2B5EF4-FFF2-40B4-BE49-F238E27FC236}">
              <a16:creationId xmlns:a16="http://schemas.microsoft.com/office/drawing/2014/main" id="{6768375B-F181-4D05-AB39-50217B1BAFAE}"/>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DBBDB424-23B9-44EE-A017-2FC1509128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FC9ED0C8-B662-4A2F-B224-02B678FC5CB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3DCA5B56-9E7C-49A4-B12C-EB1DD668791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56" name="直線コネクタ 155">
          <a:extLst>
            <a:ext uri="{FF2B5EF4-FFF2-40B4-BE49-F238E27FC236}">
              <a16:creationId xmlns:a16="http://schemas.microsoft.com/office/drawing/2014/main" id="{B4974E9C-0FD1-4919-A43B-1A5B668874D5}"/>
            </a:ext>
          </a:extLst>
        </xdr:cNvPr>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F4B62AB9-3828-47AF-A9E1-223A7CA5FE54}"/>
            </a:ext>
          </a:extLst>
        </xdr:cNvPr>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58" name="直線コネクタ 157">
          <a:extLst>
            <a:ext uri="{FF2B5EF4-FFF2-40B4-BE49-F238E27FC236}">
              <a16:creationId xmlns:a16="http://schemas.microsoft.com/office/drawing/2014/main" id="{0BFC5469-2895-4356-A9F6-17798CF149FE}"/>
            </a:ext>
          </a:extLst>
        </xdr:cNvPr>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A668195D-0241-49E2-8E0B-AE79A29EF98E}"/>
            </a:ext>
          </a:extLst>
        </xdr:cNvPr>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0" name="直線コネクタ 159">
          <a:extLst>
            <a:ext uri="{FF2B5EF4-FFF2-40B4-BE49-F238E27FC236}">
              <a16:creationId xmlns:a16="http://schemas.microsoft.com/office/drawing/2014/main" id="{881DC110-9D25-441B-B857-67AACAB3C5CC}"/>
            </a:ext>
          </a:extLst>
        </xdr:cNvPr>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125239</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DBFE54E-A1E8-4497-8CDF-55AC9140FAC4}"/>
            </a:ext>
          </a:extLst>
        </xdr:cNvPr>
        <xdr:cNvSpPr txBox="1"/>
      </xdr:nvSpPr>
      <xdr:spPr>
        <a:xfrm>
          <a:off x="4673600" y="10069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2" name="フローチャート: 判断 161">
          <a:extLst>
            <a:ext uri="{FF2B5EF4-FFF2-40B4-BE49-F238E27FC236}">
              <a16:creationId xmlns:a16="http://schemas.microsoft.com/office/drawing/2014/main" id="{DF2DCAA4-1CDD-48E5-9C28-53588C2162E0}"/>
            </a:ext>
          </a:extLst>
        </xdr:cNvPr>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3" name="フローチャート: 判断 162">
          <a:extLst>
            <a:ext uri="{FF2B5EF4-FFF2-40B4-BE49-F238E27FC236}">
              <a16:creationId xmlns:a16="http://schemas.microsoft.com/office/drawing/2014/main" id="{2B17D14C-2943-4163-8FDD-48B91B845542}"/>
            </a:ext>
          </a:extLst>
        </xdr:cNvPr>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64" name="フローチャート: 判断 163">
          <a:extLst>
            <a:ext uri="{FF2B5EF4-FFF2-40B4-BE49-F238E27FC236}">
              <a16:creationId xmlns:a16="http://schemas.microsoft.com/office/drawing/2014/main" id="{502B5FCA-4667-46D3-BE96-8BC97E94B969}"/>
            </a:ext>
          </a:extLst>
        </xdr:cNvPr>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65" name="フローチャート: 判断 164">
          <a:extLst>
            <a:ext uri="{FF2B5EF4-FFF2-40B4-BE49-F238E27FC236}">
              <a16:creationId xmlns:a16="http://schemas.microsoft.com/office/drawing/2014/main" id="{6EBB9427-555E-41F6-816C-8904BC1E77E3}"/>
            </a:ext>
          </a:extLst>
        </xdr:cNvPr>
        <xdr:cNvSpPr/>
      </xdr:nvSpPr>
      <xdr:spPr>
        <a:xfrm>
          <a:off x="1968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A411A35-7D84-4B5B-9EB9-6E80FC4DA1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34D1C4A-485C-4998-9396-29C07881A7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0AFF4AD-E4AE-40F6-8418-D4067008F4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880CC3D-3FAA-4B26-BF0E-7428467435F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549C5F5-7BE8-4E4D-989C-66DCBE5DD0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127508</xdr:rowOff>
    </xdr:from>
    <xdr:to>
      <xdr:col>24</xdr:col>
      <xdr:colOff>114300</xdr:colOff>
      <xdr:row>60</xdr:row>
      <xdr:rowOff>57658</xdr:rowOff>
    </xdr:to>
    <xdr:sp macro="" textlink="">
      <xdr:nvSpPr>
        <xdr:cNvPr id="171" name="楕円 170">
          <a:extLst>
            <a:ext uri="{FF2B5EF4-FFF2-40B4-BE49-F238E27FC236}">
              <a16:creationId xmlns:a16="http://schemas.microsoft.com/office/drawing/2014/main" id="{8BA5168A-9606-4DFF-9BEC-CE68075AF997}"/>
            </a:ext>
          </a:extLst>
        </xdr:cNvPr>
        <xdr:cNvSpPr/>
      </xdr:nvSpPr>
      <xdr:spPr>
        <a:xfrm>
          <a:off x="45847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105935</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B285D755-B4A4-4441-A02E-D74D7C9DE61F}"/>
            </a:ext>
          </a:extLst>
        </xdr:cNvPr>
        <xdr:cNvSpPr txBox="1"/>
      </xdr:nvSpPr>
      <xdr:spPr>
        <a:xfrm>
          <a:off x="4673600"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157226</xdr:rowOff>
    </xdr:from>
    <xdr:to>
      <xdr:col>20</xdr:col>
      <xdr:colOff>38100</xdr:colOff>
      <xdr:row>60</xdr:row>
      <xdr:rowOff>87376</xdr:rowOff>
    </xdr:to>
    <xdr:sp macro="" textlink="">
      <xdr:nvSpPr>
        <xdr:cNvPr id="173" name="楕円 172">
          <a:extLst>
            <a:ext uri="{FF2B5EF4-FFF2-40B4-BE49-F238E27FC236}">
              <a16:creationId xmlns:a16="http://schemas.microsoft.com/office/drawing/2014/main" id="{B5E97126-EF4D-498C-BF22-DCA69DBFEA97}"/>
            </a:ext>
          </a:extLst>
        </xdr:cNvPr>
        <xdr:cNvSpPr/>
      </xdr:nvSpPr>
      <xdr:spPr>
        <a:xfrm>
          <a:off x="3746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xdr:rowOff>
    </xdr:from>
    <xdr:to>
      <xdr:col>24</xdr:col>
      <xdr:colOff>63500</xdr:colOff>
      <xdr:row>60</xdr:row>
      <xdr:rowOff>36576</xdr:rowOff>
    </xdr:to>
    <xdr:cxnSp macro="">
      <xdr:nvCxnSpPr>
        <xdr:cNvPr id="174" name="直線コネクタ 173">
          <a:extLst>
            <a:ext uri="{FF2B5EF4-FFF2-40B4-BE49-F238E27FC236}">
              <a16:creationId xmlns:a16="http://schemas.microsoft.com/office/drawing/2014/main" id="{3B5BC9DB-EBD3-4FC0-9E1A-27460B197723}"/>
            </a:ext>
          </a:extLst>
        </xdr:cNvPr>
        <xdr:cNvCxnSpPr/>
      </xdr:nvCxnSpPr>
      <xdr:spPr>
        <a:xfrm flipV="1">
          <a:off x="3797300" y="1029385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xdr:rowOff>
    </xdr:from>
    <xdr:to>
      <xdr:col>15</xdr:col>
      <xdr:colOff>101600</xdr:colOff>
      <xdr:row>60</xdr:row>
      <xdr:rowOff>117094</xdr:rowOff>
    </xdr:to>
    <xdr:sp macro="" textlink="">
      <xdr:nvSpPr>
        <xdr:cNvPr id="175" name="楕円 174">
          <a:extLst>
            <a:ext uri="{FF2B5EF4-FFF2-40B4-BE49-F238E27FC236}">
              <a16:creationId xmlns:a16="http://schemas.microsoft.com/office/drawing/2014/main" id="{5F3FC178-9187-4373-9BB4-429BEEE76A98}"/>
            </a:ext>
          </a:extLst>
        </xdr:cNvPr>
        <xdr:cNvSpPr/>
      </xdr:nvSpPr>
      <xdr:spPr>
        <a:xfrm>
          <a:off x="2857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36576</xdr:rowOff>
    </xdr:from>
    <xdr:to>
      <xdr:col>19</xdr:col>
      <xdr:colOff>177800</xdr:colOff>
      <xdr:row>60</xdr:row>
      <xdr:rowOff>66294</xdr:rowOff>
    </xdr:to>
    <xdr:cxnSp macro="">
      <xdr:nvCxnSpPr>
        <xdr:cNvPr id="176" name="直線コネクタ 175">
          <a:extLst>
            <a:ext uri="{FF2B5EF4-FFF2-40B4-BE49-F238E27FC236}">
              <a16:creationId xmlns:a16="http://schemas.microsoft.com/office/drawing/2014/main" id="{02ABC029-FECE-4707-A33C-74243AA2D0BD}"/>
            </a:ext>
          </a:extLst>
        </xdr:cNvPr>
        <xdr:cNvCxnSpPr/>
      </xdr:nvCxnSpPr>
      <xdr:spPr>
        <a:xfrm flipV="1">
          <a:off x="2908300" y="103235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77" name="n_1aveValue【体育館・プール】&#10;有形固定資産減価償却率">
          <a:extLst>
            <a:ext uri="{FF2B5EF4-FFF2-40B4-BE49-F238E27FC236}">
              <a16:creationId xmlns:a16="http://schemas.microsoft.com/office/drawing/2014/main" id="{4F9DCB53-9A1D-4231-9318-05ABFC2F0E33}"/>
            </a:ext>
          </a:extLst>
        </xdr:cNvPr>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83329</xdr:rowOff>
    </xdr:from>
    <xdr:ext cx="405111" cy="259045"/>
    <xdr:sp macro="" textlink="">
      <xdr:nvSpPr>
        <xdr:cNvPr id="178" name="n_2aveValue【体育館・プール】&#10;有形固定資産減価償却率">
          <a:extLst>
            <a:ext uri="{FF2B5EF4-FFF2-40B4-BE49-F238E27FC236}">
              <a16:creationId xmlns:a16="http://schemas.microsoft.com/office/drawing/2014/main" id="{B9DC6225-8F8E-4F7F-8FA2-72315284BB2E}"/>
            </a:ext>
          </a:extLst>
        </xdr:cNvPr>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83329</xdr:rowOff>
    </xdr:from>
    <xdr:ext cx="405111" cy="259045"/>
    <xdr:sp macro="" textlink="">
      <xdr:nvSpPr>
        <xdr:cNvPr id="179" name="n_3aveValue【体育館・プール】&#10;有形固定資産減価償却率">
          <a:extLst>
            <a:ext uri="{FF2B5EF4-FFF2-40B4-BE49-F238E27FC236}">
              <a16:creationId xmlns:a16="http://schemas.microsoft.com/office/drawing/2014/main" id="{183109A2-527F-4E3B-BF95-E958299E9FBD}"/>
            </a:ext>
          </a:extLst>
        </xdr:cNvPr>
        <xdr:cNvSpPr txBox="1"/>
      </xdr:nvSpPr>
      <xdr:spPr>
        <a:xfrm>
          <a:off x="18167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103903</xdr:rowOff>
    </xdr:from>
    <xdr:ext cx="405111" cy="259045"/>
    <xdr:sp macro="" textlink="">
      <xdr:nvSpPr>
        <xdr:cNvPr id="180" name="n_1mainValue【体育館・プール】&#10;有形固定資産減価償却率">
          <a:extLst>
            <a:ext uri="{FF2B5EF4-FFF2-40B4-BE49-F238E27FC236}">
              <a16:creationId xmlns:a16="http://schemas.microsoft.com/office/drawing/2014/main" id="{3E094D4B-31AD-482F-A6EA-17AF9AD5052B}"/>
            </a:ext>
          </a:extLst>
        </xdr:cNvPr>
        <xdr:cNvSpPr txBox="1"/>
      </xdr:nvSpPr>
      <xdr:spPr>
        <a:xfrm>
          <a:off x="3582044" y="100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108221</xdr:rowOff>
    </xdr:from>
    <xdr:ext cx="405111" cy="259045"/>
    <xdr:sp macro="" textlink="">
      <xdr:nvSpPr>
        <xdr:cNvPr id="181" name="n_2mainValue【体育館・プール】&#10;有形固定資産減価償却率">
          <a:extLst>
            <a:ext uri="{FF2B5EF4-FFF2-40B4-BE49-F238E27FC236}">
              <a16:creationId xmlns:a16="http://schemas.microsoft.com/office/drawing/2014/main" id="{EF1C20D9-51F3-49A9-850B-96DE91F9EFFF}"/>
            </a:ext>
          </a:extLst>
        </xdr:cNvPr>
        <xdr:cNvSpPr txBox="1"/>
      </xdr:nvSpPr>
      <xdr:spPr>
        <a:xfrm>
          <a:off x="2705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4DC4B001-0777-42AA-B949-6ED1B561DF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9B6437F-AE97-4643-AF59-2DF9924A36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81B294A8-47C5-4943-964E-0633805AF7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8EFC582E-2A54-4109-9E4E-36C3E840BF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79E393A-959D-4F99-849F-15CF47291F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12303198-7BF3-400C-8F28-81928E99A4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4E7470A9-24A0-44D6-8C40-7E3A574176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2BFBBD77-5EE5-44F0-85A2-0292CED675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9CA12FDF-BEC7-471E-8AAC-BF9C4C6702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A7FB9AE0-6265-4894-99E5-BEE8E77D43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3946C5B8-CB13-4F5E-A11F-6591E836841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FE017B0F-EC3C-49E7-A65D-D0791D715C3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73432F16-7FEE-4167-A6ED-A67EA16BB93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40D5DC02-9D0E-46AF-A9AA-C3C0B7C5BB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F8E9C2DB-A4C8-4ED3-83D9-A4318C298CE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31C24088-E771-401A-B61A-1F100578B04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82823F38-9CE2-414C-95CE-E88F7E3AA8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40BD5375-1F8D-4585-92CE-8B822A3807D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E6DAE929-420C-4A36-A26B-C38F51A16CE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12754EB3-ED67-4681-A607-20FD6EED615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9C7AA5D7-BC33-4A71-A19E-3CBD6AFCC14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4F7F487-C605-4F49-99AE-35767D854B8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F18A518C-BD4F-4594-A53E-BABE0BF271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401BCE0A-D151-4A0D-8BC5-98479C1C956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F56E4C09-6033-434B-A5AF-015417669C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07" name="直線コネクタ 206">
          <a:extLst>
            <a:ext uri="{FF2B5EF4-FFF2-40B4-BE49-F238E27FC236}">
              <a16:creationId xmlns:a16="http://schemas.microsoft.com/office/drawing/2014/main" id="{D18E8319-56A7-4968-8E82-BED8B4BFF11C}"/>
            </a:ext>
          </a:extLst>
        </xdr:cNvPr>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08" name="【体育館・プール】&#10;一人当たり面積最小値テキスト">
          <a:extLst>
            <a:ext uri="{FF2B5EF4-FFF2-40B4-BE49-F238E27FC236}">
              <a16:creationId xmlns:a16="http://schemas.microsoft.com/office/drawing/2014/main" id="{6CBED6A8-5EA3-4248-90B8-B81CB894A148}"/>
            </a:ext>
          </a:extLst>
        </xdr:cNvPr>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09" name="直線コネクタ 208">
          <a:extLst>
            <a:ext uri="{FF2B5EF4-FFF2-40B4-BE49-F238E27FC236}">
              <a16:creationId xmlns:a16="http://schemas.microsoft.com/office/drawing/2014/main" id="{3CB479F3-FEDE-43C8-BFC3-47BA58CEFCF8}"/>
            </a:ext>
          </a:extLst>
        </xdr:cNvPr>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0" name="【体育館・プール】&#10;一人当たり面積最大値テキスト">
          <a:extLst>
            <a:ext uri="{FF2B5EF4-FFF2-40B4-BE49-F238E27FC236}">
              <a16:creationId xmlns:a16="http://schemas.microsoft.com/office/drawing/2014/main" id="{F65BABBE-897F-4BE9-A53F-D5425FF7FEC3}"/>
            </a:ext>
          </a:extLst>
        </xdr:cNvPr>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11" name="直線コネクタ 210">
          <a:extLst>
            <a:ext uri="{FF2B5EF4-FFF2-40B4-BE49-F238E27FC236}">
              <a16:creationId xmlns:a16="http://schemas.microsoft.com/office/drawing/2014/main" id="{E3E3C316-9B1F-4D94-9FF7-FAED61DFC32E}"/>
            </a:ext>
          </a:extLst>
        </xdr:cNvPr>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55353</xdr:rowOff>
    </xdr:from>
    <xdr:ext cx="469744" cy="259045"/>
    <xdr:sp macro="" textlink="">
      <xdr:nvSpPr>
        <xdr:cNvPr id="212" name="【体育館・プール】&#10;一人当たり面積平均値テキスト">
          <a:extLst>
            <a:ext uri="{FF2B5EF4-FFF2-40B4-BE49-F238E27FC236}">
              <a16:creationId xmlns:a16="http://schemas.microsoft.com/office/drawing/2014/main" id="{EE7071C8-349A-4244-A251-4B8FE124AFFD}"/>
            </a:ext>
          </a:extLst>
        </xdr:cNvPr>
        <xdr:cNvSpPr txBox="1"/>
      </xdr:nvSpPr>
      <xdr:spPr>
        <a:xfrm>
          <a:off x="10515600" y="1034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13" name="フローチャート: 判断 212">
          <a:extLst>
            <a:ext uri="{FF2B5EF4-FFF2-40B4-BE49-F238E27FC236}">
              <a16:creationId xmlns:a16="http://schemas.microsoft.com/office/drawing/2014/main" id="{A2BF2985-32EC-4F90-9F97-7071ABB797D5}"/>
            </a:ext>
          </a:extLst>
        </xdr:cNvPr>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14" name="フローチャート: 判断 213">
          <a:extLst>
            <a:ext uri="{FF2B5EF4-FFF2-40B4-BE49-F238E27FC236}">
              <a16:creationId xmlns:a16="http://schemas.microsoft.com/office/drawing/2014/main" id="{19014DC9-C765-41C4-996C-94D1714FE7CD}"/>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15" name="フローチャート: 判断 214">
          <a:extLst>
            <a:ext uri="{FF2B5EF4-FFF2-40B4-BE49-F238E27FC236}">
              <a16:creationId xmlns:a16="http://schemas.microsoft.com/office/drawing/2014/main" id="{CA829352-1251-4127-BC70-DA86CFEB3159}"/>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16" name="フローチャート: 判断 215">
          <a:extLst>
            <a:ext uri="{FF2B5EF4-FFF2-40B4-BE49-F238E27FC236}">
              <a16:creationId xmlns:a16="http://schemas.microsoft.com/office/drawing/2014/main" id="{2588A892-733D-46D7-BCEB-90472A9E8D61}"/>
            </a:ext>
          </a:extLst>
        </xdr:cNvPr>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708C2007-164C-4519-86A9-145D8B4C24F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A19FC56-14A1-4DB4-881A-84085F588E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7228060-0E90-48D8-A1E0-706B720D6B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ED19A3B4-285E-4775-836C-44643A0BCF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7F56932C-FCCD-4FEA-B463-D93B6D9786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xdr:rowOff>
    </xdr:from>
    <xdr:to>
      <xdr:col>55</xdr:col>
      <xdr:colOff>50800</xdr:colOff>
      <xdr:row>63</xdr:row>
      <xdr:rowOff>114481</xdr:rowOff>
    </xdr:to>
    <xdr:sp macro="" textlink="">
      <xdr:nvSpPr>
        <xdr:cNvPr id="222" name="楕円 221">
          <a:extLst>
            <a:ext uri="{FF2B5EF4-FFF2-40B4-BE49-F238E27FC236}">
              <a16:creationId xmlns:a16="http://schemas.microsoft.com/office/drawing/2014/main" id="{A5F70FB8-6268-4CFE-AC57-2B95909CAF98}"/>
            </a:ext>
          </a:extLst>
        </xdr:cNvPr>
        <xdr:cNvSpPr/>
      </xdr:nvSpPr>
      <xdr:spPr>
        <a:xfrm>
          <a:off x="10426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99258</xdr:rowOff>
    </xdr:from>
    <xdr:ext cx="469744" cy="259045"/>
    <xdr:sp macro="" textlink="">
      <xdr:nvSpPr>
        <xdr:cNvPr id="223" name="【体育館・プール】&#10;一人当たり面積該当値テキスト">
          <a:extLst>
            <a:ext uri="{FF2B5EF4-FFF2-40B4-BE49-F238E27FC236}">
              <a16:creationId xmlns:a16="http://schemas.microsoft.com/office/drawing/2014/main" id="{BF33777E-9829-4141-8314-4E594F63175C}"/>
            </a:ext>
          </a:extLst>
        </xdr:cNvPr>
        <xdr:cNvSpPr txBox="1"/>
      </xdr:nvSpPr>
      <xdr:spPr>
        <a:xfrm>
          <a:off x="10515600" y="107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14515</xdr:rowOff>
    </xdr:from>
    <xdr:to>
      <xdr:col>50</xdr:col>
      <xdr:colOff>165100</xdr:colOff>
      <xdr:row>63</xdr:row>
      <xdr:rowOff>116115</xdr:rowOff>
    </xdr:to>
    <xdr:sp macro="" textlink="">
      <xdr:nvSpPr>
        <xdr:cNvPr id="224" name="楕円 223">
          <a:extLst>
            <a:ext uri="{FF2B5EF4-FFF2-40B4-BE49-F238E27FC236}">
              <a16:creationId xmlns:a16="http://schemas.microsoft.com/office/drawing/2014/main" id="{063E519E-34BB-411C-A666-A50766FD2C97}"/>
            </a:ext>
          </a:extLst>
        </xdr:cNvPr>
        <xdr:cNvSpPr/>
      </xdr:nvSpPr>
      <xdr:spPr>
        <a:xfrm>
          <a:off x="9588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63681</xdr:rowOff>
    </xdr:from>
    <xdr:to>
      <xdr:col>55</xdr:col>
      <xdr:colOff>0</xdr:colOff>
      <xdr:row>63</xdr:row>
      <xdr:rowOff>65315</xdr:rowOff>
    </xdr:to>
    <xdr:cxnSp macro="">
      <xdr:nvCxnSpPr>
        <xdr:cNvPr id="225" name="直線コネクタ 224">
          <a:extLst>
            <a:ext uri="{FF2B5EF4-FFF2-40B4-BE49-F238E27FC236}">
              <a16:creationId xmlns:a16="http://schemas.microsoft.com/office/drawing/2014/main" id="{E26CFB57-E16C-4272-BC0E-46EFCE229CB2}"/>
            </a:ext>
          </a:extLst>
        </xdr:cNvPr>
        <xdr:cNvCxnSpPr/>
      </xdr:nvCxnSpPr>
      <xdr:spPr>
        <a:xfrm flipV="1">
          <a:off x="9639300" y="108650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16147</xdr:rowOff>
    </xdr:from>
    <xdr:to>
      <xdr:col>46</xdr:col>
      <xdr:colOff>38100</xdr:colOff>
      <xdr:row>63</xdr:row>
      <xdr:rowOff>117747</xdr:rowOff>
    </xdr:to>
    <xdr:sp macro="" textlink="">
      <xdr:nvSpPr>
        <xdr:cNvPr id="226" name="楕円 225">
          <a:extLst>
            <a:ext uri="{FF2B5EF4-FFF2-40B4-BE49-F238E27FC236}">
              <a16:creationId xmlns:a16="http://schemas.microsoft.com/office/drawing/2014/main" id="{3F1E19D4-D793-4CB5-AB86-F870D11D9814}"/>
            </a:ext>
          </a:extLst>
        </xdr:cNvPr>
        <xdr:cNvSpPr/>
      </xdr:nvSpPr>
      <xdr:spPr>
        <a:xfrm>
          <a:off x="8699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65315</xdr:rowOff>
    </xdr:from>
    <xdr:to>
      <xdr:col>50</xdr:col>
      <xdr:colOff>114300</xdr:colOff>
      <xdr:row>63</xdr:row>
      <xdr:rowOff>66947</xdr:rowOff>
    </xdr:to>
    <xdr:cxnSp macro="">
      <xdr:nvCxnSpPr>
        <xdr:cNvPr id="227" name="直線コネクタ 226">
          <a:extLst>
            <a:ext uri="{FF2B5EF4-FFF2-40B4-BE49-F238E27FC236}">
              <a16:creationId xmlns:a16="http://schemas.microsoft.com/office/drawing/2014/main" id="{A42CDAAF-3EC1-461C-AD05-E35B5AA32C10}"/>
            </a:ext>
          </a:extLst>
        </xdr:cNvPr>
        <xdr:cNvCxnSpPr/>
      </xdr:nvCxnSpPr>
      <xdr:spPr>
        <a:xfrm flipV="1">
          <a:off x="8750300" y="108666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28" name="n_1aveValue【体育館・プール】&#10;一人当たり面積">
          <a:extLst>
            <a:ext uri="{FF2B5EF4-FFF2-40B4-BE49-F238E27FC236}">
              <a16:creationId xmlns:a16="http://schemas.microsoft.com/office/drawing/2014/main" id="{9814DB7C-95C6-4BF0-8B3B-7348411F9533}"/>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29" name="n_2aveValue【体育館・プール】&#10;一人当たり面積">
          <a:extLst>
            <a:ext uri="{FF2B5EF4-FFF2-40B4-BE49-F238E27FC236}">
              <a16:creationId xmlns:a16="http://schemas.microsoft.com/office/drawing/2014/main" id="{DFFFA4EA-3CFB-4D2A-88BB-D153D854F434}"/>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30" name="n_3aveValue【体育館・プール】&#10;一人当たり面積">
          <a:extLst>
            <a:ext uri="{FF2B5EF4-FFF2-40B4-BE49-F238E27FC236}">
              <a16:creationId xmlns:a16="http://schemas.microsoft.com/office/drawing/2014/main" id="{3F00EC08-084C-4F42-AAB6-660081FE9C37}"/>
            </a:ext>
          </a:extLst>
        </xdr:cNvPr>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107242</xdr:rowOff>
    </xdr:from>
    <xdr:ext cx="469744" cy="259045"/>
    <xdr:sp macro="" textlink="">
      <xdr:nvSpPr>
        <xdr:cNvPr id="231" name="n_1mainValue【体育館・プール】&#10;一人当たり面積">
          <a:extLst>
            <a:ext uri="{FF2B5EF4-FFF2-40B4-BE49-F238E27FC236}">
              <a16:creationId xmlns:a16="http://schemas.microsoft.com/office/drawing/2014/main" id="{FE82D588-8DA9-41D6-AD4F-D72D02772FBF}"/>
            </a:ext>
          </a:extLst>
        </xdr:cNvPr>
        <xdr:cNvSpPr txBox="1"/>
      </xdr:nvSpPr>
      <xdr:spPr>
        <a:xfrm>
          <a:off x="93917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108874</xdr:rowOff>
    </xdr:from>
    <xdr:ext cx="469744" cy="259045"/>
    <xdr:sp macro="" textlink="">
      <xdr:nvSpPr>
        <xdr:cNvPr id="232" name="n_2mainValue【体育館・プール】&#10;一人当たり面積">
          <a:extLst>
            <a:ext uri="{FF2B5EF4-FFF2-40B4-BE49-F238E27FC236}">
              <a16:creationId xmlns:a16="http://schemas.microsoft.com/office/drawing/2014/main" id="{32471418-50A1-416D-A44C-010ED3318B1A}"/>
            </a:ext>
          </a:extLst>
        </xdr:cNvPr>
        <xdr:cNvSpPr txBox="1"/>
      </xdr:nvSpPr>
      <xdr:spPr>
        <a:xfrm>
          <a:off x="8515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7F3635A4-3C34-445F-BE60-7BE25FF544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B97F3533-9B02-4072-A72D-824D0A4458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EE66E7F3-E61A-4686-8A3C-8189A14D72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24DFE67A-B603-4BCC-9583-C0B42DD59E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604D4ED8-42C9-435A-ABDB-0FF83F5690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8F00E598-CC0A-4962-93F8-02530B55A8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3802568B-CEFC-4A0B-A10F-5AA0D78EF9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175B9D4E-971E-48D7-8A53-D89B0DFB40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B3986127-5818-42A1-A7BE-879ADF5AE7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7EE032E5-87F5-453B-BDC3-2E21ED5E55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FBE985A0-D5F2-477B-A234-66A9F9C8574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FD311841-44D7-4387-A8E2-A2D6492E2EF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7F6AB84A-9ED3-4214-95E6-937E503C0FF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0154DD25-ACFB-47CB-96CB-B4C3471F40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A687A385-2EFE-4B17-B911-6D6456B12C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68A64B98-0EC9-413A-AC12-BAD6DD79CDF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7EF1854C-5A39-425B-AA4D-04841F854E9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E00DBDC5-4527-4486-A8A0-2538D7C8C55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F5D7AC54-D0F1-4EA5-8AA6-BAD1D2FEC23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FE5BCA1A-8208-4E09-B19D-66ECA3F063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4DDEF451-5276-45F6-A0C0-F839ED72A3D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777E2987-C3A6-46C0-ACE7-E022A794C4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DDAAE440-15DC-41BA-AA75-82386AB337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80B65C3D-FBF3-42FD-8A36-3CD40AD6E2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57" name="直線コネクタ 256">
          <a:extLst>
            <a:ext uri="{FF2B5EF4-FFF2-40B4-BE49-F238E27FC236}">
              <a16:creationId xmlns:a16="http://schemas.microsoft.com/office/drawing/2014/main" id="{8BFEF530-93D0-403E-A2B6-1FA40F6905A4}"/>
            </a:ext>
          </a:extLst>
        </xdr:cNvPr>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6CC50992-6327-4B55-933D-32DFE87EA3F3}"/>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59" name="直線コネクタ 258">
          <a:extLst>
            <a:ext uri="{FF2B5EF4-FFF2-40B4-BE49-F238E27FC236}">
              <a16:creationId xmlns:a16="http://schemas.microsoft.com/office/drawing/2014/main" id="{44BB49B9-A632-40A4-9433-AAED65F67682}"/>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5535783F-A69C-46ED-8BDD-0DD7DF17634B}"/>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1" name="直線コネクタ 260">
          <a:extLst>
            <a:ext uri="{FF2B5EF4-FFF2-40B4-BE49-F238E27FC236}">
              <a16:creationId xmlns:a16="http://schemas.microsoft.com/office/drawing/2014/main" id="{C3831987-1B29-4856-8B18-6CF40314D5FF}"/>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78CA2062-6678-49D9-BA93-942314B11211}"/>
            </a:ext>
          </a:extLst>
        </xdr:cNvPr>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63" name="フローチャート: 判断 262">
          <a:extLst>
            <a:ext uri="{FF2B5EF4-FFF2-40B4-BE49-F238E27FC236}">
              <a16:creationId xmlns:a16="http://schemas.microsoft.com/office/drawing/2014/main" id="{DDE14165-2368-4FFC-B0F0-BB13DBB9D455}"/>
            </a:ext>
          </a:extLst>
        </xdr:cNvPr>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64" name="フローチャート: 判断 263">
          <a:extLst>
            <a:ext uri="{FF2B5EF4-FFF2-40B4-BE49-F238E27FC236}">
              <a16:creationId xmlns:a16="http://schemas.microsoft.com/office/drawing/2014/main" id="{840A6E36-91CA-4296-A37A-0FA50DD87041}"/>
            </a:ext>
          </a:extLst>
        </xdr:cNvPr>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65" name="フローチャート: 判断 264">
          <a:extLst>
            <a:ext uri="{FF2B5EF4-FFF2-40B4-BE49-F238E27FC236}">
              <a16:creationId xmlns:a16="http://schemas.microsoft.com/office/drawing/2014/main" id="{E93EB84D-9584-40EE-AF70-DFD9A65EA1F1}"/>
            </a:ext>
          </a:extLst>
        </xdr:cNvPr>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66" name="フローチャート: 判断 265">
          <a:extLst>
            <a:ext uri="{FF2B5EF4-FFF2-40B4-BE49-F238E27FC236}">
              <a16:creationId xmlns:a16="http://schemas.microsoft.com/office/drawing/2014/main" id="{435E7E56-9FFE-4A69-A3BF-615D4650113C}"/>
            </a:ext>
          </a:extLst>
        </xdr:cNvPr>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AD458718-9344-4AA7-888E-F1F908AB47A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7E8C220-7A8A-4129-967E-42EBC1B8C4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5DA6D871-0D80-47DD-8C77-9ECFADC32C5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EEE5BB85-1807-4C1F-A957-91475F346A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73BB643E-742E-4642-AAFC-BCABC323C5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72" name="楕円 271">
          <a:extLst>
            <a:ext uri="{FF2B5EF4-FFF2-40B4-BE49-F238E27FC236}">
              <a16:creationId xmlns:a16="http://schemas.microsoft.com/office/drawing/2014/main" id="{9B7A573A-130F-4BAE-B390-809871F7F763}"/>
            </a:ext>
          </a:extLst>
        </xdr:cNvPr>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164482</xdr:rowOff>
    </xdr:from>
    <xdr:ext cx="405111" cy="259045"/>
    <xdr:sp macro="" textlink="">
      <xdr:nvSpPr>
        <xdr:cNvPr id="273" name="【福祉施設】&#10;有形固定資産減価償却率該当値テキスト">
          <a:extLst>
            <a:ext uri="{FF2B5EF4-FFF2-40B4-BE49-F238E27FC236}">
              <a16:creationId xmlns:a16="http://schemas.microsoft.com/office/drawing/2014/main" id="{2AECCB6F-B5E5-4DFA-84D2-E4C51824AAC1}"/>
            </a:ext>
          </a:extLst>
        </xdr:cNvPr>
        <xdr:cNvSpPr txBox="1"/>
      </xdr:nvSpPr>
      <xdr:spPr>
        <a:xfrm>
          <a:off x="4673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274" name="楕円 273">
          <a:extLst>
            <a:ext uri="{FF2B5EF4-FFF2-40B4-BE49-F238E27FC236}">
              <a16:creationId xmlns:a16="http://schemas.microsoft.com/office/drawing/2014/main" id="{C866DAFA-3643-4AF5-A8CB-53A13C77457B}"/>
            </a:ext>
          </a:extLst>
        </xdr:cNvPr>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59055</xdr:rowOff>
    </xdr:to>
    <xdr:cxnSp macro="">
      <xdr:nvCxnSpPr>
        <xdr:cNvPr id="275" name="直線コネクタ 274">
          <a:extLst>
            <a:ext uri="{FF2B5EF4-FFF2-40B4-BE49-F238E27FC236}">
              <a16:creationId xmlns:a16="http://schemas.microsoft.com/office/drawing/2014/main" id="{4FA9EC3E-506A-4D2B-B243-1203E2E7362D}"/>
            </a:ext>
          </a:extLst>
        </xdr:cNvPr>
        <xdr:cNvCxnSpPr/>
      </xdr:nvCxnSpPr>
      <xdr:spPr>
        <a:xfrm flipV="1">
          <a:off x="3797300" y="1407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76" name="楕円 275">
          <a:extLst>
            <a:ext uri="{FF2B5EF4-FFF2-40B4-BE49-F238E27FC236}">
              <a16:creationId xmlns:a16="http://schemas.microsoft.com/office/drawing/2014/main" id="{58B656E9-14A4-414C-89BE-65705EE675B5}"/>
            </a:ext>
          </a:extLst>
        </xdr:cNvPr>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97155</xdr:rowOff>
    </xdr:to>
    <xdr:cxnSp macro="">
      <xdr:nvCxnSpPr>
        <xdr:cNvPr id="277" name="直線コネクタ 276">
          <a:extLst>
            <a:ext uri="{FF2B5EF4-FFF2-40B4-BE49-F238E27FC236}">
              <a16:creationId xmlns:a16="http://schemas.microsoft.com/office/drawing/2014/main" id="{976471C0-A865-4CA0-A35A-E18A14B6EC98}"/>
            </a:ext>
          </a:extLst>
        </xdr:cNvPr>
        <xdr:cNvCxnSpPr/>
      </xdr:nvCxnSpPr>
      <xdr:spPr>
        <a:xfrm flipV="1">
          <a:off x="2908300" y="1411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17163</xdr:rowOff>
    </xdr:from>
    <xdr:ext cx="405111" cy="259045"/>
    <xdr:sp macro="" textlink="">
      <xdr:nvSpPr>
        <xdr:cNvPr id="278" name="n_1aveValue【福祉施設】&#10;有形固定資産減価償却率">
          <a:extLst>
            <a:ext uri="{FF2B5EF4-FFF2-40B4-BE49-F238E27FC236}">
              <a16:creationId xmlns:a16="http://schemas.microsoft.com/office/drawing/2014/main" id="{BC6D48C0-223A-4779-ACB0-59820A8CBC09}"/>
            </a:ext>
          </a:extLst>
        </xdr:cNvPr>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79" name="n_2aveValue【福祉施設】&#10;有形固定資産減価償却率">
          <a:extLst>
            <a:ext uri="{FF2B5EF4-FFF2-40B4-BE49-F238E27FC236}">
              <a16:creationId xmlns:a16="http://schemas.microsoft.com/office/drawing/2014/main" id="{D02ED1FF-2F99-4160-86AC-767B4B892A51}"/>
            </a:ext>
          </a:extLst>
        </xdr:cNvPr>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141622</xdr:rowOff>
    </xdr:from>
    <xdr:ext cx="405111" cy="259045"/>
    <xdr:sp macro="" textlink="">
      <xdr:nvSpPr>
        <xdr:cNvPr id="280" name="n_3aveValue【福祉施設】&#10;有形固定資産減価償却率">
          <a:extLst>
            <a:ext uri="{FF2B5EF4-FFF2-40B4-BE49-F238E27FC236}">
              <a16:creationId xmlns:a16="http://schemas.microsoft.com/office/drawing/2014/main" id="{DC1BC31D-9386-433B-A83C-40B959DB4F30}"/>
            </a:ext>
          </a:extLst>
        </xdr:cNvPr>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281" name="n_1mainValue【福祉施設】&#10;有形固定資産減価償却率">
          <a:extLst>
            <a:ext uri="{FF2B5EF4-FFF2-40B4-BE49-F238E27FC236}">
              <a16:creationId xmlns:a16="http://schemas.microsoft.com/office/drawing/2014/main" id="{8DF89A0B-B1A9-4F85-97AE-6AE84518C8D2}"/>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164482</xdr:rowOff>
    </xdr:from>
    <xdr:ext cx="405111" cy="259045"/>
    <xdr:sp macro="" textlink="">
      <xdr:nvSpPr>
        <xdr:cNvPr id="282" name="n_2mainValue【福祉施設】&#10;有形固定資産減価償却率">
          <a:extLst>
            <a:ext uri="{FF2B5EF4-FFF2-40B4-BE49-F238E27FC236}">
              <a16:creationId xmlns:a16="http://schemas.microsoft.com/office/drawing/2014/main" id="{5B6A8F4B-73E4-4992-A29C-D01569AC32A9}"/>
            </a:ext>
          </a:extLst>
        </xdr:cNvPr>
        <xdr:cNvSpPr txBox="1"/>
      </xdr:nvSpPr>
      <xdr:spPr>
        <a:xfrm>
          <a:off x="2705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C44FA9AA-0039-49FD-8A59-8197DAE73D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9E3CFDC0-4426-43EF-933E-70BB48BFD6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AECD10A3-BF08-4779-ABE5-988EF3B630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466BFC8F-7FAE-4AB5-8CC7-4656F7415F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15F714D7-A3AF-4CC0-8714-3CFA3B106F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A7E86100-91E8-478B-94F3-58FBB08074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996921CE-18C9-4185-9CB5-F31322EC0F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6EC13943-E1BE-4982-BBC4-6656A48B4D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FCF006E9-6212-4EAF-B184-7379F8616C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204AAF8F-6363-4351-8235-9395EBCD177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a:extLst>
            <a:ext uri="{FF2B5EF4-FFF2-40B4-BE49-F238E27FC236}">
              <a16:creationId xmlns:a16="http://schemas.microsoft.com/office/drawing/2014/main" id="{D17B01A3-2DBE-4352-A9D4-3C5FDBE87B4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a:extLst>
            <a:ext uri="{FF2B5EF4-FFF2-40B4-BE49-F238E27FC236}">
              <a16:creationId xmlns:a16="http://schemas.microsoft.com/office/drawing/2014/main" id="{1E048C3A-4354-469F-AEC0-37C6BE6244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a:extLst>
            <a:ext uri="{FF2B5EF4-FFF2-40B4-BE49-F238E27FC236}">
              <a16:creationId xmlns:a16="http://schemas.microsoft.com/office/drawing/2014/main" id="{31128523-317F-480D-B2AA-67C70FE95DC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a:extLst>
            <a:ext uri="{FF2B5EF4-FFF2-40B4-BE49-F238E27FC236}">
              <a16:creationId xmlns:a16="http://schemas.microsoft.com/office/drawing/2014/main" id="{F7F1ECE6-D9D6-4A7B-BB45-5C947311921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a:extLst>
            <a:ext uri="{FF2B5EF4-FFF2-40B4-BE49-F238E27FC236}">
              <a16:creationId xmlns:a16="http://schemas.microsoft.com/office/drawing/2014/main" id="{9922AEA6-55D9-4A4E-97EE-FB016B683EC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a:extLst>
            <a:ext uri="{FF2B5EF4-FFF2-40B4-BE49-F238E27FC236}">
              <a16:creationId xmlns:a16="http://schemas.microsoft.com/office/drawing/2014/main" id="{63FF18AB-7F4E-4CFA-8865-25164AB5955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a:extLst>
            <a:ext uri="{FF2B5EF4-FFF2-40B4-BE49-F238E27FC236}">
              <a16:creationId xmlns:a16="http://schemas.microsoft.com/office/drawing/2014/main" id="{52B1271F-40BC-4D73-A7B3-5320E3B26FE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a:extLst>
            <a:ext uri="{FF2B5EF4-FFF2-40B4-BE49-F238E27FC236}">
              <a16:creationId xmlns:a16="http://schemas.microsoft.com/office/drawing/2014/main" id="{9681F83E-8855-467A-9CE6-FC93FA6AF69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EC87B858-83AC-45A0-9277-CC58EC8507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2D697988-949F-402A-A666-780F630E00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a:extLst>
            <a:ext uri="{FF2B5EF4-FFF2-40B4-BE49-F238E27FC236}">
              <a16:creationId xmlns:a16="http://schemas.microsoft.com/office/drawing/2014/main" id="{FBEDA96E-B202-4489-9496-04D23C7AE8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04" name="直線コネクタ 303">
          <a:extLst>
            <a:ext uri="{FF2B5EF4-FFF2-40B4-BE49-F238E27FC236}">
              <a16:creationId xmlns:a16="http://schemas.microsoft.com/office/drawing/2014/main" id="{AD1846A9-46A5-469E-8F46-BE5F73FDDDD6}"/>
            </a:ext>
          </a:extLst>
        </xdr:cNvPr>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05" name="【福祉施設】&#10;一人当たり面積最小値テキスト">
          <a:extLst>
            <a:ext uri="{FF2B5EF4-FFF2-40B4-BE49-F238E27FC236}">
              <a16:creationId xmlns:a16="http://schemas.microsoft.com/office/drawing/2014/main" id="{FF6EC528-68CF-43B0-AFF0-FA25700F4E4E}"/>
            </a:ext>
          </a:extLst>
        </xdr:cNvPr>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06" name="直線コネクタ 305">
          <a:extLst>
            <a:ext uri="{FF2B5EF4-FFF2-40B4-BE49-F238E27FC236}">
              <a16:creationId xmlns:a16="http://schemas.microsoft.com/office/drawing/2014/main" id="{4C196B86-C3CB-4C43-88DC-DE6A07E65BCB}"/>
            </a:ext>
          </a:extLst>
        </xdr:cNvPr>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07" name="【福祉施設】&#10;一人当たり面積最大値テキスト">
          <a:extLst>
            <a:ext uri="{FF2B5EF4-FFF2-40B4-BE49-F238E27FC236}">
              <a16:creationId xmlns:a16="http://schemas.microsoft.com/office/drawing/2014/main" id="{6B118FE7-6075-4F03-8433-DBD0744EB488}"/>
            </a:ext>
          </a:extLst>
        </xdr:cNvPr>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08" name="直線コネクタ 307">
          <a:extLst>
            <a:ext uri="{FF2B5EF4-FFF2-40B4-BE49-F238E27FC236}">
              <a16:creationId xmlns:a16="http://schemas.microsoft.com/office/drawing/2014/main" id="{0164E461-D54B-4DF6-B2C1-059540B1B4F8}"/>
            </a:ext>
          </a:extLst>
        </xdr:cNvPr>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309" name="【福祉施設】&#10;一人当たり面積平均値テキスト">
          <a:extLst>
            <a:ext uri="{FF2B5EF4-FFF2-40B4-BE49-F238E27FC236}">
              <a16:creationId xmlns:a16="http://schemas.microsoft.com/office/drawing/2014/main" id="{10314011-756B-43FC-84F9-188957277AF0}"/>
            </a:ext>
          </a:extLst>
        </xdr:cNvPr>
        <xdr:cNvSpPr txBox="1"/>
      </xdr:nvSpPr>
      <xdr:spPr>
        <a:xfrm>
          <a:off x="10515600" y="1414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10" name="フローチャート: 判断 309">
          <a:extLst>
            <a:ext uri="{FF2B5EF4-FFF2-40B4-BE49-F238E27FC236}">
              <a16:creationId xmlns:a16="http://schemas.microsoft.com/office/drawing/2014/main" id="{F51A9BCE-D495-48A4-B57C-5FCD2E391F17}"/>
            </a:ext>
          </a:extLst>
        </xdr:cNvPr>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1" name="フローチャート: 判断 310">
          <a:extLst>
            <a:ext uri="{FF2B5EF4-FFF2-40B4-BE49-F238E27FC236}">
              <a16:creationId xmlns:a16="http://schemas.microsoft.com/office/drawing/2014/main" id="{6FAB7FA1-64E1-4FB6-9D7E-59E84AE5AA53}"/>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12" name="フローチャート: 判断 311">
          <a:extLst>
            <a:ext uri="{FF2B5EF4-FFF2-40B4-BE49-F238E27FC236}">
              <a16:creationId xmlns:a16="http://schemas.microsoft.com/office/drawing/2014/main" id="{E86B853C-555F-451F-B3C0-8E8B1EC3D85D}"/>
            </a:ext>
          </a:extLst>
        </xdr:cNvPr>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13" name="フローチャート: 判断 312">
          <a:extLst>
            <a:ext uri="{FF2B5EF4-FFF2-40B4-BE49-F238E27FC236}">
              <a16:creationId xmlns:a16="http://schemas.microsoft.com/office/drawing/2014/main" id="{DFA1C023-4FA4-424E-9A9A-EDE1BB49A676}"/>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572BD2D7-0CCF-4A4F-B203-4D19ED57BF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C13B8D3F-0BEA-4A24-8301-B1B2758BFD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42BE0BB-5F27-4C9E-AEC4-1701E6A86F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6F189FF6-8EBA-4318-A30E-DDCF6677AB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F216918F-AC69-421F-A049-11AE4A6613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110744</xdr:rowOff>
    </xdr:from>
    <xdr:to>
      <xdr:col>55</xdr:col>
      <xdr:colOff>50800</xdr:colOff>
      <xdr:row>84</xdr:row>
      <xdr:rowOff>40894</xdr:rowOff>
    </xdr:to>
    <xdr:sp macro="" textlink="">
      <xdr:nvSpPr>
        <xdr:cNvPr id="319" name="楕円 318">
          <a:extLst>
            <a:ext uri="{FF2B5EF4-FFF2-40B4-BE49-F238E27FC236}">
              <a16:creationId xmlns:a16="http://schemas.microsoft.com/office/drawing/2014/main" id="{459B6371-6EF5-4CB6-B4A3-77CCCE1C6B57}"/>
            </a:ext>
          </a:extLst>
        </xdr:cNvPr>
        <xdr:cNvSpPr/>
      </xdr:nvSpPr>
      <xdr:spPr>
        <a:xfrm>
          <a:off x="104267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89171</xdr:rowOff>
    </xdr:from>
    <xdr:ext cx="469744" cy="259045"/>
    <xdr:sp macro="" textlink="">
      <xdr:nvSpPr>
        <xdr:cNvPr id="320" name="【福祉施設】&#10;一人当たり面積該当値テキスト">
          <a:extLst>
            <a:ext uri="{FF2B5EF4-FFF2-40B4-BE49-F238E27FC236}">
              <a16:creationId xmlns:a16="http://schemas.microsoft.com/office/drawing/2014/main" id="{6C860B08-563B-4C37-A22F-B3D18813937D}"/>
            </a:ext>
          </a:extLst>
        </xdr:cNvPr>
        <xdr:cNvSpPr txBox="1"/>
      </xdr:nvSpPr>
      <xdr:spPr>
        <a:xfrm>
          <a:off x="10515600" y="143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21" name="楕円 320">
          <a:extLst>
            <a:ext uri="{FF2B5EF4-FFF2-40B4-BE49-F238E27FC236}">
              <a16:creationId xmlns:a16="http://schemas.microsoft.com/office/drawing/2014/main" id="{000BA85A-65D7-44D6-8B5B-B89488DB6E2B}"/>
            </a:ext>
          </a:extLst>
        </xdr:cNvPr>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161544</xdr:rowOff>
    </xdr:from>
    <xdr:to>
      <xdr:col>55</xdr:col>
      <xdr:colOff>0</xdr:colOff>
      <xdr:row>83</xdr:row>
      <xdr:rowOff>161544</xdr:rowOff>
    </xdr:to>
    <xdr:cxnSp macro="">
      <xdr:nvCxnSpPr>
        <xdr:cNvPr id="322" name="直線コネクタ 321">
          <a:extLst>
            <a:ext uri="{FF2B5EF4-FFF2-40B4-BE49-F238E27FC236}">
              <a16:creationId xmlns:a16="http://schemas.microsoft.com/office/drawing/2014/main" id="{E60C8EE5-D59D-4833-AC0B-375F65BE65FC}"/>
            </a:ext>
          </a:extLst>
        </xdr:cNvPr>
        <xdr:cNvCxnSpPr/>
      </xdr:nvCxnSpPr>
      <xdr:spPr>
        <a:xfrm>
          <a:off x="9639300" y="143918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23" name="楕円 322">
          <a:extLst>
            <a:ext uri="{FF2B5EF4-FFF2-40B4-BE49-F238E27FC236}">
              <a16:creationId xmlns:a16="http://schemas.microsoft.com/office/drawing/2014/main" id="{FB45A5D1-114F-44CA-BE55-DC5A833E1C7E}"/>
            </a:ext>
          </a:extLst>
        </xdr:cNvPr>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163830</xdr:rowOff>
    </xdr:to>
    <xdr:cxnSp macro="">
      <xdr:nvCxnSpPr>
        <xdr:cNvPr id="324" name="直線コネクタ 323">
          <a:extLst>
            <a:ext uri="{FF2B5EF4-FFF2-40B4-BE49-F238E27FC236}">
              <a16:creationId xmlns:a16="http://schemas.microsoft.com/office/drawing/2014/main" id="{7AC850DC-2CB6-43DD-A9A6-77DAC1394974}"/>
            </a:ext>
          </a:extLst>
        </xdr:cNvPr>
        <xdr:cNvCxnSpPr/>
      </xdr:nvCxnSpPr>
      <xdr:spPr>
        <a:xfrm flipV="1">
          <a:off x="8750300" y="1439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25" name="n_1aveValue【福祉施設】&#10;一人当たり面積">
          <a:extLst>
            <a:ext uri="{FF2B5EF4-FFF2-40B4-BE49-F238E27FC236}">
              <a16:creationId xmlns:a16="http://schemas.microsoft.com/office/drawing/2014/main" id="{B9FFF5D2-D8C4-453D-8AEA-55C5D699988F}"/>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26" name="n_2aveValue【福祉施設】&#10;一人当たり面積">
          <a:extLst>
            <a:ext uri="{FF2B5EF4-FFF2-40B4-BE49-F238E27FC236}">
              <a16:creationId xmlns:a16="http://schemas.microsoft.com/office/drawing/2014/main" id="{7857C0E1-8625-48E3-8086-D90871B1C034}"/>
            </a:ext>
          </a:extLst>
        </xdr:cNvPr>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27" name="n_3aveValue【福祉施設】&#10;一人当たり面積">
          <a:extLst>
            <a:ext uri="{FF2B5EF4-FFF2-40B4-BE49-F238E27FC236}">
              <a16:creationId xmlns:a16="http://schemas.microsoft.com/office/drawing/2014/main" id="{EE3D297D-44C9-42BE-8187-2257D3D18540}"/>
            </a:ext>
          </a:extLst>
        </xdr:cNvPr>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32021</xdr:rowOff>
    </xdr:from>
    <xdr:ext cx="469744" cy="259045"/>
    <xdr:sp macro="" textlink="">
      <xdr:nvSpPr>
        <xdr:cNvPr id="328" name="n_1mainValue【福祉施設】&#10;一人当たり面積">
          <a:extLst>
            <a:ext uri="{FF2B5EF4-FFF2-40B4-BE49-F238E27FC236}">
              <a16:creationId xmlns:a16="http://schemas.microsoft.com/office/drawing/2014/main" id="{B7C6D520-E33C-4881-9177-DF52773FC41E}"/>
            </a:ext>
          </a:extLst>
        </xdr:cNvPr>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34307</xdr:rowOff>
    </xdr:from>
    <xdr:ext cx="469744" cy="259045"/>
    <xdr:sp macro="" textlink="">
      <xdr:nvSpPr>
        <xdr:cNvPr id="329" name="n_2mainValue【福祉施設】&#10;一人当たり面積">
          <a:extLst>
            <a:ext uri="{FF2B5EF4-FFF2-40B4-BE49-F238E27FC236}">
              <a16:creationId xmlns:a16="http://schemas.microsoft.com/office/drawing/2014/main" id="{E979FCDD-A352-4D2E-AA77-643C73162216}"/>
            </a:ext>
          </a:extLst>
        </xdr:cNvPr>
        <xdr:cNvSpPr txBox="1"/>
      </xdr:nvSpPr>
      <xdr:spPr>
        <a:xfrm>
          <a:off x="8515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0A524061-D96C-4AA5-B7BE-5DB1B3CAAB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DF7B789B-BCEF-4697-89F6-09F2F13F0B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B8D043D4-A8C4-4D84-8DF8-F93F2060B6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88831C7C-47F0-455A-86E5-3B87AA6102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37811991-CD2D-43BE-AC4C-4F7F91325C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14E18182-0966-442C-BA54-77F7997820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C3C7DE10-0002-4D77-BB22-3E37EE6C9D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FCF9F05B-6440-4788-9EDF-822FA8F39B5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a:extLst>
            <a:ext uri="{FF2B5EF4-FFF2-40B4-BE49-F238E27FC236}">
              <a16:creationId xmlns:a16="http://schemas.microsoft.com/office/drawing/2014/main" id="{A68EFA1E-BB45-428A-B41E-863D1B83DFD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a:extLst>
            <a:ext uri="{FF2B5EF4-FFF2-40B4-BE49-F238E27FC236}">
              <a16:creationId xmlns:a16="http://schemas.microsoft.com/office/drawing/2014/main" id="{18763F10-D235-45CA-A38F-3CE733CA23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a:extLst>
            <a:ext uri="{FF2B5EF4-FFF2-40B4-BE49-F238E27FC236}">
              <a16:creationId xmlns:a16="http://schemas.microsoft.com/office/drawing/2014/main" id="{2BD893B3-B5FE-4C1F-9D6B-BAA04051ECD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1" name="直線コネクタ 340">
          <a:extLst>
            <a:ext uri="{FF2B5EF4-FFF2-40B4-BE49-F238E27FC236}">
              <a16:creationId xmlns:a16="http://schemas.microsoft.com/office/drawing/2014/main" id="{B705A166-0423-49DF-90E1-8EC43D0605E2}"/>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2" name="テキスト ボックス 341">
          <a:extLst>
            <a:ext uri="{FF2B5EF4-FFF2-40B4-BE49-F238E27FC236}">
              <a16:creationId xmlns:a16="http://schemas.microsoft.com/office/drawing/2014/main" id="{C565D5D7-5629-49F5-B833-D12EF41353A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3" name="直線コネクタ 342">
          <a:extLst>
            <a:ext uri="{FF2B5EF4-FFF2-40B4-BE49-F238E27FC236}">
              <a16:creationId xmlns:a16="http://schemas.microsoft.com/office/drawing/2014/main" id="{B74A36AE-CBC8-47F9-A573-BC57CFAFF4B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4" name="テキスト ボックス 343">
          <a:extLst>
            <a:ext uri="{FF2B5EF4-FFF2-40B4-BE49-F238E27FC236}">
              <a16:creationId xmlns:a16="http://schemas.microsoft.com/office/drawing/2014/main" id="{478F7909-B212-4485-B464-4BB21676311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5" name="直線コネクタ 344">
          <a:extLst>
            <a:ext uri="{FF2B5EF4-FFF2-40B4-BE49-F238E27FC236}">
              <a16:creationId xmlns:a16="http://schemas.microsoft.com/office/drawing/2014/main" id="{988AB2B5-014F-4668-A5DF-40B37801C8B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6" name="テキスト ボックス 345">
          <a:extLst>
            <a:ext uri="{FF2B5EF4-FFF2-40B4-BE49-F238E27FC236}">
              <a16:creationId xmlns:a16="http://schemas.microsoft.com/office/drawing/2014/main" id="{6941D1B2-B3D7-415C-A885-D9D15EF7C54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7" name="直線コネクタ 346">
          <a:extLst>
            <a:ext uri="{FF2B5EF4-FFF2-40B4-BE49-F238E27FC236}">
              <a16:creationId xmlns:a16="http://schemas.microsoft.com/office/drawing/2014/main" id="{F7D7B230-02C1-4520-90D3-749403F6E6D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8" name="テキスト ボックス 347">
          <a:extLst>
            <a:ext uri="{FF2B5EF4-FFF2-40B4-BE49-F238E27FC236}">
              <a16:creationId xmlns:a16="http://schemas.microsoft.com/office/drawing/2014/main" id="{BBE85268-025C-4603-AD62-025618843A4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F963DB56-EB22-47F9-9EAB-62C9996D98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776D7B4B-63F1-43B9-971F-B158828DB2F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a:extLst>
            <a:ext uri="{FF2B5EF4-FFF2-40B4-BE49-F238E27FC236}">
              <a16:creationId xmlns:a16="http://schemas.microsoft.com/office/drawing/2014/main" id="{8B676CAF-61C2-413B-A14F-5B6FA48F392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52" name="直線コネクタ 351">
          <a:extLst>
            <a:ext uri="{FF2B5EF4-FFF2-40B4-BE49-F238E27FC236}">
              <a16:creationId xmlns:a16="http://schemas.microsoft.com/office/drawing/2014/main" id="{83FC5E09-B611-4127-8B7E-25827848ED96}"/>
            </a:ext>
          </a:extLst>
        </xdr:cNvPr>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53" name="【市民会館】&#10;有形固定資産減価償却率最小値テキスト">
          <a:extLst>
            <a:ext uri="{FF2B5EF4-FFF2-40B4-BE49-F238E27FC236}">
              <a16:creationId xmlns:a16="http://schemas.microsoft.com/office/drawing/2014/main" id="{8C152104-3B41-441F-86E9-807C3D9FFE43}"/>
            </a:ext>
          </a:extLst>
        </xdr:cNvPr>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54" name="直線コネクタ 353">
          <a:extLst>
            <a:ext uri="{FF2B5EF4-FFF2-40B4-BE49-F238E27FC236}">
              <a16:creationId xmlns:a16="http://schemas.microsoft.com/office/drawing/2014/main" id="{4050EC0E-A924-4608-96D8-BE88D07AFC76}"/>
            </a:ext>
          </a:extLst>
        </xdr:cNvPr>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55" name="【市民会館】&#10;有形固定資産減価償却率最大値テキスト">
          <a:extLst>
            <a:ext uri="{FF2B5EF4-FFF2-40B4-BE49-F238E27FC236}">
              <a16:creationId xmlns:a16="http://schemas.microsoft.com/office/drawing/2014/main" id="{BF6066C8-6A4A-41B3-BF1C-16AF20F61FAD}"/>
            </a:ext>
          </a:extLst>
        </xdr:cNvPr>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56" name="直線コネクタ 355">
          <a:extLst>
            <a:ext uri="{FF2B5EF4-FFF2-40B4-BE49-F238E27FC236}">
              <a16:creationId xmlns:a16="http://schemas.microsoft.com/office/drawing/2014/main" id="{C05D7427-B77E-4423-9695-823F568770FE}"/>
            </a:ext>
          </a:extLst>
        </xdr:cNvPr>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122699</xdr:rowOff>
    </xdr:from>
    <xdr:ext cx="405111" cy="259045"/>
    <xdr:sp macro="" textlink="">
      <xdr:nvSpPr>
        <xdr:cNvPr id="357" name="【市民会館】&#10;有形固定資産減価償却率平均値テキスト">
          <a:extLst>
            <a:ext uri="{FF2B5EF4-FFF2-40B4-BE49-F238E27FC236}">
              <a16:creationId xmlns:a16="http://schemas.microsoft.com/office/drawing/2014/main" id="{5EC4C587-3F9B-4F7A-B389-EB206A034FB1}"/>
            </a:ext>
          </a:extLst>
        </xdr:cNvPr>
        <xdr:cNvSpPr txBox="1"/>
      </xdr:nvSpPr>
      <xdr:spPr>
        <a:xfrm>
          <a:off x="4673600" y="1778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58" name="フローチャート: 判断 357">
          <a:extLst>
            <a:ext uri="{FF2B5EF4-FFF2-40B4-BE49-F238E27FC236}">
              <a16:creationId xmlns:a16="http://schemas.microsoft.com/office/drawing/2014/main" id="{1709BE64-60F4-4BA2-BE9E-CD7BAEA0E509}"/>
            </a:ext>
          </a:extLst>
        </xdr:cNvPr>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59" name="フローチャート: 判断 358">
          <a:extLst>
            <a:ext uri="{FF2B5EF4-FFF2-40B4-BE49-F238E27FC236}">
              <a16:creationId xmlns:a16="http://schemas.microsoft.com/office/drawing/2014/main" id="{5AF372CE-53F6-44E6-B9E4-EA28DA3A687C}"/>
            </a:ext>
          </a:extLst>
        </xdr:cNvPr>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360" name="フローチャート: 判断 359">
          <a:extLst>
            <a:ext uri="{FF2B5EF4-FFF2-40B4-BE49-F238E27FC236}">
              <a16:creationId xmlns:a16="http://schemas.microsoft.com/office/drawing/2014/main" id="{1D44457B-B24C-48C8-86DE-97672BB6174C}"/>
            </a:ext>
          </a:extLst>
        </xdr:cNvPr>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61" name="フローチャート: 判断 360">
          <a:extLst>
            <a:ext uri="{FF2B5EF4-FFF2-40B4-BE49-F238E27FC236}">
              <a16:creationId xmlns:a16="http://schemas.microsoft.com/office/drawing/2014/main" id="{4F7AE848-5522-4F4B-952D-ABA2D95EFA3D}"/>
            </a:ext>
          </a:extLst>
        </xdr:cNvPr>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E68C1E40-DAD7-4C71-99AF-E78EB26EDB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5333931D-7F1C-415C-A832-D40F1370B5F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157D489C-B828-466B-A86D-68EB800FD8A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8E979566-7272-413D-8B78-8181FECA54A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FC07ECBA-227A-4ABF-9357-077F13C75D9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xdr:rowOff>
    </xdr:from>
    <xdr:to>
      <xdr:col>24</xdr:col>
      <xdr:colOff>114300</xdr:colOff>
      <xdr:row>103</xdr:row>
      <xdr:rowOff>101854</xdr:rowOff>
    </xdr:to>
    <xdr:sp macro="" textlink="">
      <xdr:nvSpPr>
        <xdr:cNvPr id="367" name="楕円 366">
          <a:extLst>
            <a:ext uri="{FF2B5EF4-FFF2-40B4-BE49-F238E27FC236}">
              <a16:creationId xmlns:a16="http://schemas.microsoft.com/office/drawing/2014/main" id="{A082A1C7-1F66-4A57-8671-2006592E1C09}"/>
            </a:ext>
          </a:extLst>
        </xdr:cNvPr>
        <xdr:cNvSpPr/>
      </xdr:nvSpPr>
      <xdr:spPr>
        <a:xfrm>
          <a:off x="45847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23131</xdr:rowOff>
    </xdr:from>
    <xdr:ext cx="405111" cy="259045"/>
    <xdr:sp macro="" textlink="">
      <xdr:nvSpPr>
        <xdr:cNvPr id="368" name="【市民会館】&#10;有形固定資産減価償却率該当値テキスト">
          <a:extLst>
            <a:ext uri="{FF2B5EF4-FFF2-40B4-BE49-F238E27FC236}">
              <a16:creationId xmlns:a16="http://schemas.microsoft.com/office/drawing/2014/main" id="{6AD30DCC-CE01-4500-A895-6B40B0964675}"/>
            </a:ext>
          </a:extLst>
        </xdr:cNvPr>
        <xdr:cNvSpPr txBox="1"/>
      </xdr:nvSpPr>
      <xdr:spPr>
        <a:xfrm>
          <a:off x="4673600" y="175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50546</xdr:rowOff>
    </xdr:from>
    <xdr:to>
      <xdr:col>20</xdr:col>
      <xdr:colOff>38100</xdr:colOff>
      <xdr:row>103</xdr:row>
      <xdr:rowOff>152146</xdr:rowOff>
    </xdr:to>
    <xdr:sp macro="" textlink="">
      <xdr:nvSpPr>
        <xdr:cNvPr id="369" name="楕円 368">
          <a:extLst>
            <a:ext uri="{FF2B5EF4-FFF2-40B4-BE49-F238E27FC236}">
              <a16:creationId xmlns:a16="http://schemas.microsoft.com/office/drawing/2014/main" id="{C2757D38-64E4-42FE-AFD5-423C31D796D0}"/>
            </a:ext>
          </a:extLst>
        </xdr:cNvPr>
        <xdr:cNvSpPr/>
      </xdr:nvSpPr>
      <xdr:spPr>
        <a:xfrm>
          <a:off x="3746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51054</xdr:rowOff>
    </xdr:from>
    <xdr:to>
      <xdr:col>24</xdr:col>
      <xdr:colOff>63500</xdr:colOff>
      <xdr:row>103</xdr:row>
      <xdr:rowOff>101346</xdr:rowOff>
    </xdr:to>
    <xdr:cxnSp macro="">
      <xdr:nvCxnSpPr>
        <xdr:cNvPr id="370" name="直線コネクタ 369">
          <a:extLst>
            <a:ext uri="{FF2B5EF4-FFF2-40B4-BE49-F238E27FC236}">
              <a16:creationId xmlns:a16="http://schemas.microsoft.com/office/drawing/2014/main" id="{31EC2439-EFA6-4013-84EC-CB75873123E2}"/>
            </a:ext>
          </a:extLst>
        </xdr:cNvPr>
        <xdr:cNvCxnSpPr/>
      </xdr:nvCxnSpPr>
      <xdr:spPr>
        <a:xfrm flipV="1">
          <a:off x="3797300" y="177104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371" name="楕円 370">
          <a:extLst>
            <a:ext uri="{FF2B5EF4-FFF2-40B4-BE49-F238E27FC236}">
              <a16:creationId xmlns:a16="http://schemas.microsoft.com/office/drawing/2014/main" id="{F57C495C-FC28-4BEE-97C3-997FA68FBC6D}"/>
            </a:ext>
          </a:extLst>
        </xdr:cNvPr>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101346</xdr:rowOff>
    </xdr:from>
    <xdr:to>
      <xdr:col>19</xdr:col>
      <xdr:colOff>177800</xdr:colOff>
      <xdr:row>103</xdr:row>
      <xdr:rowOff>144780</xdr:rowOff>
    </xdr:to>
    <xdr:cxnSp macro="">
      <xdr:nvCxnSpPr>
        <xdr:cNvPr id="372" name="直線コネクタ 371">
          <a:extLst>
            <a:ext uri="{FF2B5EF4-FFF2-40B4-BE49-F238E27FC236}">
              <a16:creationId xmlns:a16="http://schemas.microsoft.com/office/drawing/2014/main" id="{DBC31389-7539-4041-9AA3-4D1553748DF6}"/>
            </a:ext>
          </a:extLst>
        </xdr:cNvPr>
        <xdr:cNvCxnSpPr/>
      </xdr:nvCxnSpPr>
      <xdr:spPr>
        <a:xfrm flipV="1">
          <a:off x="2908300" y="17760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147845</xdr:rowOff>
    </xdr:from>
    <xdr:ext cx="405111" cy="259045"/>
    <xdr:sp macro="" textlink="">
      <xdr:nvSpPr>
        <xdr:cNvPr id="373" name="n_1aveValue【市民会館】&#10;有形固定資産減価償却率">
          <a:extLst>
            <a:ext uri="{FF2B5EF4-FFF2-40B4-BE49-F238E27FC236}">
              <a16:creationId xmlns:a16="http://schemas.microsoft.com/office/drawing/2014/main" id="{0336111A-07BE-445A-9DCB-29B8D8A23F73}"/>
            </a:ext>
          </a:extLst>
        </xdr:cNvPr>
        <xdr:cNvSpPr txBox="1"/>
      </xdr:nvSpPr>
      <xdr:spPr>
        <a:xfrm>
          <a:off x="3582044"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38116</xdr:rowOff>
    </xdr:from>
    <xdr:ext cx="405111" cy="259045"/>
    <xdr:sp macro="" textlink="">
      <xdr:nvSpPr>
        <xdr:cNvPr id="374" name="n_2aveValue【市民会館】&#10;有形固定資産減価償却率">
          <a:extLst>
            <a:ext uri="{FF2B5EF4-FFF2-40B4-BE49-F238E27FC236}">
              <a16:creationId xmlns:a16="http://schemas.microsoft.com/office/drawing/2014/main" id="{8C75ACA9-CAAA-454F-9C2A-0CA8CCEDAF77}"/>
            </a:ext>
          </a:extLst>
        </xdr:cNvPr>
        <xdr:cNvSpPr txBox="1"/>
      </xdr:nvSpPr>
      <xdr:spPr>
        <a:xfrm>
          <a:off x="2705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75" name="n_3aveValue【市民会館】&#10;有形固定資産減価償却率">
          <a:extLst>
            <a:ext uri="{FF2B5EF4-FFF2-40B4-BE49-F238E27FC236}">
              <a16:creationId xmlns:a16="http://schemas.microsoft.com/office/drawing/2014/main" id="{6E29E325-AEAB-4183-82FD-535A79B1CF88}"/>
            </a:ext>
          </a:extLst>
        </xdr:cNvPr>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168673</xdr:rowOff>
    </xdr:from>
    <xdr:ext cx="405111" cy="259045"/>
    <xdr:sp macro="" textlink="">
      <xdr:nvSpPr>
        <xdr:cNvPr id="376" name="n_1mainValue【市民会館】&#10;有形固定資産減価償却率">
          <a:extLst>
            <a:ext uri="{FF2B5EF4-FFF2-40B4-BE49-F238E27FC236}">
              <a16:creationId xmlns:a16="http://schemas.microsoft.com/office/drawing/2014/main" id="{9BA39695-273D-494D-9460-ADD637EE5933}"/>
            </a:ext>
          </a:extLst>
        </xdr:cNvPr>
        <xdr:cNvSpPr txBox="1"/>
      </xdr:nvSpPr>
      <xdr:spPr>
        <a:xfrm>
          <a:off x="35820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377" name="n_2mainValue【市民会館】&#10;有形固定資産減価償却率">
          <a:extLst>
            <a:ext uri="{FF2B5EF4-FFF2-40B4-BE49-F238E27FC236}">
              <a16:creationId xmlns:a16="http://schemas.microsoft.com/office/drawing/2014/main" id="{50429CF8-B666-4ABB-BDA3-98F3D3114B65}"/>
            </a:ext>
          </a:extLst>
        </xdr:cNvPr>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75F0DC1D-D4C7-411F-BAF7-163D0501B1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E1681F14-32DB-4142-BFA4-2875180B85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6C638E6F-E516-488B-9146-A31CC0D48E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D470AF4C-ACCC-4EB4-9E57-78314BDE76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435DEDE7-0B6C-4FB6-8DBB-2CFA6562CE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4570F5D9-80F4-438B-A0C7-2967EDBF0E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EB96E73E-6DB4-4033-A9C7-F2D8CAB933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5A28C313-891B-4145-86C7-9835B6A4EB7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59EDD6F5-D0F7-44E5-8C84-F69EDAA107F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197E02CE-DA0D-441A-869A-40D3A0C0F76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a:extLst>
            <a:ext uri="{FF2B5EF4-FFF2-40B4-BE49-F238E27FC236}">
              <a16:creationId xmlns:a16="http://schemas.microsoft.com/office/drawing/2014/main" id="{43A4B427-5FB0-4A5E-BF4C-EFFE260E080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E8FB935E-B016-43BE-A690-142784A77A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a:extLst>
            <a:ext uri="{FF2B5EF4-FFF2-40B4-BE49-F238E27FC236}">
              <a16:creationId xmlns:a16="http://schemas.microsoft.com/office/drawing/2014/main" id="{0AF5D175-7119-4B95-A723-E7C2DE992CB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1" name="テキスト ボックス 390">
          <a:extLst>
            <a:ext uri="{FF2B5EF4-FFF2-40B4-BE49-F238E27FC236}">
              <a16:creationId xmlns:a16="http://schemas.microsoft.com/office/drawing/2014/main" id="{FBAC9827-8DC1-4565-8C85-A23C66EF0E3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a:extLst>
            <a:ext uri="{FF2B5EF4-FFF2-40B4-BE49-F238E27FC236}">
              <a16:creationId xmlns:a16="http://schemas.microsoft.com/office/drawing/2014/main" id="{88844171-EC28-4AD8-8242-0E8B6D5A489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3" name="テキスト ボックス 392">
          <a:extLst>
            <a:ext uri="{FF2B5EF4-FFF2-40B4-BE49-F238E27FC236}">
              <a16:creationId xmlns:a16="http://schemas.microsoft.com/office/drawing/2014/main" id="{E800CE84-E4F7-45E7-9965-6E005752707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a:extLst>
            <a:ext uri="{FF2B5EF4-FFF2-40B4-BE49-F238E27FC236}">
              <a16:creationId xmlns:a16="http://schemas.microsoft.com/office/drawing/2014/main" id="{628366BD-2838-4A1C-B678-52A7E00D576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5" name="テキスト ボックス 394">
          <a:extLst>
            <a:ext uri="{FF2B5EF4-FFF2-40B4-BE49-F238E27FC236}">
              <a16:creationId xmlns:a16="http://schemas.microsoft.com/office/drawing/2014/main" id="{22526693-41CF-407C-B09D-78B92F8536B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a:extLst>
            <a:ext uri="{FF2B5EF4-FFF2-40B4-BE49-F238E27FC236}">
              <a16:creationId xmlns:a16="http://schemas.microsoft.com/office/drawing/2014/main" id="{C294E643-8266-42F8-AA2C-B65848DC1E4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7" name="テキスト ボックス 396">
          <a:extLst>
            <a:ext uri="{FF2B5EF4-FFF2-40B4-BE49-F238E27FC236}">
              <a16:creationId xmlns:a16="http://schemas.microsoft.com/office/drawing/2014/main" id="{EBF9FD8B-65DB-4660-99E4-DAEF42EA0AD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a:extLst>
            <a:ext uri="{FF2B5EF4-FFF2-40B4-BE49-F238E27FC236}">
              <a16:creationId xmlns:a16="http://schemas.microsoft.com/office/drawing/2014/main" id="{EC26B59A-2D38-4A02-A334-B9A49F58AEC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9" name="テキスト ボックス 398">
          <a:extLst>
            <a:ext uri="{FF2B5EF4-FFF2-40B4-BE49-F238E27FC236}">
              <a16:creationId xmlns:a16="http://schemas.microsoft.com/office/drawing/2014/main" id="{BD2DD27D-293D-4B7E-94F1-FA33FB80E3E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市民会館】&#10;一人当たり面積グラフ枠">
          <a:extLst>
            <a:ext uri="{FF2B5EF4-FFF2-40B4-BE49-F238E27FC236}">
              <a16:creationId xmlns:a16="http://schemas.microsoft.com/office/drawing/2014/main" id="{A0AFD818-3828-44E8-B98C-CC742727496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401" name="直線コネクタ 400">
          <a:extLst>
            <a:ext uri="{FF2B5EF4-FFF2-40B4-BE49-F238E27FC236}">
              <a16:creationId xmlns:a16="http://schemas.microsoft.com/office/drawing/2014/main" id="{972471E5-F367-4293-93A8-15FA394B6337}"/>
            </a:ext>
          </a:extLst>
        </xdr:cNvPr>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02" name="【市民会館】&#10;一人当たり面積最小値テキスト">
          <a:extLst>
            <a:ext uri="{FF2B5EF4-FFF2-40B4-BE49-F238E27FC236}">
              <a16:creationId xmlns:a16="http://schemas.microsoft.com/office/drawing/2014/main" id="{480F230F-56D9-4CF5-908B-0F87796BE08F}"/>
            </a:ext>
          </a:extLst>
        </xdr:cNvPr>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03" name="直線コネクタ 402">
          <a:extLst>
            <a:ext uri="{FF2B5EF4-FFF2-40B4-BE49-F238E27FC236}">
              <a16:creationId xmlns:a16="http://schemas.microsoft.com/office/drawing/2014/main" id="{CA9C9717-B3AA-46AD-9C75-08FCB49ADAB3}"/>
            </a:ext>
          </a:extLst>
        </xdr:cNvPr>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04" name="【市民会館】&#10;一人当たり面積最大値テキスト">
          <a:extLst>
            <a:ext uri="{FF2B5EF4-FFF2-40B4-BE49-F238E27FC236}">
              <a16:creationId xmlns:a16="http://schemas.microsoft.com/office/drawing/2014/main" id="{882E33D9-2010-4A0A-B303-0203B0F015AE}"/>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05" name="直線コネクタ 404">
          <a:extLst>
            <a:ext uri="{FF2B5EF4-FFF2-40B4-BE49-F238E27FC236}">
              <a16:creationId xmlns:a16="http://schemas.microsoft.com/office/drawing/2014/main" id="{6AB5A669-3AEF-4696-A8A1-83ACD896CBF6}"/>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59707</xdr:rowOff>
    </xdr:from>
    <xdr:ext cx="469744" cy="259045"/>
    <xdr:sp macro="" textlink="">
      <xdr:nvSpPr>
        <xdr:cNvPr id="406" name="【市民会館】&#10;一人当たり面積平均値テキスト">
          <a:extLst>
            <a:ext uri="{FF2B5EF4-FFF2-40B4-BE49-F238E27FC236}">
              <a16:creationId xmlns:a16="http://schemas.microsoft.com/office/drawing/2014/main" id="{DEFF0F30-C7FF-4E89-8568-7825780A8A53}"/>
            </a:ext>
          </a:extLst>
        </xdr:cNvPr>
        <xdr:cNvSpPr txBox="1"/>
      </xdr:nvSpPr>
      <xdr:spPr>
        <a:xfrm>
          <a:off x="10515600" y="1771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07" name="フローチャート: 判断 406">
          <a:extLst>
            <a:ext uri="{FF2B5EF4-FFF2-40B4-BE49-F238E27FC236}">
              <a16:creationId xmlns:a16="http://schemas.microsoft.com/office/drawing/2014/main" id="{67FE2BD6-E6C3-4637-91DE-BA90F0C042F9}"/>
            </a:ext>
          </a:extLst>
        </xdr:cNvPr>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408" name="フローチャート: 判断 407">
          <a:extLst>
            <a:ext uri="{FF2B5EF4-FFF2-40B4-BE49-F238E27FC236}">
              <a16:creationId xmlns:a16="http://schemas.microsoft.com/office/drawing/2014/main" id="{054913A3-C906-4C02-B896-A6BAF93E86CF}"/>
            </a:ext>
          </a:extLst>
        </xdr:cNvPr>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09" name="フローチャート: 判断 408">
          <a:extLst>
            <a:ext uri="{FF2B5EF4-FFF2-40B4-BE49-F238E27FC236}">
              <a16:creationId xmlns:a16="http://schemas.microsoft.com/office/drawing/2014/main" id="{BA4E52CD-34B7-4533-AEAC-3C8BCB200C91}"/>
            </a:ext>
          </a:extLst>
        </xdr:cNvPr>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410" name="フローチャート: 判断 409">
          <a:extLst>
            <a:ext uri="{FF2B5EF4-FFF2-40B4-BE49-F238E27FC236}">
              <a16:creationId xmlns:a16="http://schemas.microsoft.com/office/drawing/2014/main" id="{2DB69430-2E11-44F9-9EB4-921C53166A8B}"/>
            </a:ext>
          </a:extLst>
        </xdr:cNvPr>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14E665B-87FA-4BAC-AC9B-F7926E2EADA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FAFDB39-7599-4DE0-8C60-426BF28B51E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4DB861D-650B-443B-8F0C-637E990209A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F03874B-C31B-4B0A-B977-81FC35E8E28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6674CD1-8F8D-4E9B-83A1-42FFE4F8AB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90170</xdr:rowOff>
    </xdr:from>
    <xdr:to>
      <xdr:col>55</xdr:col>
      <xdr:colOff>50800</xdr:colOff>
      <xdr:row>105</xdr:row>
      <xdr:rowOff>20320</xdr:rowOff>
    </xdr:to>
    <xdr:sp macro="" textlink="">
      <xdr:nvSpPr>
        <xdr:cNvPr id="416" name="楕円 415">
          <a:extLst>
            <a:ext uri="{FF2B5EF4-FFF2-40B4-BE49-F238E27FC236}">
              <a16:creationId xmlns:a16="http://schemas.microsoft.com/office/drawing/2014/main" id="{04F76F6B-ABF7-42D7-980A-11218D9146D0}"/>
            </a:ext>
          </a:extLst>
        </xdr:cNvPr>
        <xdr:cNvSpPr/>
      </xdr:nvSpPr>
      <xdr:spPr>
        <a:xfrm>
          <a:off x="10426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68597</xdr:rowOff>
    </xdr:from>
    <xdr:ext cx="469744" cy="259045"/>
    <xdr:sp macro="" textlink="">
      <xdr:nvSpPr>
        <xdr:cNvPr id="417" name="【市民会館】&#10;一人当たり面積該当値テキスト">
          <a:extLst>
            <a:ext uri="{FF2B5EF4-FFF2-40B4-BE49-F238E27FC236}">
              <a16:creationId xmlns:a16="http://schemas.microsoft.com/office/drawing/2014/main" id="{5B2A9AA9-D132-4B20-A01A-667F1A99CFFA}"/>
            </a:ext>
          </a:extLst>
        </xdr:cNvPr>
        <xdr:cNvSpPr txBox="1"/>
      </xdr:nvSpPr>
      <xdr:spPr>
        <a:xfrm>
          <a:off x="10515600"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418" name="楕円 417">
          <a:extLst>
            <a:ext uri="{FF2B5EF4-FFF2-40B4-BE49-F238E27FC236}">
              <a16:creationId xmlns:a16="http://schemas.microsoft.com/office/drawing/2014/main" id="{605FA586-3A96-4C5D-889A-34506895EC59}"/>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140970</xdr:rowOff>
    </xdr:from>
    <xdr:to>
      <xdr:col>55</xdr:col>
      <xdr:colOff>0</xdr:colOff>
      <xdr:row>104</xdr:row>
      <xdr:rowOff>144780</xdr:rowOff>
    </xdr:to>
    <xdr:cxnSp macro="">
      <xdr:nvCxnSpPr>
        <xdr:cNvPr id="419" name="直線コネクタ 418">
          <a:extLst>
            <a:ext uri="{FF2B5EF4-FFF2-40B4-BE49-F238E27FC236}">
              <a16:creationId xmlns:a16="http://schemas.microsoft.com/office/drawing/2014/main" id="{F57887DB-0711-4A2C-835C-5744A7772A8A}"/>
            </a:ext>
          </a:extLst>
        </xdr:cNvPr>
        <xdr:cNvCxnSpPr/>
      </xdr:nvCxnSpPr>
      <xdr:spPr>
        <a:xfrm flipV="1">
          <a:off x="9639300" y="1797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97789</xdr:rowOff>
    </xdr:from>
    <xdr:to>
      <xdr:col>46</xdr:col>
      <xdr:colOff>38100</xdr:colOff>
      <xdr:row>105</xdr:row>
      <xdr:rowOff>27939</xdr:rowOff>
    </xdr:to>
    <xdr:sp macro="" textlink="">
      <xdr:nvSpPr>
        <xdr:cNvPr id="420" name="楕円 419">
          <a:extLst>
            <a:ext uri="{FF2B5EF4-FFF2-40B4-BE49-F238E27FC236}">
              <a16:creationId xmlns:a16="http://schemas.microsoft.com/office/drawing/2014/main" id="{DF2C17C3-3242-4596-AD4E-D45C1D5D84A5}"/>
            </a:ext>
          </a:extLst>
        </xdr:cNvPr>
        <xdr:cNvSpPr/>
      </xdr:nvSpPr>
      <xdr:spPr>
        <a:xfrm>
          <a:off x="869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148589</xdr:rowOff>
    </xdr:to>
    <xdr:cxnSp macro="">
      <xdr:nvCxnSpPr>
        <xdr:cNvPr id="421" name="直線コネクタ 420">
          <a:extLst>
            <a:ext uri="{FF2B5EF4-FFF2-40B4-BE49-F238E27FC236}">
              <a16:creationId xmlns:a16="http://schemas.microsoft.com/office/drawing/2014/main" id="{984C4096-B6C1-4885-A2C5-C71165FCA424}"/>
            </a:ext>
          </a:extLst>
        </xdr:cNvPr>
        <xdr:cNvCxnSpPr/>
      </xdr:nvCxnSpPr>
      <xdr:spPr>
        <a:xfrm flipV="1">
          <a:off x="8750300" y="17975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93997</xdr:rowOff>
    </xdr:from>
    <xdr:ext cx="469744" cy="259045"/>
    <xdr:sp macro="" textlink="">
      <xdr:nvSpPr>
        <xdr:cNvPr id="422" name="n_1aveValue【市民会館】&#10;一人当たり面積">
          <a:extLst>
            <a:ext uri="{FF2B5EF4-FFF2-40B4-BE49-F238E27FC236}">
              <a16:creationId xmlns:a16="http://schemas.microsoft.com/office/drawing/2014/main" id="{3B119B19-C7E2-4FFA-8416-C240D505FACE}"/>
            </a:ext>
          </a:extLst>
        </xdr:cNvPr>
        <xdr:cNvSpPr txBox="1"/>
      </xdr:nvSpPr>
      <xdr:spPr>
        <a:xfrm>
          <a:off x="9391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23" name="n_2aveValue【市民会館】&#10;一人当たり面積">
          <a:extLst>
            <a:ext uri="{FF2B5EF4-FFF2-40B4-BE49-F238E27FC236}">
              <a16:creationId xmlns:a16="http://schemas.microsoft.com/office/drawing/2014/main" id="{F00FC916-D03A-45A0-BCE7-0100CAF79F65}"/>
            </a:ext>
          </a:extLst>
        </xdr:cNvPr>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24" name="n_3aveValue【市民会館】&#10;一人当たり面積">
          <a:extLst>
            <a:ext uri="{FF2B5EF4-FFF2-40B4-BE49-F238E27FC236}">
              <a16:creationId xmlns:a16="http://schemas.microsoft.com/office/drawing/2014/main" id="{55FEBF36-A94D-44C6-9C23-A5F6E209C4AC}"/>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15257</xdr:rowOff>
    </xdr:from>
    <xdr:ext cx="469744" cy="259045"/>
    <xdr:sp macro="" textlink="">
      <xdr:nvSpPr>
        <xdr:cNvPr id="425" name="n_1mainValue【市民会館】&#10;一人当たり面積">
          <a:extLst>
            <a:ext uri="{FF2B5EF4-FFF2-40B4-BE49-F238E27FC236}">
              <a16:creationId xmlns:a16="http://schemas.microsoft.com/office/drawing/2014/main" id="{DA8815A9-DEE9-44E3-9A8C-4BB3D1CA47FA}"/>
            </a:ext>
          </a:extLst>
        </xdr:cNvPr>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19066</xdr:rowOff>
    </xdr:from>
    <xdr:ext cx="469744" cy="259045"/>
    <xdr:sp macro="" textlink="">
      <xdr:nvSpPr>
        <xdr:cNvPr id="426" name="n_2mainValue【市民会館】&#10;一人当たり面積">
          <a:extLst>
            <a:ext uri="{FF2B5EF4-FFF2-40B4-BE49-F238E27FC236}">
              <a16:creationId xmlns:a16="http://schemas.microsoft.com/office/drawing/2014/main" id="{32660A2D-3898-4419-9B0C-DE853CEBF530}"/>
            </a:ext>
          </a:extLst>
        </xdr:cNvPr>
        <xdr:cNvSpPr txBox="1"/>
      </xdr:nvSpPr>
      <xdr:spPr>
        <a:xfrm>
          <a:off x="85154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a:extLst>
            <a:ext uri="{FF2B5EF4-FFF2-40B4-BE49-F238E27FC236}">
              <a16:creationId xmlns:a16="http://schemas.microsoft.com/office/drawing/2014/main" id="{FBF033B2-9D90-4E4B-9391-4E1E437207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a:extLst>
            <a:ext uri="{FF2B5EF4-FFF2-40B4-BE49-F238E27FC236}">
              <a16:creationId xmlns:a16="http://schemas.microsoft.com/office/drawing/2014/main" id="{9790FEE6-4F70-49F6-9B4B-2D4B49E3241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a:extLst>
            <a:ext uri="{FF2B5EF4-FFF2-40B4-BE49-F238E27FC236}">
              <a16:creationId xmlns:a16="http://schemas.microsoft.com/office/drawing/2014/main" id="{9FE75E18-B55E-4A30-8733-CBB6B27C32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a:extLst>
            <a:ext uri="{FF2B5EF4-FFF2-40B4-BE49-F238E27FC236}">
              <a16:creationId xmlns:a16="http://schemas.microsoft.com/office/drawing/2014/main" id="{C4E6A7F9-F4D4-4BAC-BBC0-09CAB26186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a:extLst>
            <a:ext uri="{FF2B5EF4-FFF2-40B4-BE49-F238E27FC236}">
              <a16:creationId xmlns:a16="http://schemas.microsoft.com/office/drawing/2014/main" id="{18214F4F-5156-42E2-9D4D-FC83F200A3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a:extLst>
            <a:ext uri="{FF2B5EF4-FFF2-40B4-BE49-F238E27FC236}">
              <a16:creationId xmlns:a16="http://schemas.microsoft.com/office/drawing/2014/main" id="{E233C520-C192-41D1-9489-FF2D9F1204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a:extLst>
            <a:ext uri="{FF2B5EF4-FFF2-40B4-BE49-F238E27FC236}">
              <a16:creationId xmlns:a16="http://schemas.microsoft.com/office/drawing/2014/main" id="{F37EFA42-3440-4138-933A-8B86283F3D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a:extLst>
            <a:ext uri="{FF2B5EF4-FFF2-40B4-BE49-F238E27FC236}">
              <a16:creationId xmlns:a16="http://schemas.microsoft.com/office/drawing/2014/main" id="{B0AC52EB-502E-49D6-8708-4B2BB21C0A3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a:extLst>
            <a:ext uri="{FF2B5EF4-FFF2-40B4-BE49-F238E27FC236}">
              <a16:creationId xmlns:a16="http://schemas.microsoft.com/office/drawing/2014/main" id="{FDBD090F-7966-4AF0-9D27-D79699A653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a:extLst>
            <a:ext uri="{FF2B5EF4-FFF2-40B4-BE49-F238E27FC236}">
              <a16:creationId xmlns:a16="http://schemas.microsoft.com/office/drawing/2014/main" id="{1253AA54-F684-4F11-BF92-A6CD725445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7" name="テキスト ボックス 436">
          <a:extLst>
            <a:ext uri="{FF2B5EF4-FFF2-40B4-BE49-F238E27FC236}">
              <a16:creationId xmlns:a16="http://schemas.microsoft.com/office/drawing/2014/main" id="{B5132C43-23AE-48C4-98B4-812DD160677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a:extLst>
            <a:ext uri="{FF2B5EF4-FFF2-40B4-BE49-F238E27FC236}">
              <a16:creationId xmlns:a16="http://schemas.microsoft.com/office/drawing/2014/main" id="{995D9BFB-B4D4-4641-A940-3DBE2D3E766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9" name="テキスト ボックス 438">
          <a:extLst>
            <a:ext uri="{FF2B5EF4-FFF2-40B4-BE49-F238E27FC236}">
              <a16:creationId xmlns:a16="http://schemas.microsoft.com/office/drawing/2014/main" id="{99A99EDA-9340-4DE9-AF48-03339AAB683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a:extLst>
            <a:ext uri="{FF2B5EF4-FFF2-40B4-BE49-F238E27FC236}">
              <a16:creationId xmlns:a16="http://schemas.microsoft.com/office/drawing/2014/main" id="{42CD57A1-F626-455D-9B27-00F987C3DF8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a:extLst>
            <a:ext uri="{FF2B5EF4-FFF2-40B4-BE49-F238E27FC236}">
              <a16:creationId xmlns:a16="http://schemas.microsoft.com/office/drawing/2014/main" id="{33CC795A-E5AE-4DF3-8453-C5BDE94F21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a:extLst>
            <a:ext uri="{FF2B5EF4-FFF2-40B4-BE49-F238E27FC236}">
              <a16:creationId xmlns:a16="http://schemas.microsoft.com/office/drawing/2014/main" id="{6FE5B924-C2FE-4660-8DB2-7BD99F27FA3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a:extLst>
            <a:ext uri="{FF2B5EF4-FFF2-40B4-BE49-F238E27FC236}">
              <a16:creationId xmlns:a16="http://schemas.microsoft.com/office/drawing/2014/main" id="{B2756EA1-23E5-4987-924C-AB47F98F90F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a:extLst>
            <a:ext uri="{FF2B5EF4-FFF2-40B4-BE49-F238E27FC236}">
              <a16:creationId xmlns:a16="http://schemas.microsoft.com/office/drawing/2014/main" id="{D2765082-FB0A-4549-AFE6-0405E182EE8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a:extLst>
            <a:ext uri="{FF2B5EF4-FFF2-40B4-BE49-F238E27FC236}">
              <a16:creationId xmlns:a16="http://schemas.microsoft.com/office/drawing/2014/main" id="{856230E1-149D-4CA7-BA4B-2702764FD53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a:extLst>
            <a:ext uri="{FF2B5EF4-FFF2-40B4-BE49-F238E27FC236}">
              <a16:creationId xmlns:a16="http://schemas.microsoft.com/office/drawing/2014/main" id="{284E8B9E-F2BB-4FE0-874D-DDEC60303CF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605A8FC3-3FCB-4E71-AE7E-F598C076BA6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a:extLst>
            <a:ext uri="{FF2B5EF4-FFF2-40B4-BE49-F238E27FC236}">
              <a16:creationId xmlns:a16="http://schemas.microsoft.com/office/drawing/2014/main" id="{57862553-4453-41CD-8E1C-BD36D3D69F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B1E0C643-71FB-4472-8C73-256DDFDFB29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a:extLst>
            <a:ext uri="{FF2B5EF4-FFF2-40B4-BE49-F238E27FC236}">
              <a16:creationId xmlns:a16="http://schemas.microsoft.com/office/drawing/2014/main" id="{2267BC85-7D59-4E0F-BBFA-8C88C2FB19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451" name="直線コネクタ 450">
          <a:extLst>
            <a:ext uri="{FF2B5EF4-FFF2-40B4-BE49-F238E27FC236}">
              <a16:creationId xmlns:a16="http://schemas.microsoft.com/office/drawing/2014/main" id="{AD63BECD-AB99-46F0-8CE0-98AFF3B1E604}"/>
            </a:ext>
          </a:extLst>
        </xdr:cNvPr>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452" name="【一般廃棄物処理施設】&#10;有形固定資産減価償却率最小値テキスト">
          <a:extLst>
            <a:ext uri="{FF2B5EF4-FFF2-40B4-BE49-F238E27FC236}">
              <a16:creationId xmlns:a16="http://schemas.microsoft.com/office/drawing/2014/main" id="{147F5C34-E84A-48CB-88DE-AE75D91EEED5}"/>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453" name="直線コネクタ 452">
          <a:extLst>
            <a:ext uri="{FF2B5EF4-FFF2-40B4-BE49-F238E27FC236}">
              <a16:creationId xmlns:a16="http://schemas.microsoft.com/office/drawing/2014/main" id="{9032344D-8618-47A1-A5B3-64747A2D5C80}"/>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54" name="【一般廃棄物処理施設】&#10;有形固定資産減価償却率最大値テキスト">
          <a:extLst>
            <a:ext uri="{FF2B5EF4-FFF2-40B4-BE49-F238E27FC236}">
              <a16:creationId xmlns:a16="http://schemas.microsoft.com/office/drawing/2014/main" id="{038A347B-9CCD-4D55-B239-38204BD88B3A}"/>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55" name="直線コネクタ 454">
          <a:extLst>
            <a:ext uri="{FF2B5EF4-FFF2-40B4-BE49-F238E27FC236}">
              <a16:creationId xmlns:a16="http://schemas.microsoft.com/office/drawing/2014/main" id="{217085A3-0D77-4927-8333-59AA350F8E1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456" name="【一般廃棄物処理施設】&#10;有形固定資産減価償却率平均値テキスト">
          <a:extLst>
            <a:ext uri="{FF2B5EF4-FFF2-40B4-BE49-F238E27FC236}">
              <a16:creationId xmlns:a16="http://schemas.microsoft.com/office/drawing/2014/main" id="{7E42EA8A-CB51-4F43-AD29-609D727A82F9}"/>
            </a:ext>
          </a:extLst>
        </xdr:cNvPr>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457" name="フローチャート: 判断 456">
          <a:extLst>
            <a:ext uri="{FF2B5EF4-FFF2-40B4-BE49-F238E27FC236}">
              <a16:creationId xmlns:a16="http://schemas.microsoft.com/office/drawing/2014/main" id="{683189C9-5FDF-44DC-804D-7A8C12F51DBF}"/>
            </a:ext>
          </a:extLst>
        </xdr:cNvPr>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58" name="フローチャート: 判断 457">
          <a:extLst>
            <a:ext uri="{FF2B5EF4-FFF2-40B4-BE49-F238E27FC236}">
              <a16:creationId xmlns:a16="http://schemas.microsoft.com/office/drawing/2014/main" id="{656CB56B-3E91-4AEA-B941-534D46DC876E}"/>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59" name="フローチャート: 判断 458">
          <a:extLst>
            <a:ext uri="{FF2B5EF4-FFF2-40B4-BE49-F238E27FC236}">
              <a16:creationId xmlns:a16="http://schemas.microsoft.com/office/drawing/2014/main" id="{FDB07A4B-8066-43A6-A156-FC2F97DDC038}"/>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6350</xdr:rowOff>
    </xdr:from>
    <xdr:to>
      <xdr:col>72</xdr:col>
      <xdr:colOff>38100</xdr:colOff>
      <xdr:row>36</xdr:row>
      <xdr:rowOff>107950</xdr:rowOff>
    </xdr:to>
    <xdr:sp macro="" textlink="">
      <xdr:nvSpPr>
        <xdr:cNvPr id="460" name="フローチャート: 判断 459">
          <a:extLst>
            <a:ext uri="{FF2B5EF4-FFF2-40B4-BE49-F238E27FC236}">
              <a16:creationId xmlns:a16="http://schemas.microsoft.com/office/drawing/2014/main" id="{117D8075-223E-42A5-A7C0-B6B6F3317B48}"/>
            </a:ext>
          </a:extLst>
        </xdr:cNvPr>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DBF2717-6860-49DD-AC3A-ABFCCBB4C5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C433B921-A87B-4485-88B2-10AB20ACED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5486F5DB-1399-464C-B3B7-169724343B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299CC46-D2CF-4A17-B0B1-621A7C35C2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FCA427B-F607-4D9A-B01E-D99916EA8E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147320</xdr:rowOff>
    </xdr:from>
    <xdr:to>
      <xdr:col>85</xdr:col>
      <xdr:colOff>177800</xdr:colOff>
      <xdr:row>35</xdr:row>
      <xdr:rowOff>77470</xdr:rowOff>
    </xdr:to>
    <xdr:sp macro="" textlink="">
      <xdr:nvSpPr>
        <xdr:cNvPr id="466" name="楕円 465">
          <a:extLst>
            <a:ext uri="{FF2B5EF4-FFF2-40B4-BE49-F238E27FC236}">
              <a16:creationId xmlns:a16="http://schemas.microsoft.com/office/drawing/2014/main" id="{7D33A601-889C-4E4C-8805-965B9F8AB774}"/>
            </a:ext>
          </a:extLst>
        </xdr:cNvPr>
        <xdr:cNvSpPr/>
      </xdr:nvSpPr>
      <xdr:spPr>
        <a:xfrm>
          <a:off x="16268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170197</xdr:rowOff>
    </xdr:from>
    <xdr:ext cx="405111" cy="259045"/>
    <xdr:sp macro="" textlink="">
      <xdr:nvSpPr>
        <xdr:cNvPr id="467" name="【一般廃棄物処理施設】&#10;有形固定資産減価償却率該当値テキスト">
          <a:extLst>
            <a:ext uri="{FF2B5EF4-FFF2-40B4-BE49-F238E27FC236}">
              <a16:creationId xmlns:a16="http://schemas.microsoft.com/office/drawing/2014/main" id="{B532A2D6-EFFE-4BA9-8E31-3E45A6094241}"/>
            </a:ext>
          </a:extLst>
        </xdr:cNvPr>
        <xdr:cNvSpPr txBox="1"/>
      </xdr:nvSpPr>
      <xdr:spPr>
        <a:xfrm>
          <a:off x="1635760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468" name="楕円 467">
          <a:extLst>
            <a:ext uri="{FF2B5EF4-FFF2-40B4-BE49-F238E27FC236}">
              <a16:creationId xmlns:a16="http://schemas.microsoft.com/office/drawing/2014/main" id="{56E1E2C8-1FB5-450C-A474-4D266712E6FD}"/>
            </a:ext>
          </a:extLst>
        </xdr:cNvPr>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26670</xdr:rowOff>
    </xdr:from>
    <xdr:to>
      <xdr:col>85</xdr:col>
      <xdr:colOff>127000</xdr:colOff>
      <xdr:row>35</xdr:row>
      <xdr:rowOff>89535</xdr:rowOff>
    </xdr:to>
    <xdr:cxnSp macro="">
      <xdr:nvCxnSpPr>
        <xdr:cNvPr id="469" name="直線コネクタ 468">
          <a:extLst>
            <a:ext uri="{FF2B5EF4-FFF2-40B4-BE49-F238E27FC236}">
              <a16:creationId xmlns:a16="http://schemas.microsoft.com/office/drawing/2014/main" id="{39EC846B-90BC-4F42-912B-32EEB5957502}"/>
            </a:ext>
          </a:extLst>
        </xdr:cNvPr>
        <xdr:cNvCxnSpPr/>
      </xdr:nvCxnSpPr>
      <xdr:spPr>
        <a:xfrm flipV="1">
          <a:off x="15481300" y="60274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70" name="楕円 469">
          <a:extLst>
            <a:ext uri="{FF2B5EF4-FFF2-40B4-BE49-F238E27FC236}">
              <a16:creationId xmlns:a16="http://schemas.microsoft.com/office/drawing/2014/main" id="{55C2C12A-3A1A-49F2-B5F5-5617031434AE}"/>
            </a:ext>
          </a:extLst>
        </xdr:cNvPr>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35</xdr:row>
      <xdr:rowOff>160020</xdr:rowOff>
    </xdr:to>
    <xdr:cxnSp macro="">
      <xdr:nvCxnSpPr>
        <xdr:cNvPr id="471" name="直線コネクタ 470">
          <a:extLst>
            <a:ext uri="{FF2B5EF4-FFF2-40B4-BE49-F238E27FC236}">
              <a16:creationId xmlns:a16="http://schemas.microsoft.com/office/drawing/2014/main" id="{A2DE9AEF-B7DD-4B3A-919F-EA9B49D9C369}"/>
            </a:ext>
          </a:extLst>
        </xdr:cNvPr>
        <xdr:cNvCxnSpPr/>
      </xdr:nvCxnSpPr>
      <xdr:spPr>
        <a:xfrm flipV="1">
          <a:off x="14592300" y="609028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id="{6D94C413-0D47-4C4B-A675-F62464C7E447}"/>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id="{A0508705-5070-4551-AE88-2611A3BBB329}"/>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086B755F-097B-4290-A736-3A824C86BDE4}"/>
            </a:ext>
          </a:extLst>
        </xdr:cNvPr>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156862</xdr:rowOff>
    </xdr:from>
    <xdr:ext cx="405111" cy="259045"/>
    <xdr:sp macro="" textlink="">
      <xdr:nvSpPr>
        <xdr:cNvPr id="475" name="n_1mainValue【一般廃棄物処理施設】&#10;有形固定資産減価償却率">
          <a:extLst>
            <a:ext uri="{FF2B5EF4-FFF2-40B4-BE49-F238E27FC236}">
              <a16:creationId xmlns:a16="http://schemas.microsoft.com/office/drawing/2014/main" id="{6A71FB10-1304-4480-AD72-ECCA5F9A7AC9}"/>
            </a:ext>
          </a:extLst>
        </xdr:cNvPr>
        <xdr:cNvSpPr txBox="1"/>
      </xdr:nvSpPr>
      <xdr:spPr>
        <a:xfrm>
          <a:off x="152660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76" name="n_2mainValue【一般廃棄物処理施設】&#10;有形固定資産減価償却率">
          <a:extLst>
            <a:ext uri="{FF2B5EF4-FFF2-40B4-BE49-F238E27FC236}">
              <a16:creationId xmlns:a16="http://schemas.microsoft.com/office/drawing/2014/main" id="{DFF59248-5F31-4482-AC7D-F1E05713D2BF}"/>
            </a:ext>
          </a:extLst>
        </xdr:cNvPr>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3E2D6816-32BA-439F-9819-C3C46E214C0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5E399754-D9B3-47D7-86A2-9FFF6C5F5E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07727370-E094-4A1F-BF20-D4E0E1447A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DCBE9682-9D2B-43AC-8E6C-1304B0D28F6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1683AC11-E0BB-48B5-A67A-9AC72E57F9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F9A9D5A6-5F00-4892-B340-16CF0CA54C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4B41081E-719B-44F5-9202-7CC0C5F368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93030E48-A9CC-4B2C-B5C7-82594166A6D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A979A6DD-026E-49BA-B0B3-1DE1B8313E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004A92F7-8CFA-47AD-8CD4-63DB475C84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a:extLst>
            <a:ext uri="{FF2B5EF4-FFF2-40B4-BE49-F238E27FC236}">
              <a16:creationId xmlns:a16="http://schemas.microsoft.com/office/drawing/2014/main" id="{F9B9A0FE-C871-42EE-B680-C187996D9A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a:extLst>
            <a:ext uri="{FF2B5EF4-FFF2-40B4-BE49-F238E27FC236}">
              <a16:creationId xmlns:a16="http://schemas.microsoft.com/office/drawing/2014/main" id="{DD4E26A3-7BEC-43F3-925F-8B4AFDF5DAB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a:extLst>
            <a:ext uri="{FF2B5EF4-FFF2-40B4-BE49-F238E27FC236}">
              <a16:creationId xmlns:a16="http://schemas.microsoft.com/office/drawing/2014/main" id="{2104DDA3-14E6-4D37-BAA8-0E541CE5044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0" name="テキスト ボックス 489">
          <a:extLst>
            <a:ext uri="{FF2B5EF4-FFF2-40B4-BE49-F238E27FC236}">
              <a16:creationId xmlns:a16="http://schemas.microsoft.com/office/drawing/2014/main" id="{8C03581A-22A9-4EA3-91D8-184CB3E965D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a:extLst>
            <a:ext uri="{FF2B5EF4-FFF2-40B4-BE49-F238E27FC236}">
              <a16:creationId xmlns:a16="http://schemas.microsoft.com/office/drawing/2014/main" id="{3F7ED53C-28F0-48A5-9727-D909E56A54C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a:extLst>
            <a:ext uri="{FF2B5EF4-FFF2-40B4-BE49-F238E27FC236}">
              <a16:creationId xmlns:a16="http://schemas.microsoft.com/office/drawing/2014/main" id="{AD0524FE-BFC5-4979-AFB0-8F28CC3BCC2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a:extLst>
            <a:ext uri="{FF2B5EF4-FFF2-40B4-BE49-F238E27FC236}">
              <a16:creationId xmlns:a16="http://schemas.microsoft.com/office/drawing/2014/main" id="{106E6699-F301-4169-A6E0-1691F9B0C1C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4" name="テキスト ボックス 493">
          <a:extLst>
            <a:ext uri="{FF2B5EF4-FFF2-40B4-BE49-F238E27FC236}">
              <a16:creationId xmlns:a16="http://schemas.microsoft.com/office/drawing/2014/main" id="{A90F94A7-D393-4551-8C5C-3FD9B4B7CD7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a:extLst>
            <a:ext uri="{FF2B5EF4-FFF2-40B4-BE49-F238E27FC236}">
              <a16:creationId xmlns:a16="http://schemas.microsoft.com/office/drawing/2014/main" id="{E86859C6-B0E4-4405-8243-21702B9BF2A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a:extLst>
            <a:ext uri="{FF2B5EF4-FFF2-40B4-BE49-F238E27FC236}">
              <a16:creationId xmlns:a16="http://schemas.microsoft.com/office/drawing/2014/main" id="{2199766E-4AFE-478A-94EF-8E0CB72C432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a:extLst>
            <a:ext uri="{FF2B5EF4-FFF2-40B4-BE49-F238E27FC236}">
              <a16:creationId xmlns:a16="http://schemas.microsoft.com/office/drawing/2014/main" id="{6972FF55-ABE4-4491-BBE6-2F6FCC3228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a:extLst>
            <a:ext uri="{FF2B5EF4-FFF2-40B4-BE49-F238E27FC236}">
              <a16:creationId xmlns:a16="http://schemas.microsoft.com/office/drawing/2014/main" id="{7F3A6055-DE6A-48AC-A89B-D4C7D036B01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a:extLst>
            <a:ext uri="{FF2B5EF4-FFF2-40B4-BE49-F238E27FC236}">
              <a16:creationId xmlns:a16="http://schemas.microsoft.com/office/drawing/2014/main" id="{94688DCB-E6C9-4645-A4DA-D9E276EE1E4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500" name="直線コネクタ 499">
          <a:extLst>
            <a:ext uri="{FF2B5EF4-FFF2-40B4-BE49-F238E27FC236}">
              <a16:creationId xmlns:a16="http://schemas.microsoft.com/office/drawing/2014/main" id="{F815B90B-EDCC-4189-B8E5-E800D9CDC7FF}"/>
            </a:ext>
          </a:extLst>
        </xdr:cNvPr>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501" name="【一般廃棄物処理施設】&#10;一人当たり有形固定資産（償却資産）額最小値テキスト">
          <a:extLst>
            <a:ext uri="{FF2B5EF4-FFF2-40B4-BE49-F238E27FC236}">
              <a16:creationId xmlns:a16="http://schemas.microsoft.com/office/drawing/2014/main" id="{869D4234-25CE-4F81-9A72-298B744ED5D2}"/>
            </a:ext>
          </a:extLst>
        </xdr:cNvPr>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502" name="直線コネクタ 501">
          <a:extLst>
            <a:ext uri="{FF2B5EF4-FFF2-40B4-BE49-F238E27FC236}">
              <a16:creationId xmlns:a16="http://schemas.microsoft.com/office/drawing/2014/main" id="{3743E05C-F74E-43F5-B49D-5983D813F0A3}"/>
            </a:ext>
          </a:extLst>
        </xdr:cNvPr>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503" name="【一般廃棄物処理施設】&#10;一人当たり有形固定資産（償却資産）額最大値テキスト">
          <a:extLst>
            <a:ext uri="{FF2B5EF4-FFF2-40B4-BE49-F238E27FC236}">
              <a16:creationId xmlns:a16="http://schemas.microsoft.com/office/drawing/2014/main" id="{68F04141-56A1-4701-ADF4-DF7481D85ED7}"/>
            </a:ext>
          </a:extLst>
        </xdr:cNvPr>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504" name="直線コネクタ 503">
          <a:extLst>
            <a:ext uri="{FF2B5EF4-FFF2-40B4-BE49-F238E27FC236}">
              <a16:creationId xmlns:a16="http://schemas.microsoft.com/office/drawing/2014/main" id="{7E772AC5-C522-4711-946D-B08C0C7F6F22}"/>
            </a:ext>
          </a:extLst>
        </xdr:cNvPr>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505" name="【一般廃棄物処理施設】&#10;一人当たり有形固定資産（償却資産）額平均値テキスト">
          <a:extLst>
            <a:ext uri="{FF2B5EF4-FFF2-40B4-BE49-F238E27FC236}">
              <a16:creationId xmlns:a16="http://schemas.microsoft.com/office/drawing/2014/main" id="{0217DFC3-1B7E-4017-B959-33517C16812C}"/>
            </a:ext>
          </a:extLst>
        </xdr:cNvPr>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506" name="フローチャート: 判断 505">
          <a:extLst>
            <a:ext uri="{FF2B5EF4-FFF2-40B4-BE49-F238E27FC236}">
              <a16:creationId xmlns:a16="http://schemas.microsoft.com/office/drawing/2014/main" id="{0B33C05F-32A6-482F-93CE-7E0A1248BE27}"/>
            </a:ext>
          </a:extLst>
        </xdr:cNvPr>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507" name="フローチャート: 判断 506">
          <a:extLst>
            <a:ext uri="{FF2B5EF4-FFF2-40B4-BE49-F238E27FC236}">
              <a16:creationId xmlns:a16="http://schemas.microsoft.com/office/drawing/2014/main" id="{421800DD-A3BC-4E24-A775-D7C01D8D1946}"/>
            </a:ext>
          </a:extLst>
        </xdr:cNvPr>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99112</xdr:rowOff>
    </xdr:from>
    <xdr:to>
      <xdr:col>107</xdr:col>
      <xdr:colOff>101600</xdr:colOff>
      <xdr:row>40</xdr:row>
      <xdr:rowOff>29262</xdr:rowOff>
    </xdr:to>
    <xdr:sp macro="" textlink="">
      <xdr:nvSpPr>
        <xdr:cNvPr id="508" name="フローチャート: 判断 507">
          <a:extLst>
            <a:ext uri="{FF2B5EF4-FFF2-40B4-BE49-F238E27FC236}">
              <a16:creationId xmlns:a16="http://schemas.microsoft.com/office/drawing/2014/main" id="{FEFEF5B6-D352-42EF-8FC3-4E1FCF7D50A7}"/>
            </a:ext>
          </a:extLst>
        </xdr:cNvPr>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15269</xdr:rowOff>
    </xdr:from>
    <xdr:to>
      <xdr:col>102</xdr:col>
      <xdr:colOff>165100</xdr:colOff>
      <xdr:row>40</xdr:row>
      <xdr:rowOff>116869</xdr:rowOff>
    </xdr:to>
    <xdr:sp macro="" textlink="">
      <xdr:nvSpPr>
        <xdr:cNvPr id="509" name="フローチャート: 判断 508">
          <a:extLst>
            <a:ext uri="{FF2B5EF4-FFF2-40B4-BE49-F238E27FC236}">
              <a16:creationId xmlns:a16="http://schemas.microsoft.com/office/drawing/2014/main" id="{00EFEB08-F570-4D39-8F4D-62AB65DF3F88}"/>
            </a:ext>
          </a:extLst>
        </xdr:cNvPr>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225E7110-CEBA-46DE-9F8A-976CF270A9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1B0355FA-2E4D-4FA9-9A8A-65FAD909BB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77CAD1F9-C811-4526-B999-83E019638B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55185F17-F2D0-45F4-B255-A63E9B5859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5C51BCCC-450D-4B79-8300-016722756D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86844</xdr:rowOff>
    </xdr:from>
    <xdr:to>
      <xdr:col>116</xdr:col>
      <xdr:colOff>114300</xdr:colOff>
      <xdr:row>37</xdr:row>
      <xdr:rowOff>16994</xdr:rowOff>
    </xdr:to>
    <xdr:sp macro="" textlink="">
      <xdr:nvSpPr>
        <xdr:cNvPr id="515" name="楕円 514">
          <a:extLst>
            <a:ext uri="{FF2B5EF4-FFF2-40B4-BE49-F238E27FC236}">
              <a16:creationId xmlns:a16="http://schemas.microsoft.com/office/drawing/2014/main" id="{139F92F4-8E7F-4ED5-BFE3-C307D665016F}"/>
            </a:ext>
          </a:extLst>
        </xdr:cNvPr>
        <xdr:cNvSpPr/>
      </xdr:nvSpPr>
      <xdr:spPr>
        <a:xfrm>
          <a:off x="22110700" y="62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109721</xdr:rowOff>
    </xdr:from>
    <xdr:ext cx="599010" cy="259045"/>
    <xdr:sp macro="" textlink="">
      <xdr:nvSpPr>
        <xdr:cNvPr id="516" name="【一般廃棄物処理施設】&#10;一人当たり有形固定資産（償却資産）額該当値テキスト">
          <a:extLst>
            <a:ext uri="{FF2B5EF4-FFF2-40B4-BE49-F238E27FC236}">
              <a16:creationId xmlns:a16="http://schemas.microsoft.com/office/drawing/2014/main" id="{C7B41818-9EC7-439F-A81D-A4F5C327F515}"/>
            </a:ext>
          </a:extLst>
        </xdr:cNvPr>
        <xdr:cNvSpPr txBox="1"/>
      </xdr:nvSpPr>
      <xdr:spPr>
        <a:xfrm>
          <a:off x="22199600" y="611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146448</xdr:rowOff>
    </xdr:from>
    <xdr:to>
      <xdr:col>112</xdr:col>
      <xdr:colOff>38100</xdr:colOff>
      <xdr:row>37</xdr:row>
      <xdr:rowOff>76598</xdr:rowOff>
    </xdr:to>
    <xdr:sp macro="" textlink="">
      <xdr:nvSpPr>
        <xdr:cNvPr id="517" name="楕円 516">
          <a:extLst>
            <a:ext uri="{FF2B5EF4-FFF2-40B4-BE49-F238E27FC236}">
              <a16:creationId xmlns:a16="http://schemas.microsoft.com/office/drawing/2014/main" id="{2288A888-3ED0-48D8-8F01-7DC7612E9E8F}"/>
            </a:ext>
          </a:extLst>
        </xdr:cNvPr>
        <xdr:cNvSpPr/>
      </xdr:nvSpPr>
      <xdr:spPr>
        <a:xfrm>
          <a:off x="21272500" y="63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137644</xdr:rowOff>
    </xdr:from>
    <xdr:to>
      <xdr:col>116</xdr:col>
      <xdr:colOff>63500</xdr:colOff>
      <xdr:row>37</xdr:row>
      <xdr:rowOff>25798</xdr:rowOff>
    </xdr:to>
    <xdr:cxnSp macro="">
      <xdr:nvCxnSpPr>
        <xdr:cNvPr id="518" name="直線コネクタ 517">
          <a:extLst>
            <a:ext uri="{FF2B5EF4-FFF2-40B4-BE49-F238E27FC236}">
              <a16:creationId xmlns:a16="http://schemas.microsoft.com/office/drawing/2014/main" id="{6BD6F305-92C5-4DB4-87EF-65CB3FA34ADC}"/>
            </a:ext>
          </a:extLst>
        </xdr:cNvPr>
        <xdr:cNvCxnSpPr/>
      </xdr:nvCxnSpPr>
      <xdr:spPr>
        <a:xfrm flipV="1">
          <a:off x="21323300" y="6309844"/>
          <a:ext cx="838200" cy="5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127466</xdr:rowOff>
    </xdr:from>
    <xdr:to>
      <xdr:col>107</xdr:col>
      <xdr:colOff>101600</xdr:colOff>
      <xdr:row>37</xdr:row>
      <xdr:rowOff>57616</xdr:rowOff>
    </xdr:to>
    <xdr:sp macro="" textlink="">
      <xdr:nvSpPr>
        <xdr:cNvPr id="519" name="楕円 518">
          <a:extLst>
            <a:ext uri="{FF2B5EF4-FFF2-40B4-BE49-F238E27FC236}">
              <a16:creationId xmlns:a16="http://schemas.microsoft.com/office/drawing/2014/main" id="{CD822E24-C004-43CD-8691-2F2303BEA7CA}"/>
            </a:ext>
          </a:extLst>
        </xdr:cNvPr>
        <xdr:cNvSpPr/>
      </xdr:nvSpPr>
      <xdr:spPr>
        <a:xfrm>
          <a:off x="20383500" y="62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6816</xdr:rowOff>
    </xdr:from>
    <xdr:to>
      <xdr:col>111</xdr:col>
      <xdr:colOff>177800</xdr:colOff>
      <xdr:row>37</xdr:row>
      <xdr:rowOff>25798</xdr:rowOff>
    </xdr:to>
    <xdr:cxnSp macro="">
      <xdr:nvCxnSpPr>
        <xdr:cNvPr id="520" name="直線コネクタ 519">
          <a:extLst>
            <a:ext uri="{FF2B5EF4-FFF2-40B4-BE49-F238E27FC236}">
              <a16:creationId xmlns:a16="http://schemas.microsoft.com/office/drawing/2014/main" id="{7ACB3ED7-FD7A-45EB-AA55-6D745900E140}"/>
            </a:ext>
          </a:extLst>
        </xdr:cNvPr>
        <xdr:cNvCxnSpPr/>
      </xdr:nvCxnSpPr>
      <xdr:spPr>
        <a:xfrm>
          <a:off x="20434300" y="6350466"/>
          <a:ext cx="889000" cy="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48446</xdr:rowOff>
    </xdr:from>
    <xdr:ext cx="534377" cy="259045"/>
    <xdr:sp macro="" textlink="">
      <xdr:nvSpPr>
        <xdr:cNvPr id="521" name="n_1aveValue【一般廃棄物処理施設】&#10;一人当たり有形固定資産（償却資産）額">
          <a:extLst>
            <a:ext uri="{FF2B5EF4-FFF2-40B4-BE49-F238E27FC236}">
              <a16:creationId xmlns:a16="http://schemas.microsoft.com/office/drawing/2014/main" id="{53FA113B-9E2D-4893-A4E4-4A48527DA550}"/>
            </a:ext>
          </a:extLst>
        </xdr:cNvPr>
        <xdr:cNvSpPr txBox="1"/>
      </xdr:nvSpPr>
      <xdr:spPr>
        <a:xfrm>
          <a:off x="210434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20389</xdr:rowOff>
    </xdr:from>
    <xdr:ext cx="599010" cy="259045"/>
    <xdr:sp macro="" textlink="">
      <xdr:nvSpPr>
        <xdr:cNvPr id="522" name="n_2aveValue【一般廃棄物処理施設】&#10;一人当たり有形固定資産（償却資産）額">
          <a:extLst>
            <a:ext uri="{FF2B5EF4-FFF2-40B4-BE49-F238E27FC236}">
              <a16:creationId xmlns:a16="http://schemas.microsoft.com/office/drawing/2014/main" id="{85D66A3E-D090-423B-8947-7EFE4C08D183}"/>
            </a:ext>
          </a:extLst>
        </xdr:cNvPr>
        <xdr:cNvSpPr txBox="1"/>
      </xdr:nvSpPr>
      <xdr:spPr>
        <a:xfrm>
          <a:off x="20134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133396</xdr:rowOff>
    </xdr:from>
    <xdr:ext cx="534377" cy="259045"/>
    <xdr:sp macro="" textlink="">
      <xdr:nvSpPr>
        <xdr:cNvPr id="523" name="n_3aveValue【一般廃棄物処理施設】&#10;一人当たり有形固定資産（償却資産）額">
          <a:extLst>
            <a:ext uri="{FF2B5EF4-FFF2-40B4-BE49-F238E27FC236}">
              <a16:creationId xmlns:a16="http://schemas.microsoft.com/office/drawing/2014/main" id="{8FEC4F79-3CED-4FFD-BB47-02F52135EC0B}"/>
            </a:ext>
          </a:extLst>
        </xdr:cNvPr>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93125</xdr:rowOff>
    </xdr:from>
    <xdr:ext cx="599010" cy="259045"/>
    <xdr:sp macro="" textlink="">
      <xdr:nvSpPr>
        <xdr:cNvPr id="524" name="n_1mainValue【一般廃棄物処理施設】&#10;一人当たり有形固定資産（償却資産）額">
          <a:extLst>
            <a:ext uri="{FF2B5EF4-FFF2-40B4-BE49-F238E27FC236}">
              <a16:creationId xmlns:a16="http://schemas.microsoft.com/office/drawing/2014/main" id="{2ED42EB0-42FE-4512-9B95-8A91F0067D24}"/>
            </a:ext>
          </a:extLst>
        </xdr:cNvPr>
        <xdr:cNvSpPr txBox="1"/>
      </xdr:nvSpPr>
      <xdr:spPr>
        <a:xfrm>
          <a:off x="21011095" y="609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74143</xdr:rowOff>
    </xdr:from>
    <xdr:ext cx="599010" cy="259045"/>
    <xdr:sp macro="" textlink="">
      <xdr:nvSpPr>
        <xdr:cNvPr id="525" name="n_2mainValue【一般廃棄物処理施設】&#10;一人当たり有形固定資産（償却資産）額">
          <a:extLst>
            <a:ext uri="{FF2B5EF4-FFF2-40B4-BE49-F238E27FC236}">
              <a16:creationId xmlns:a16="http://schemas.microsoft.com/office/drawing/2014/main" id="{96AAC325-A33A-4396-B8B8-F81EF176DFF3}"/>
            </a:ext>
          </a:extLst>
        </xdr:cNvPr>
        <xdr:cNvSpPr txBox="1"/>
      </xdr:nvSpPr>
      <xdr:spPr>
        <a:xfrm>
          <a:off x="20134795" y="6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F9E3CB02-DC66-47BB-A4EE-5500A6192B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C7998F29-530D-48C5-A6E4-5DC155831D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9E207501-48D6-471F-A1E0-0100060D0E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68E69CEB-1E63-417A-88B2-6E25F2AEFB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A4C58631-72BF-4D14-BE96-537F6D3A02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6B5CDBC0-BDE1-47D4-8177-9891C7C608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35D37241-C4D9-4EAC-9D2C-AC5BD5653F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D7114B5E-B182-4D73-A898-03596DEC6BE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1DB2FDEF-0F70-454C-A5C1-DD20C1C621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B1C244D1-2AF2-43D3-9729-A5F3AA6EC8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a:extLst>
            <a:ext uri="{FF2B5EF4-FFF2-40B4-BE49-F238E27FC236}">
              <a16:creationId xmlns:a16="http://schemas.microsoft.com/office/drawing/2014/main" id="{1B4F85F4-D5CB-4E13-BEEB-523E756502C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a:extLst>
            <a:ext uri="{FF2B5EF4-FFF2-40B4-BE49-F238E27FC236}">
              <a16:creationId xmlns:a16="http://schemas.microsoft.com/office/drawing/2014/main" id="{F4649DD7-98F8-49BB-A76D-4393CAEE3D8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a:extLst>
            <a:ext uri="{FF2B5EF4-FFF2-40B4-BE49-F238E27FC236}">
              <a16:creationId xmlns:a16="http://schemas.microsoft.com/office/drawing/2014/main" id="{2CE52BEA-5B5B-4A44-AA19-A248BD19480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a:extLst>
            <a:ext uri="{FF2B5EF4-FFF2-40B4-BE49-F238E27FC236}">
              <a16:creationId xmlns:a16="http://schemas.microsoft.com/office/drawing/2014/main" id="{E239F720-61E3-4676-80C2-4083103FEA8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a:extLst>
            <a:ext uri="{FF2B5EF4-FFF2-40B4-BE49-F238E27FC236}">
              <a16:creationId xmlns:a16="http://schemas.microsoft.com/office/drawing/2014/main" id="{4DA5BEF2-CF15-41FF-A34D-AF5A1AB1F90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a:extLst>
            <a:ext uri="{FF2B5EF4-FFF2-40B4-BE49-F238E27FC236}">
              <a16:creationId xmlns:a16="http://schemas.microsoft.com/office/drawing/2014/main" id="{E867E32F-D3E8-425D-BFD6-3357E0AF6CB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a:extLst>
            <a:ext uri="{FF2B5EF4-FFF2-40B4-BE49-F238E27FC236}">
              <a16:creationId xmlns:a16="http://schemas.microsoft.com/office/drawing/2014/main" id="{11AC91D9-8903-4C2E-A3D0-54C5E7F83CB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a:extLst>
            <a:ext uri="{FF2B5EF4-FFF2-40B4-BE49-F238E27FC236}">
              <a16:creationId xmlns:a16="http://schemas.microsoft.com/office/drawing/2014/main" id="{2037E16F-1602-4A45-A3BB-7AB620E6B9C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a:extLst>
            <a:ext uri="{FF2B5EF4-FFF2-40B4-BE49-F238E27FC236}">
              <a16:creationId xmlns:a16="http://schemas.microsoft.com/office/drawing/2014/main" id="{40DD7731-CDE5-4262-B2DC-C5E477C09D2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D9A7354E-12EA-4A87-BC7F-98CD5F93D5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6EC16F7-5FF9-49A5-8467-2F130D18948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a:extLst>
            <a:ext uri="{FF2B5EF4-FFF2-40B4-BE49-F238E27FC236}">
              <a16:creationId xmlns:a16="http://schemas.microsoft.com/office/drawing/2014/main" id="{CAF0F78F-B3A6-4B05-86F0-6DCA908E5D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548" name="直線コネクタ 547">
          <a:extLst>
            <a:ext uri="{FF2B5EF4-FFF2-40B4-BE49-F238E27FC236}">
              <a16:creationId xmlns:a16="http://schemas.microsoft.com/office/drawing/2014/main" id="{E506A789-E76D-4FF7-8A8D-590669EF29EC}"/>
            </a:ext>
          </a:extLst>
        </xdr:cNvPr>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549" name="【保健センター・保健所】&#10;有形固定資産減価償却率最小値テキスト">
          <a:extLst>
            <a:ext uri="{FF2B5EF4-FFF2-40B4-BE49-F238E27FC236}">
              <a16:creationId xmlns:a16="http://schemas.microsoft.com/office/drawing/2014/main" id="{8B145E32-D45D-4791-B698-F750AC0C29AF}"/>
            </a:ext>
          </a:extLst>
        </xdr:cNvPr>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550" name="直線コネクタ 549">
          <a:extLst>
            <a:ext uri="{FF2B5EF4-FFF2-40B4-BE49-F238E27FC236}">
              <a16:creationId xmlns:a16="http://schemas.microsoft.com/office/drawing/2014/main" id="{6D00A808-B053-4B7F-BC63-EFDF4CACC5FC}"/>
            </a:ext>
          </a:extLst>
        </xdr:cNvPr>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a:extLst>
            <a:ext uri="{FF2B5EF4-FFF2-40B4-BE49-F238E27FC236}">
              <a16:creationId xmlns:a16="http://schemas.microsoft.com/office/drawing/2014/main" id="{03F773C5-BB64-44A3-A63C-215EF370A5A2}"/>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a:extLst>
            <a:ext uri="{FF2B5EF4-FFF2-40B4-BE49-F238E27FC236}">
              <a16:creationId xmlns:a16="http://schemas.microsoft.com/office/drawing/2014/main" id="{C87F0A04-CFD7-4293-A0A3-F14B5CB53E2B}"/>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553" name="【保健センター・保健所】&#10;有形固定資産減価償却率平均値テキスト">
          <a:extLst>
            <a:ext uri="{FF2B5EF4-FFF2-40B4-BE49-F238E27FC236}">
              <a16:creationId xmlns:a16="http://schemas.microsoft.com/office/drawing/2014/main" id="{3F7F3EBA-F217-4D70-9DF6-BCC3AA71C535}"/>
            </a:ext>
          </a:extLst>
        </xdr:cNvPr>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554" name="フローチャート: 判断 553">
          <a:extLst>
            <a:ext uri="{FF2B5EF4-FFF2-40B4-BE49-F238E27FC236}">
              <a16:creationId xmlns:a16="http://schemas.microsoft.com/office/drawing/2014/main" id="{5A8723BF-2704-435B-B670-3309D63C887C}"/>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55" name="フローチャート: 判断 554">
          <a:extLst>
            <a:ext uri="{FF2B5EF4-FFF2-40B4-BE49-F238E27FC236}">
              <a16:creationId xmlns:a16="http://schemas.microsoft.com/office/drawing/2014/main" id="{FC762047-9861-416E-B36F-6BC2F4F53FE6}"/>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556" name="フローチャート: 判断 555">
          <a:extLst>
            <a:ext uri="{FF2B5EF4-FFF2-40B4-BE49-F238E27FC236}">
              <a16:creationId xmlns:a16="http://schemas.microsoft.com/office/drawing/2014/main" id="{6648DA9D-8EE2-4A99-97F7-D50B26823337}"/>
            </a:ext>
          </a:extLst>
        </xdr:cNvPr>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557" name="フローチャート: 判断 556">
          <a:extLst>
            <a:ext uri="{FF2B5EF4-FFF2-40B4-BE49-F238E27FC236}">
              <a16:creationId xmlns:a16="http://schemas.microsoft.com/office/drawing/2014/main" id="{E25BE6AD-29F8-4BDC-84C5-5722EE268BAF}"/>
            </a:ext>
          </a:extLst>
        </xdr:cNvPr>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8B56DDF9-C30B-4F1A-A910-3ED7E72AA2B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1CED41CE-CC55-488E-90BC-1D1FA02F29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B2DCC6A6-BD21-417D-BC49-BD40F4ED7E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DE2BD765-F1B0-45DC-8839-5AE475F4E4A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F4C7284-8420-4AB8-9C54-1D1CBF9A249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90932</xdr:rowOff>
    </xdr:from>
    <xdr:to>
      <xdr:col>85</xdr:col>
      <xdr:colOff>177800</xdr:colOff>
      <xdr:row>58</xdr:row>
      <xdr:rowOff>21082</xdr:rowOff>
    </xdr:to>
    <xdr:sp macro="" textlink="">
      <xdr:nvSpPr>
        <xdr:cNvPr id="563" name="楕円 562">
          <a:extLst>
            <a:ext uri="{FF2B5EF4-FFF2-40B4-BE49-F238E27FC236}">
              <a16:creationId xmlns:a16="http://schemas.microsoft.com/office/drawing/2014/main" id="{E0A8EC69-319E-4FF5-8745-03A228D48B55}"/>
            </a:ext>
          </a:extLst>
        </xdr:cNvPr>
        <xdr:cNvSpPr/>
      </xdr:nvSpPr>
      <xdr:spPr>
        <a:xfrm>
          <a:off x="16268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113809</xdr:rowOff>
    </xdr:from>
    <xdr:ext cx="405111" cy="259045"/>
    <xdr:sp macro="" textlink="">
      <xdr:nvSpPr>
        <xdr:cNvPr id="564" name="【保健センター・保健所】&#10;有形固定資産減価償却率該当値テキスト">
          <a:extLst>
            <a:ext uri="{FF2B5EF4-FFF2-40B4-BE49-F238E27FC236}">
              <a16:creationId xmlns:a16="http://schemas.microsoft.com/office/drawing/2014/main" id="{BAA3E7FB-B9E6-4B09-88E4-F6ACBEB5E770}"/>
            </a:ext>
          </a:extLst>
        </xdr:cNvPr>
        <xdr:cNvSpPr txBox="1"/>
      </xdr:nvSpPr>
      <xdr:spPr>
        <a:xfrm>
          <a:off x="16357600" y="971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134366</xdr:rowOff>
    </xdr:from>
    <xdr:to>
      <xdr:col>81</xdr:col>
      <xdr:colOff>101600</xdr:colOff>
      <xdr:row>58</xdr:row>
      <xdr:rowOff>64516</xdr:rowOff>
    </xdr:to>
    <xdr:sp macro="" textlink="">
      <xdr:nvSpPr>
        <xdr:cNvPr id="565" name="楕円 564">
          <a:extLst>
            <a:ext uri="{FF2B5EF4-FFF2-40B4-BE49-F238E27FC236}">
              <a16:creationId xmlns:a16="http://schemas.microsoft.com/office/drawing/2014/main" id="{980E43D2-2FB4-4879-A0D0-F8A413711E4C}"/>
            </a:ext>
          </a:extLst>
        </xdr:cNvPr>
        <xdr:cNvSpPr/>
      </xdr:nvSpPr>
      <xdr:spPr>
        <a:xfrm>
          <a:off x="15430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141732</xdr:rowOff>
    </xdr:from>
    <xdr:to>
      <xdr:col>85</xdr:col>
      <xdr:colOff>127000</xdr:colOff>
      <xdr:row>58</xdr:row>
      <xdr:rowOff>13716</xdr:rowOff>
    </xdr:to>
    <xdr:cxnSp macro="">
      <xdr:nvCxnSpPr>
        <xdr:cNvPr id="566" name="直線コネクタ 565">
          <a:extLst>
            <a:ext uri="{FF2B5EF4-FFF2-40B4-BE49-F238E27FC236}">
              <a16:creationId xmlns:a16="http://schemas.microsoft.com/office/drawing/2014/main" id="{5383C5CF-E294-4AA8-AB10-27FE511981BC}"/>
            </a:ext>
          </a:extLst>
        </xdr:cNvPr>
        <xdr:cNvCxnSpPr/>
      </xdr:nvCxnSpPr>
      <xdr:spPr>
        <a:xfrm flipV="1">
          <a:off x="15481300" y="99143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567" name="楕円 566">
          <a:extLst>
            <a:ext uri="{FF2B5EF4-FFF2-40B4-BE49-F238E27FC236}">
              <a16:creationId xmlns:a16="http://schemas.microsoft.com/office/drawing/2014/main" id="{7E5905EE-7A87-4359-826F-118EAE55483D}"/>
            </a:ext>
          </a:extLst>
        </xdr:cNvPr>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57150</xdr:rowOff>
    </xdr:to>
    <xdr:cxnSp macro="">
      <xdr:nvCxnSpPr>
        <xdr:cNvPr id="568" name="直線コネクタ 567">
          <a:extLst>
            <a:ext uri="{FF2B5EF4-FFF2-40B4-BE49-F238E27FC236}">
              <a16:creationId xmlns:a16="http://schemas.microsoft.com/office/drawing/2014/main" id="{145269D5-062A-44DC-82AF-449F7F17BA70}"/>
            </a:ext>
          </a:extLst>
        </xdr:cNvPr>
        <xdr:cNvCxnSpPr/>
      </xdr:nvCxnSpPr>
      <xdr:spPr>
        <a:xfrm flipV="1">
          <a:off x="14592300" y="99578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69" name="n_1aveValue【保健センター・保健所】&#10;有形固定資産減価償却率">
          <a:extLst>
            <a:ext uri="{FF2B5EF4-FFF2-40B4-BE49-F238E27FC236}">
              <a16:creationId xmlns:a16="http://schemas.microsoft.com/office/drawing/2014/main" id="{5EA1B4BF-5A98-416B-B94E-CA5E1497E1AB}"/>
            </a:ext>
          </a:extLst>
        </xdr:cNvPr>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70" name="n_2aveValue【保健センター・保健所】&#10;有形固定資産減価償却率">
          <a:extLst>
            <a:ext uri="{FF2B5EF4-FFF2-40B4-BE49-F238E27FC236}">
              <a16:creationId xmlns:a16="http://schemas.microsoft.com/office/drawing/2014/main" id="{D799C770-31A9-4262-B6FC-341C3F258E84}"/>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53611</xdr:rowOff>
    </xdr:from>
    <xdr:ext cx="405111" cy="259045"/>
    <xdr:sp macro="" textlink="">
      <xdr:nvSpPr>
        <xdr:cNvPr id="571" name="n_3aveValue【保健センター・保健所】&#10;有形固定資産減価償却率">
          <a:extLst>
            <a:ext uri="{FF2B5EF4-FFF2-40B4-BE49-F238E27FC236}">
              <a16:creationId xmlns:a16="http://schemas.microsoft.com/office/drawing/2014/main" id="{94031513-C9E3-4B62-A0F0-6A19CF569BFE}"/>
            </a:ext>
          </a:extLst>
        </xdr:cNvPr>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81043</xdr:rowOff>
    </xdr:from>
    <xdr:ext cx="405111" cy="259045"/>
    <xdr:sp macro="" textlink="">
      <xdr:nvSpPr>
        <xdr:cNvPr id="572" name="n_1mainValue【保健センター・保健所】&#10;有形固定資産減価償却率">
          <a:extLst>
            <a:ext uri="{FF2B5EF4-FFF2-40B4-BE49-F238E27FC236}">
              <a16:creationId xmlns:a16="http://schemas.microsoft.com/office/drawing/2014/main" id="{5D9F22B9-6975-4AEE-AD77-492C3924EE6E}"/>
            </a:ext>
          </a:extLst>
        </xdr:cNvPr>
        <xdr:cNvSpPr txBox="1"/>
      </xdr:nvSpPr>
      <xdr:spPr>
        <a:xfrm>
          <a:off x="152660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73" name="n_2mainValue【保健センター・保健所】&#10;有形固定資産減価償却率">
          <a:extLst>
            <a:ext uri="{FF2B5EF4-FFF2-40B4-BE49-F238E27FC236}">
              <a16:creationId xmlns:a16="http://schemas.microsoft.com/office/drawing/2014/main" id="{B5B237D1-AF88-493B-9B7B-6E751C44DE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B4B55566-6743-4FC8-AD9E-A0AABAF2F63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BB3BAF52-763D-4E3B-9593-196BA1C173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E917AE12-45AE-4FAB-A8AE-CE8118B896B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320B4A9D-F704-42B1-B80E-C82EB66558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70687925-A92B-4F9A-91B8-0BFDFC4737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D892B197-9479-4A8E-8DD6-230EF75FB7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D1957CB8-90A6-47A4-A186-0A56433418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772A105D-4209-4897-AC03-9EE815460D3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73C59775-BEA5-4A0D-AF07-FB09F205D3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EE91C245-B709-481A-8582-98C376BDF9F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64FC30D1-DA8A-4642-9DDC-EA205C9BC4F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DC703739-4DCD-4F96-A363-F2352B7808F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3F4AD305-D2EC-40FB-9291-5B5DBE90891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a16="http://schemas.microsoft.com/office/drawing/2014/main" id="{9B478FAD-2AC8-44F1-9CDD-C37E998F767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54CDE354-8953-40A0-8B35-2208FBB193D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D8F32B59-F928-41AE-B74E-AAD1426AC5D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9875B326-F304-4381-8EC6-176B9CC4C7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a16="http://schemas.microsoft.com/office/drawing/2014/main" id="{B7E11D58-AEFE-42B3-B0BE-A868989513C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303845B3-4488-44BA-AD91-8FA2D69B81E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a16="http://schemas.microsoft.com/office/drawing/2014/main" id="{D05C4067-438D-4BB9-9CD9-E7DB0195725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C21F109E-1F97-479D-9B09-3F6426263D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D3C798E7-FEF1-44F6-B7E9-1426D97B7C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38E09CC2-3D83-4FE0-AB88-1ADAF98D0F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97" name="直線コネクタ 596">
          <a:extLst>
            <a:ext uri="{FF2B5EF4-FFF2-40B4-BE49-F238E27FC236}">
              <a16:creationId xmlns:a16="http://schemas.microsoft.com/office/drawing/2014/main" id="{3222A893-9DBD-4253-8E51-F9690D476FD2}"/>
            </a:ext>
          </a:extLst>
        </xdr:cNvPr>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C1CE9CEF-87B1-4525-827C-52893F89AE55}"/>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9" name="直線コネクタ 598">
          <a:extLst>
            <a:ext uri="{FF2B5EF4-FFF2-40B4-BE49-F238E27FC236}">
              <a16:creationId xmlns:a16="http://schemas.microsoft.com/office/drawing/2014/main" id="{97C93F57-17B6-4D44-9FC5-A1456382687A}"/>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7976531D-E34A-4BC7-8F45-C0CA719092F2}"/>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01" name="直線コネクタ 600">
          <a:extLst>
            <a:ext uri="{FF2B5EF4-FFF2-40B4-BE49-F238E27FC236}">
              <a16:creationId xmlns:a16="http://schemas.microsoft.com/office/drawing/2014/main" id="{0914DBD7-89DF-425B-8331-40DB2D43FBC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7790AA57-3A0C-43F9-8813-99ECAB12FBB0}"/>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03" name="フローチャート: 判断 602">
          <a:extLst>
            <a:ext uri="{FF2B5EF4-FFF2-40B4-BE49-F238E27FC236}">
              <a16:creationId xmlns:a16="http://schemas.microsoft.com/office/drawing/2014/main" id="{FE228C18-5126-4F1A-9600-9BB6490DDBEE}"/>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04" name="フローチャート: 判断 603">
          <a:extLst>
            <a:ext uri="{FF2B5EF4-FFF2-40B4-BE49-F238E27FC236}">
              <a16:creationId xmlns:a16="http://schemas.microsoft.com/office/drawing/2014/main" id="{AF5D4C7D-1E10-43B1-817F-C02FBFA3331A}"/>
            </a:ext>
          </a:extLst>
        </xdr:cNvPr>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605" name="フローチャート: 判断 604">
          <a:extLst>
            <a:ext uri="{FF2B5EF4-FFF2-40B4-BE49-F238E27FC236}">
              <a16:creationId xmlns:a16="http://schemas.microsoft.com/office/drawing/2014/main" id="{5D849565-B19A-497E-8969-B3CB020B0DB7}"/>
            </a:ext>
          </a:extLst>
        </xdr:cNvPr>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6" name="フローチャート: 判断 605">
          <a:extLst>
            <a:ext uri="{FF2B5EF4-FFF2-40B4-BE49-F238E27FC236}">
              <a16:creationId xmlns:a16="http://schemas.microsoft.com/office/drawing/2014/main" id="{238DDD79-7C47-424C-A649-B96E7420270A}"/>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D8E868E-64FA-4842-949F-3768AEF19E2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D5DAD6F-9EC8-4E38-8898-AB526812BE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C3AEE99-A4FA-4EAE-85FD-B7AB4DFF9B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5E9B9D6-7C46-4D98-B7A8-434ECF90AD8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ED006D9-4527-473B-83DB-E21ACC993A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612" name="楕円 611">
          <a:extLst>
            <a:ext uri="{FF2B5EF4-FFF2-40B4-BE49-F238E27FC236}">
              <a16:creationId xmlns:a16="http://schemas.microsoft.com/office/drawing/2014/main" id="{3DD2D5E9-85F6-4402-B9EC-257CCA198C26}"/>
            </a:ext>
          </a:extLst>
        </xdr:cNvPr>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87E29CBF-C3E9-4BE4-8ACF-DD97FEEC8153}"/>
            </a:ext>
          </a:extLst>
        </xdr:cNvPr>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614" name="楕円 613">
          <a:extLst>
            <a:ext uri="{FF2B5EF4-FFF2-40B4-BE49-F238E27FC236}">
              <a16:creationId xmlns:a16="http://schemas.microsoft.com/office/drawing/2014/main" id="{AFED5BF2-4C1C-4FA6-BDC4-5D11A889B547}"/>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68580</xdr:rowOff>
    </xdr:to>
    <xdr:cxnSp macro="">
      <xdr:nvCxnSpPr>
        <xdr:cNvPr id="615" name="直線コネクタ 614">
          <a:extLst>
            <a:ext uri="{FF2B5EF4-FFF2-40B4-BE49-F238E27FC236}">
              <a16:creationId xmlns:a16="http://schemas.microsoft.com/office/drawing/2014/main" id="{F09305FE-51E8-40E2-AD0A-7B3551D6D69D}"/>
            </a:ext>
          </a:extLst>
        </xdr:cNvPr>
        <xdr:cNvCxnSpPr/>
      </xdr:nvCxnSpPr>
      <xdr:spPr>
        <a:xfrm>
          <a:off x="21323300" y="1086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616" name="楕円 615">
          <a:extLst>
            <a:ext uri="{FF2B5EF4-FFF2-40B4-BE49-F238E27FC236}">
              <a16:creationId xmlns:a16="http://schemas.microsoft.com/office/drawing/2014/main" id="{A622BC5B-17CA-485B-979B-214814B57EA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617" name="直線コネクタ 616">
          <a:extLst>
            <a:ext uri="{FF2B5EF4-FFF2-40B4-BE49-F238E27FC236}">
              <a16:creationId xmlns:a16="http://schemas.microsoft.com/office/drawing/2014/main" id="{1A467E39-FA9B-46DB-926F-5D403574508D}"/>
            </a:ext>
          </a:extLst>
        </xdr:cNvPr>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618" name="n_1aveValue【保健センター・保健所】&#10;一人当たり面積">
          <a:extLst>
            <a:ext uri="{FF2B5EF4-FFF2-40B4-BE49-F238E27FC236}">
              <a16:creationId xmlns:a16="http://schemas.microsoft.com/office/drawing/2014/main" id="{AB2BEEEF-70BC-4DB6-A2E2-80038B015D80}"/>
            </a:ext>
          </a:extLst>
        </xdr:cNvPr>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619" name="n_2aveValue【保健センター・保健所】&#10;一人当たり面積">
          <a:extLst>
            <a:ext uri="{FF2B5EF4-FFF2-40B4-BE49-F238E27FC236}">
              <a16:creationId xmlns:a16="http://schemas.microsoft.com/office/drawing/2014/main" id="{3D0196B0-2AA5-4414-9B0D-A99E508C7D29}"/>
            </a:ext>
          </a:extLst>
        </xdr:cNvPr>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20" name="n_3aveValue【保健センター・保健所】&#10;一人当たり面積">
          <a:extLst>
            <a:ext uri="{FF2B5EF4-FFF2-40B4-BE49-F238E27FC236}">
              <a16:creationId xmlns:a16="http://schemas.microsoft.com/office/drawing/2014/main" id="{FB7937FD-2EA6-462E-A33B-09701F1BE493}"/>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621" name="n_1mainValue【保健センター・保健所】&#10;一人当たり面積">
          <a:extLst>
            <a:ext uri="{FF2B5EF4-FFF2-40B4-BE49-F238E27FC236}">
              <a16:creationId xmlns:a16="http://schemas.microsoft.com/office/drawing/2014/main" id="{9DCC2B86-56E4-4C53-AF7B-DC5D7C84E8D0}"/>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2" name="n_2mainValue【保健センター・保健所】&#10;一人当たり面積">
          <a:extLst>
            <a:ext uri="{FF2B5EF4-FFF2-40B4-BE49-F238E27FC236}">
              <a16:creationId xmlns:a16="http://schemas.microsoft.com/office/drawing/2014/main" id="{39CE8451-DD2C-4BA9-80A3-E7EBC3C464FE}"/>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93E23352-7A9E-46F1-9CAD-C6F1507330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98C40BC-ED9A-45C6-84A0-44CDFB5051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71F1C8E-247C-4B1B-8598-EB42F04245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ED721266-0898-4884-8435-6ECE7EFFD9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89F2F6E-F763-44E9-9A98-275860A56F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EBDE0D8C-D536-4505-BDF0-289FD064BE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D7C64A7-D6B2-41E1-8DAF-6B1F414170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745E1571-A4A9-4DD0-B798-58A46CC80B9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309EC51-E72C-4B6B-99C8-75070AB3C2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D3692024-A15E-4E28-A550-12AC638043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6A1887E6-734C-47B8-8B6D-8AE7469F9E6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4" name="テキスト ボックス 633">
          <a:extLst>
            <a:ext uri="{FF2B5EF4-FFF2-40B4-BE49-F238E27FC236}">
              <a16:creationId xmlns:a16="http://schemas.microsoft.com/office/drawing/2014/main" id="{B1699077-B7A9-4534-8D3D-D7F712307F2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B1ABED74-40FD-41AD-A566-93CE5B77194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EAA0D9E1-71F3-44AE-91F9-AF5DDDAA866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CEAF914-2ED7-4BC3-8F79-C292C990BE0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80759F55-A916-416A-AF07-FEB4FF29363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E02F0620-F4AF-4D08-9C57-49B7081BFB1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10C6F0DA-259E-4867-B382-26D824C5858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43203364-9C98-46AC-8748-76F40E23DF9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F78F8AFE-658E-440C-8E33-39C3AFE4DC1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7083C2E1-0015-4D8D-A166-861D48F4DF3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4" name="テキスト ボックス 643">
          <a:extLst>
            <a:ext uri="{FF2B5EF4-FFF2-40B4-BE49-F238E27FC236}">
              <a16:creationId xmlns:a16="http://schemas.microsoft.com/office/drawing/2014/main" id="{38C31AC2-850A-408D-802B-CFDC86249E2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468FD335-2EDC-4EB3-8FA9-576FD6A6775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C480A6BE-E08E-49DD-A5E9-54FBAAA4653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A82201E7-30E9-435A-AECF-A0E76167D0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648" name="直線コネクタ 647">
          <a:extLst>
            <a:ext uri="{FF2B5EF4-FFF2-40B4-BE49-F238E27FC236}">
              <a16:creationId xmlns:a16="http://schemas.microsoft.com/office/drawing/2014/main" id="{AF3988A7-91CF-4461-9050-F95F8C252FE2}"/>
            </a:ext>
          </a:extLst>
        </xdr:cNvPr>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C4B75343-D4CF-4A96-A043-6A1B6E47FFC9}"/>
            </a:ext>
          </a:extLst>
        </xdr:cNvPr>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650" name="直線コネクタ 649">
          <a:extLst>
            <a:ext uri="{FF2B5EF4-FFF2-40B4-BE49-F238E27FC236}">
              <a16:creationId xmlns:a16="http://schemas.microsoft.com/office/drawing/2014/main" id="{750A7D3F-7C8E-42DC-B8C8-CC8649589BF3}"/>
            </a:ext>
          </a:extLst>
        </xdr:cNvPr>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FF675407-5175-464B-98E3-81128F8B2300}"/>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2" name="直線コネクタ 651">
          <a:extLst>
            <a:ext uri="{FF2B5EF4-FFF2-40B4-BE49-F238E27FC236}">
              <a16:creationId xmlns:a16="http://schemas.microsoft.com/office/drawing/2014/main" id="{59BAAE1B-2D7C-4036-9973-9D5424FB91B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88EBE435-3F77-41F1-BFE9-4710B3AF3DB5}"/>
            </a:ext>
          </a:extLst>
        </xdr:cNvPr>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54" name="フローチャート: 判断 653">
          <a:extLst>
            <a:ext uri="{FF2B5EF4-FFF2-40B4-BE49-F238E27FC236}">
              <a16:creationId xmlns:a16="http://schemas.microsoft.com/office/drawing/2014/main" id="{11BAE965-D470-4BC8-AAA9-10DB64D92584}"/>
            </a:ext>
          </a:extLst>
        </xdr:cNvPr>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655" name="フローチャート: 判断 654">
          <a:extLst>
            <a:ext uri="{FF2B5EF4-FFF2-40B4-BE49-F238E27FC236}">
              <a16:creationId xmlns:a16="http://schemas.microsoft.com/office/drawing/2014/main" id="{20D45834-5A17-4C40-AC85-C9591FCBAF12}"/>
            </a:ext>
          </a:extLst>
        </xdr:cNvPr>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56" name="フローチャート: 判断 655">
          <a:extLst>
            <a:ext uri="{FF2B5EF4-FFF2-40B4-BE49-F238E27FC236}">
              <a16:creationId xmlns:a16="http://schemas.microsoft.com/office/drawing/2014/main" id="{039DDF56-63A0-4C1D-AEAD-6456E2FEFD65}"/>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657" name="フローチャート: 判断 656">
          <a:extLst>
            <a:ext uri="{FF2B5EF4-FFF2-40B4-BE49-F238E27FC236}">
              <a16:creationId xmlns:a16="http://schemas.microsoft.com/office/drawing/2014/main" id="{7A2D3923-B462-4C80-99B5-44A332077F07}"/>
            </a:ext>
          </a:extLst>
        </xdr:cNvPr>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3D13739-11C8-4786-9CB4-B506AC91B7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2DE7D67-CC9D-42F5-A21F-1398D652B7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EB1EB32-29B7-43E5-8144-7A398EBBE4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2365DED-AAC8-424E-9FC3-D785F73E2A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EFFB08C-6A7A-40DA-AEEA-4AD3E71FB66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52614</xdr:rowOff>
    </xdr:from>
    <xdr:to>
      <xdr:col>85</xdr:col>
      <xdr:colOff>177800</xdr:colOff>
      <xdr:row>79</xdr:row>
      <xdr:rowOff>154214</xdr:rowOff>
    </xdr:to>
    <xdr:sp macro="" textlink="">
      <xdr:nvSpPr>
        <xdr:cNvPr id="663" name="楕円 662">
          <a:extLst>
            <a:ext uri="{FF2B5EF4-FFF2-40B4-BE49-F238E27FC236}">
              <a16:creationId xmlns:a16="http://schemas.microsoft.com/office/drawing/2014/main" id="{80F31642-5F7C-444C-BAE1-B77A509D0F30}"/>
            </a:ext>
          </a:extLst>
        </xdr:cNvPr>
        <xdr:cNvSpPr/>
      </xdr:nvSpPr>
      <xdr:spPr>
        <a:xfrm>
          <a:off x="162687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75491</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CD3BF9EF-DE4F-407F-9C68-68BE359C3755}"/>
            </a:ext>
          </a:extLst>
        </xdr:cNvPr>
        <xdr:cNvSpPr txBox="1"/>
      </xdr:nvSpPr>
      <xdr:spPr>
        <a:xfrm>
          <a:off x="16357600" y="1344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86905</xdr:rowOff>
    </xdr:from>
    <xdr:to>
      <xdr:col>81</xdr:col>
      <xdr:colOff>101600</xdr:colOff>
      <xdr:row>80</xdr:row>
      <xdr:rowOff>17055</xdr:rowOff>
    </xdr:to>
    <xdr:sp macro="" textlink="">
      <xdr:nvSpPr>
        <xdr:cNvPr id="665" name="楕円 664">
          <a:extLst>
            <a:ext uri="{FF2B5EF4-FFF2-40B4-BE49-F238E27FC236}">
              <a16:creationId xmlns:a16="http://schemas.microsoft.com/office/drawing/2014/main" id="{DAE690D3-DB24-448E-9B7A-B90C84C6EF5E}"/>
            </a:ext>
          </a:extLst>
        </xdr:cNvPr>
        <xdr:cNvSpPr/>
      </xdr:nvSpPr>
      <xdr:spPr>
        <a:xfrm>
          <a:off x="15430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103414</xdr:rowOff>
    </xdr:from>
    <xdr:to>
      <xdr:col>85</xdr:col>
      <xdr:colOff>127000</xdr:colOff>
      <xdr:row>79</xdr:row>
      <xdr:rowOff>137705</xdr:rowOff>
    </xdr:to>
    <xdr:cxnSp macro="">
      <xdr:nvCxnSpPr>
        <xdr:cNvPr id="666" name="直線コネクタ 665">
          <a:extLst>
            <a:ext uri="{FF2B5EF4-FFF2-40B4-BE49-F238E27FC236}">
              <a16:creationId xmlns:a16="http://schemas.microsoft.com/office/drawing/2014/main" id="{2002BB5B-60FF-46E7-AFC3-C91C58C40CD1}"/>
            </a:ext>
          </a:extLst>
        </xdr:cNvPr>
        <xdr:cNvCxnSpPr/>
      </xdr:nvCxnSpPr>
      <xdr:spPr>
        <a:xfrm flipV="1">
          <a:off x="15481300" y="136479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113030</xdr:rowOff>
    </xdr:from>
    <xdr:to>
      <xdr:col>76</xdr:col>
      <xdr:colOff>165100</xdr:colOff>
      <xdr:row>80</xdr:row>
      <xdr:rowOff>43180</xdr:rowOff>
    </xdr:to>
    <xdr:sp macro="" textlink="">
      <xdr:nvSpPr>
        <xdr:cNvPr id="667" name="楕円 666">
          <a:extLst>
            <a:ext uri="{FF2B5EF4-FFF2-40B4-BE49-F238E27FC236}">
              <a16:creationId xmlns:a16="http://schemas.microsoft.com/office/drawing/2014/main" id="{A169E953-1DA4-4903-B2B3-B07AE89C44ED}"/>
            </a:ext>
          </a:extLst>
        </xdr:cNvPr>
        <xdr:cNvSpPr/>
      </xdr:nvSpPr>
      <xdr:spPr>
        <a:xfrm>
          <a:off x="1454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137705</xdr:rowOff>
    </xdr:from>
    <xdr:to>
      <xdr:col>81</xdr:col>
      <xdr:colOff>50800</xdr:colOff>
      <xdr:row>79</xdr:row>
      <xdr:rowOff>163830</xdr:rowOff>
    </xdr:to>
    <xdr:cxnSp macro="">
      <xdr:nvCxnSpPr>
        <xdr:cNvPr id="668" name="直線コネクタ 667">
          <a:extLst>
            <a:ext uri="{FF2B5EF4-FFF2-40B4-BE49-F238E27FC236}">
              <a16:creationId xmlns:a16="http://schemas.microsoft.com/office/drawing/2014/main" id="{B543FC29-01A0-403D-A243-1FB59B131C75}"/>
            </a:ext>
          </a:extLst>
        </xdr:cNvPr>
        <xdr:cNvCxnSpPr/>
      </xdr:nvCxnSpPr>
      <xdr:spPr>
        <a:xfrm flipV="1">
          <a:off x="14592300" y="136822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78395</xdr:rowOff>
    </xdr:from>
    <xdr:ext cx="405111" cy="259045"/>
    <xdr:sp macro="" textlink="">
      <xdr:nvSpPr>
        <xdr:cNvPr id="669" name="n_1aveValue【消防施設】&#10;有形固定資産減価償却率">
          <a:extLst>
            <a:ext uri="{FF2B5EF4-FFF2-40B4-BE49-F238E27FC236}">
              <a16:creationId xmlns:a16="http://schemas.microsoft.com/office/drawing/2014/main" id="{F1398C21-377D-4485-90E9-DE6B3CFAF661}"/>
            </a:ext>
          </a:extLst>
        </xdr:cNvPr>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55534</xdr:rowOff>
    </xdr:from>
    <xdr:ext cx="405111" cy="259045"/>
    <xdr:sp macro="" textlink="">
      <xdr:nvSpPr>
        <xdr:cNvPr id="670" name="n_2aveValue【消防施設】&#10;有形固定資産減価償却率">
          <a:extLst>
            <a:ext uri="{FF2B5EF4-FFF2-40B4-BE49-F238E27FC236}">
              <a16:creationId xmlns:a16="http://schemas.microsoft.com/office/drawing/2014/main" id="{4CDDF22D-2E00-4EFD-8D7B-ED54346246B7}"/>
            </a:ext>
          </a:extLst>
        </xdr:cNvPr>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58075</xdr:rowOff>
    </xdr:from>
    <xdr:ext cx="405111" cy="259045"/>
    <xdr:sp macro="" textlink="">
      <xdr:nvSpPr>
        <xdr:cNvPr id="671" name="n_3aveValue【消防施設】&#10;有形固定資産減価償却率">
          <a:extLst>
            <a:ext uri="{FF2B5EF4-FFF2-40B4-BE49-F238E27FC236}">
              <a16:creationId xmlns:a16="http://schemas.microsoft.com/office/drawing/2014/main" id="{AD52BA76-ABB2-4894-A594-1D7D6A4627E3}"/>
            </a:ext>
          </a:extLst>
        </xdr:cNvPr>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33582</xdr:rowOff>
    </xdr:from>
    <xdr:ext cx="405111" cy="259045"/>
    <xdr:sp macro="" textlink="">
      <xdr:nvSpPr>
        <xdr:cNvPr id="672" name="n_1mainValue【消防施設】&#10;有形固定資産減価償却率">
          <a:extLst>
            <a:ext uri="{FF2B5EF4-FFF2-40B4-BE49-F238E27FC236}">
              <a16:creationId xmlns:a16="http://schemas.microsoft.com/office/drawing/2014/main" id="{FB9026E3-FE1C-458A-B20E-92BBBA626634}"/>
            </a:ext>
          </a:extLst>
        </xdr:cNvPr>
        <xdr:cNvSpPr txBox="1"/>
      </xdr:nvSpPr>
      <xdr:spPr>
        <a:xfrm>
          <a:off x="15266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59707</xdr:rowOff>
    </xdr:from>
    <xdr:ext cx="405111" cy="259045"/>
    <xdr:sp macro="" textlink="">
      <xdr:nvSpPr>
        <xdr:cNvPr id="673" name="n_2mainValue【消防施設】&#10;有形固定資産減価償却率">
          <a:extLst>
            <a:ext uri="{FF2B5EF4-FFF2-40B4-BE49-F238E27FC236}">
              <a16:creationId xmlns:a16="http://schemas.microsoft.com/office/drawing/2014/main" id="{1372B767-BA13-40C7-BC32-D0CC67A98D1B}"/>
            </a:ext>
          </a:extLst>
        </xdr:cNvPr>
        <xdr:cNvSpPr txBox="1"/>
      </xdr:nvSpPr>
      <xdr:spPr>
        <a:xfrm>
          <a:off x="14389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CA154227-E517-48E7-8B71-BFE2A4E20F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811E435-E9D8-44AB-A17F-5CBFE910EE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B188D779-6E78-4433-A44B-82B66869E8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D5E4B5B4-5135-4EEA-BB7D-F0DA5CDBA38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57BDE64A-1693-49F3-8CD3-E5B86CACF6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CDCE264C-6B45-4DC3-8794-79F93D551E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184EB116-6C67-471E-A1B3-4B5B1D60E1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31A43729-692B-4DF6-ACD3-0449139C6C5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1E4E94CE-056A-4042-8C48-962F0CC5024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117FB131-79DF-40D1-8FAC-4E139FC4A2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9B7AFC53-4CFB-480E-9D2E-D5315540C8D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DEFC958C-E7AA-41D0-AB47-BEDB1948A00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F6EE042F-024D-4CFC-9BF4-1B1888D707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79528EB1-311B-46AC-9419-95B03B969A8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BE182A63-B4FE-4AD8-8CE1-E37F6A26323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AB8DF002-65E1-4D5D-8854-4F5335B0B47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298B78EC-40DC-4F6C-8781-15DBFDBE519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5FEA6DE4-61BB-41F6-BD61-B477BECD490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35BB12E8-85DC-4001-BF0C-8CE289355C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54E0B563-948B-4299-BAAD-377FF51390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a:extLst>
            <a:ext uri="{FF2B5EF4-FFF2-40B4-BE49-F238E27FC236}">
              <a16:creationId xmlns:a16="http://schemas.microsoft.com/office/drawing/2014/main" id="{2F49A48B-0A95-4D53-A7C7-DDD27BB916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95" name="直線コネクタ 694">
          <a:extLst>
            <a:ext uri="{FF2B5EF4-FFF2-40B4-BE49-F238E27FC236}">
              <a16:creationId xmlns:a16="http://schemas.microsoft.com/office/drawing/2014/main" id="{42FCDAE9-8221-47A7-B9A3-B8ECA8229A27}"/>
            </a:ext>
          </a:extLst>
        </xdr:cNvPr>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96" name="【消防施設】&#10;一人当たり面積最小値テキスト">
          <a:extLst>
            <a:ext uri="{FF2B5EF4-FFF2-40B4-BE49-F238E27FC236}">
              <a16:creationId xmlns:a16="http://schemas.microsoft.com/office/drawing/2014/main" id="{79EA90C6-3AE9-4885-8CC5-3ABBC6F2249B}"/>
            </a:ext>
          </a:extLst>
        </xdr:cNvPr>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97" name="直線コネクタ 696">
          <a:extLst>
            <a:ext uri="{FF2B5EF4-FFF2-40B4-BE49-F238E27FC236}">
              <a16:creationId xmlns:a16="http://schemas.microsoft.com/office/drawing/2014/main" id="{9580C194-FE71-4D0D-9E78-8A6CFB4ACD67}"/>
            </a:ext>
          </a:extLst>
        </xdr:cNvPr>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98" name="【消防施設】&#10;一人当たり面積最大値テキスト">
          <a:extLst>
            <a:ext uri="{FF2B5EF4-FFF2-40B4-BE49-F238E27FC236}">
              <a16:creationId xmlns:a16="http://schemas.microsoft.com/office/drawing/2014/main" id="{AA68C0E3-8B10-4AED-89AA-9059D6C2337D}"/>
            </a:ext>
          </a:extLst>
        </xdr:cNvPr>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99" name="直線コネクタ 698">
          <a:extLst>
            <a:ext uri="{FF2B5EF4-FFF2-40B4-BE49-F238E27FC236}">
              <a16:creationId xmlns:a16="http://schemas.microsoft.com/office/drawing/2014/main" id="{0A8607ED-6E3D-4BFF-B426-36A1590CC43B}"/>
            </a:ext>
          </a:extLst>
        </xdr:cNvPr>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00" name="【消防施設】&#10;一人当たり面積平均値テキスト">
          <a:extLst>
            <a:ext uri="{FF2B5EF4-FFF2-40B4-BE49-F238E27FC236}">
              <a16:creationId xmlns:a16="http://schemas.microsoft.com/office/drawing/2014/main" id="{EDD5DC87-8E55-4ABB-AEC8-64C386DCFE41}"/>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01" name="フローチャート: 判断 700">
          <a:extLst>
            <a:ext uri="{FF2B5EF4-FFF2-40B4-BE49-F238E27FC236}">
              <a16:creationId xmlns:a16="http://schemas.microsoft.com/office/drawing/2014/main" id="{D7D2A11B-D74B-4AE5-93E7-005F6700C141}"/>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702" name="フローチャート: 判断 701">
          <a:extLst>
            <a:ext uri="{FF2B5EF4-FFF2-40B4-BE49-F238E27FC236}">
              <a16:creationId xmlns:a16="http://schemas.microsoft.com/office/drawing/2014/main" id="{96558390-BEB1-4DD4-A124-295D22322274}"/>
            </a:ext>
          </a:extLst>
        </xdr:cNvPr>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03" name="フローチャート: 判断 702">
          <a:extLst>
            <a:ext uri="{FF2B5EF4-FFF2-40B4-BE49-F238E27FC236}">
              <a16:creationId xmlns:a16="http://schemas.microsoft.com/office/drawing/2014/main" id="{D745A921-9D70-4A4F-8215-E67D4C6960DF}"/>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4" name="フローチャート: 判断 703">
          <a:extLst>
            <a:ext uri="{FF2B5EF4-FFF2-40B4-BE49-F238E27FC236}">
              <a16:creationId xmlns:a16="http://schemas.microsoft.com/office/drawing/2014/main" id="{E468ED61-735C-4D69-B578-E0DF7200EFEB}"/>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D81309D-0261-4C76-AC44-F9EC4811C4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15CFC87D-E36C-4619-87DF-267299E401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46DE5876-E42F-4B6D-AC73-6C53D435F4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A52F2E43-C8E0-4F74-B8CC-AF6F96C174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A51844E8-5ABF-4440-BDE5-EEC988D5A0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710" name="楕円 709">
          <a:extLst>
            <a:ext uri="{FF2B5EF4-FFF2-40B4-BE49-F238E27FC236}">
              <a16:creationId xmlns:a16="http://schemas.microsoft.com/office/drawing/2014/main" id="{754EDC98-3568-456A-AEBF-9DBAE7327277}"/>
            </a:ext>
          </a:extLst>
        </xdr:cNvPr>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711" name="【消防施設】&#10;一人当たり面積該当値テキスト">
          <a:extLst>
            <a:ext uri="{FF2B5EF4-FFF2-40B4-BE49-F238E27FC236}">
              <a16:creationId xmlns:a16="http://schemas.microsoft.com/office/drawing/2014/main" id="{89F7D1BB-ACD4-4114-AFC0-B080BAC4F114}"/>
            </a:ext>
          </a:extLst>
        </xdr:cNvPr>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712" name="楕円 711">
          <a:extLst>
            <a:ext uri="{FF2B5EF4-FFF2-40B4-BE49-F238E27FC236}">
              <a16:creationId xmlns:a16="http://schemas.microsoft.com/office/drawing/2014/main" id="{39255A7B-6080-47D0-B166-CA94C43DF74F}"/>
            </a:ext>
          </a:extLst>
        </xdr:cNvPr>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163830</xdr:rowOff>
    </xdr:to>
    <xdr:cxnSp macro="">
      <xdr:nvCxnSpPr>
        <xdr:cNvPr id="713" name="直線コネクタ 712">
          <a:extLst>
            <a:ext uri="{FF2B5EF4-FFF2-40B4-BE49-F238E27FC236}">
              <a16:creationId xmlns:a16="http://schemas.microsoft.com/office/drawing/2014/main" id="{DA2FAB1B-8A23-4152-9DFE-8536CB53B002}"/>
            </a:ext>
          </a:extLst>
        </xdr:cNvPr>
        <xdr:cNvCxnSpPr/>
      </xdr:nvCxnSpPr>
      <xdr:spPr>
        <a:xfrm>
          <a:off x="21323300" y="1456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714" name="楕円 713">
          <a:extLst>
            <a:ext uri="{FF2B5EF4-FFF2-40B4-BE49-F238E27FC236}">
              <a16:creationId xmlns:a16="http://schemas.microsoft.com/office/drawing/2014/main" id="{A3EBDC99-3509-46E6-9593-B56E1910253D}"/>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84</xdr:row>
      <xdr:rowOff>166115</xdr:rowOff>
    </xdr:to>
    <xdr:cxnSp macro="">
      <xdr:nvCxnSpPr>
        <xdr:cNvPr id="715" name="直線コネクタ 714">
          <a:extLst>
            <a:ext uri="{FF2B5EF4-FFF2-40B4-BE49-F238E27FC236}">
              <a16:creationId xmlns:a16="http://schemas.microsoft.com/office/drawing/2014/main" id="{CA91FF3D-F94F-4B28-853D-36131F4BE010}"/>
            </a:ext>
          </a:extLst>
        </xdr:cNvPr>
        <xdr:cNvCxnSpPr/>
      </xdr:nvCxnSpPr>
      <xdr:spPr>
        <a:xfrm flipV="1">
          <a:off x="20434300" y="1456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23131</xdr:rowOff>
    </xdr:from>
    <xdr:ext cx="469744" cy="259045"/>
    <xdr:sp macro="" textlink="">
      <xdr:nvSpPr>
        <xdr:cNvPr id="716" name="n_1aveValue【消防施設】&#10;一人当たり面積">
          <a:extLst>
            <a:ext uri="{FF2B5EF4-FFF2-40B4-BE49-F238E27FC236}">
              <a16:creationId xmlns:a16="http://schemas.microsoft.com/office/drawing/2014/main" id="{7BBB18C5-CAD5-4F90-9D0A-12F4EC5E1E0D}"/>
            </a:ext>
          </a:extLst>
        </xdr:cNvPr>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717" name="n_2aveValue【消防施設】&#10;一人当たり面積">
          <a:extLst>
            <a:ext uri="{FF2B5EF4-FFF2-40B4-BE49-F238E27FC236}">
              <a16:creationId xmlns:a16="http://schemas.microsoft.com/office/drawing/2014/main" id="{32E404B4-0F17-4B06-9EE2-E4882F2FE83E}"/>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18" name="n_3aveValue【消防施設】&#10;一人当たり面積">
          <a:extLst>
            <a:ext uri="{FF2B5EF4-FFF2-40B4-BE49-F238E27FC236}">
              <a16:creationId xmlns:a16="http://schemas.microsoft.com/office/drawing/2014/main" id="{7109AE20-7F21-487E-BD6D-F833F88212AA}"/>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34307</xdr:rowOff>
    </xdr:from>
    <xdr:ext cx="469744" cy="259045"/>
    <xdr:sp macro="" textlink="">
      <xdr:nvSpPr>
        <xdr:cNvPr id="719" name="n_1mainValue【消防施設】&#10;一人当たり面積">
          <a:extLst>
            <a:ext uri="{FF2B5EF4-FFF2-40B4-BE49-F238E27FC236}">
              <a16:creationId xmlns:a16="http://schemas.microsoft.com/office/drawing/2014/main" id="{818025CA-8F24-4A7B-B474-B092BF251F63}"/>
            </a:ext>
          </a:extLst>
        </xdr:cNvPr>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720" name="n_2mainValue【消防施設】&#10;一人当たり面積">
          <a:extLst>
            <a:ext uri="{FF2B5EF4-FFF2-40B4-BE49-F238E27FC236}">
              <a16:creationId xmlns:a16="http://schemas.microsoft.com/office/drawing/2014/main" id="{C527997A-0F6C-4B50-92AF-8BDF173FFF9C}"/>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E6AA76DC-AABC-44FA-9B9B-9674C04933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295BE709-181F-402E-85A6-5BEAB768B3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C3036C8-A489-43F1-AD88-D68D400EDC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5D218D47-5AF9-4A08-8165-9C2F9563A9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E65A37CC-49A4-4155-BE79-39EB67C4F3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DEB89C4F-728A-4442-A27B-3AB017A9C3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5F882D88-48AF-4B50-8FE5-4FCD8722EC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99042EAA-0386-46DF-BCE7-A42379137D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4CBB38FD-2D54-4C46-8D5A-2B04DB77A3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4160DC9C-E6D0-40EB-A73B-5C84477702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962F5479-D6E7-4116-83D1-5EC7BAB42CA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2" name="テキスト ボックス 731">
          <a:extLst>
            <a:ext uri="{FF2B5EF4-FFF2-40B4-BE49-F238E27FC236}">
              <a16:creationId xmlns:a16="http://schemas.microsoft.com/office/drawing/2014/main" id="{F58596B8-3FFF-48A1-BA03-53C48C29590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D50A5FF4-EF14-4659-B5EE-A9040C597D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B1E9A3EC-114F-4EB7-94E0-364B9491303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EAD10D65-F354-46C2-B1D1-FD29A5CF11B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7E3E6796-8934-4F31-8C3B-DEC178870F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BA3FBEFD-A6AE-4107-A94B-B49C870B03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945D589D-2440-4146-BBE2-9E78B4C8E8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81D181C1-52DC-426C-A831-849CE3EBCF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C4180D30-4DB3-4B3D-8424-E7228AE3D1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E8E5224E-BE6A-47D6-94DD-0BAB6EDF20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2" name="テキスト ボックス 741">
          <a:extLst>
            <a:ext uri="{FF2B5EF4-FFF2-40B4-BE49-F238E27FC236}">
              <a16:creationId xmlns:a16="http://schemas.microsoft.com/office/drawing/2014/main" id="{88D2D09E-C69D-4F83-81C2-3D64B1A86A0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4F58F162-A1A4-4D09-99B8-8F2BDAE14F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15188167-4742-45A4-8864-DF6E1016038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a:extLst>
            <a:ext uri="{FF2B5EF4-FFF2-40B4-BE49-F238E27FC236}">
              <a16:creationId xmlns:a16="http://schemas.microsoft.com/office/drawing/2014/main" id="{CBB9C38D-FB3D-42E5-B2ED-20F90703CB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746" name="直線コネクタ 745">
          <a:extLst>
            <a:ext uri="{FF2B5EF4-FFF2-40B4-BE49-F238E27FC236}">
              <a16:creationId xmlns:a16="http://schemas.microsoft.com/office/drawing/2014/main" id="{393DB3CF-B384-43A6-A40A-BA60ACEFD2E8}"/>
            </a:ext>
          </a:extLst>
        </xdr:cNvPr>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47" name="【庁舎】&#10;有形固定資産減価償却率最小値テキスト">
          <a:extLst>
            <a:ext uri="{FF2B5EF4-FFF2-40B4-BE49-F238E27FC236}">
              <a16:creationId xmlns:a16="http://schemas.microsoft.com/office/drawing/2014/main" id="{7B1D83E9-71E2-433D-AE0C-9AC55691B10C}"/>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48" name="直線コネクタ 747">
          <a:extLst>
            <a:ext uri="{FF2B5EF4-FFF2-40B4-BE49-F238E27FC236}">
              <a16:creationId xmlns:a16="http://schemas.microsoft.com/office/drawing/2014/main" id="{9620517D-248E-4CE8-A704-BEC3FB8C3271}"/>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749" name="【庁舎】&#10;有形固定資産減価償却率最大値テキスト">
          <a:extLst>
            <a:ext uri="{FF2B5EF4-FFF2-40B4-BE49-F238E27FC236}">
              <a16:creationId xmlns:a16="http://schemas.microsoft.com/office/drawing/2014/main" id="{23E60B2C-CD18-4D4A-BD07-39A8B054711D}"/>
            </a:ext>
          </a:extLst>
        </xdr:cNvPr>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0" name="直線コネクタ 749">
          <a:extLst>
            <a:ext uri="{FF2B5EF4-FFF2-40B4-BE49-F238E27FC236}">
              <a16:creationId xmlns:a16="http://schemas.microsoft.com/office/drawing/2014/main" id="{D80B2378-FE33-454A-8CA0-6D0483D469FF}"/>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1" name="【庁舎】&#10;有形固定資産減価償却率平均値テキスト">
          <a:extLst>
            <a:ext uri="{FF2B5EF4-FFF2-40B4-BE49-F238E27FC236}">
              <a16:creationId xmlns:a16="http://schemas.microsoft.com/office/drawing/2014/main" id="{AC55DC56-54C9-4F46-AD03-284B95A59CDE}"/>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2" name="フローチャート: 判断 751">
          <a:extLst>
            <a:ext uri="{FF2B5EF4-FFF2-40B4-BE49-F238E27FC236}">
              <a16:creationId xmlns:a16="http://schemas.microsoft.com/office/drawing/2014/main" id="{B40D95F9-3F70-4552-B941-692229CFC0EF}"/>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753" name="フローチャート: 判断 752">
          <a:extLst>
            <a:ext uri="{FF2B5EF4-FFF2-40B4-BE49-F238E27FC236}">
              <a16:creationId xmlns:a16="http://schemas.microsoft.com/office/drawing/2014/main" id="{4A5194F9-FB82-4F86-8F94-7602844CED26}"/>
            </a:ext>
          </a:extLst>
        </xdr:cNvPr>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54" name="フローチャート: 判断 753">
          <a:extLst>
            <a:ext uri="{FF2B5EF4-FFF2-40B4-BE49-F238E27FC236}">
              <a16:creationId xmlns:a16="http://schemas.microsoft.com/office/drawing/2014/main" id="{8788DECC-7D72-4C11-9AB0-FC840DD00015}"/>
            </a:ext>
          </a:extLst>
        </xdr:cNvPr>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55" name="フローチャート: 判断 754">
          <a:extLst>
            <a:ext uri="{FF2B5EF4-FFF2-40B4-BE49-F238E27FC236}">
              <a16:creationId xmlns:a16="http://schemas.microsoft.com/office/drawing/2014/main" id="{2D23EA9F-40C5-414F-86D5-7A32C9DC4415}"/>
            </a:ext>
          </a:extLst>
        </xdr:cNvPr>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2FD5D067-035B-4E21-AA0F-187439575F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AFF1C1FF-BE8B-4577-85F7-5E5C65709E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734D98E4-4826-41BE-9FF8-C94B670267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E1E7B33-69F5-447E-9C59-76615FE07C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B5EBFB21-897F-4302-81C9-C9EF340FD8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761" name="楕円 760">
          <a:extLst>
            <a:ext uri="{FF2B5EF4-FFF2-40B4-BE49-F238E27FC236}">
              <a16:creationId xmlns:a16="http://schemas.microsoft.com/office/drawing/2014/main" id="{47CD5295-4345-4FEC-A1DA-432D5B5D2B5C}"/>
            </a:ext>
          </a:extLst>
        </xdr:cNvPr>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762" name="【庁舎】&#10;有形固定資産減価償却率該当値テキスト">
          <a:extLst>
            <a:ext uri="{FF2B5EF4-FFF2-40B4-BE49-F238E27FC236}">
              <a16:creationId xmlns:a16="http://schemas.microsoft.com/office/drawing/2014/main" id="{E8C95DD0-AF74-433F-B3F7-5D9824C01F5E}"/>
            </a:ext>
          </a:extLst>
        </xdr:cNvPr>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120106</xdr:rowOff>
    </xdr:from>
    <xdr:to>
      <xdr:col>81</xdr:col>
      <xdr:colOff>101600</xdr:colOff>
      <xdr:row>102</xdr:row>
      <xdr:rowOff>50256</xdr:rowOff>
    </xdr:to>
    <xdr:sp macro="" textlink="">
      <xdr:nvSpPr>
        <xdr:cNvPr id="763" name="楕円 762">
          <a:extLst>
            <a:ext uri="{FF2B5EF4-FFF2-40B4-BE49-F238E27FC236}">
              <a16:creationId xmlns:a16="http://schemas.microsoft.com/office/drawing/2014/main" id="{B13FD11D-EF72-4191-8BF4-FC552B698063}"/>
            </a:ext>
          </a:extLst>
        </xdr:cNvPr>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101</xdr:row>
      <xdr:rowOff>170906</xdr:rowOff>
    </xdr:to>
    <xdr:cxnSp macro="">
      <xdr:nvCxnSpPr>
        <xdr:cNvPr id="764" name="直線コネクタ 763">
          <a:extLst>
            <a:ext uri="{FF2B5EF4-FFF2-40B4-BE49-F238E27FC236}">
              <a16:creationId xmlns:a16="http://schemas.microsoft.com/office/drawing/2014/main" id="{F817C7AD-A72E-4B32-A3F4-5E84D5B093B7}"/>
            </a:ext>
          </a:extLst>
        </xdr:cNvPr>
        <xdr:cNvCxnSpPr/>
      </xdr:nvCxnSpPr>
      <xdr:spPr>
        <a:xfrm flipV="1">
          <a:off x="15481300" y="174498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72752</xdr:rowOff>
    </xdr:from>
    <xdr:to>
      <xdr:col>76</xdr:col>
      <xdr:colOff>165100</xdr:colOff>
      <xdr:row>102</xdr:row>
      <xdr:rowOff>2902</xdr:rowOff>
    </xdr:to>
    <xdr:sp macro="" textlink="">
      <xdr:nvSpPr>
        <xdr:cNvPr id="765" name="楕円 764">
          <a:extLst>
            <a:ext uri="{FF2B5EF4-FFF2-40B4-BE49-F238E27FC236}">
              <a16:creationId xmlns:a16="http://schemas.microsoft.com/office/drawing/2014/main" id="{9E3B8DEC-7823-49EE-AB91-64E75C4FE9AB}"/>
            </a:ext>
          </a:extLst>
        </xdr:cNvPr>
        <xdr:cNvSpPr/>
      </xdr:nvSpPr>
      <xdr:spPr>
        <a:xfrm>
          <a:off x="14541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123552</xdr:rowOff>
    </xdr:from>
    <xdr:to>
      <xdr:col>81</xdr:col>
      <xdr:colOff>50800</xdr:colOff>
      <xdr:row>101</xdr:row>
      <xdr:rowOff>170906</xdr:rowOff>
    </xdr:to>
    <xdr:cxnSp macro="">
      <xdr:nvCxnSpPr>
        <xdr:cNvPr id="766" name="直線コネクタ 765">
          <a:extLst>
            <a:ext uri="{FF2B5EF4-FFF2-40B4-BE49-F238E27FC236}">
              <a16:creationId xmlns:a16="http://schemas.microsoft.com/office/drawing/2014/main" id="{1F95AFD7-FC78-4464-938A-237180A857A0}"/>
            </a:ext>
          </a:extLst>
        </xdr:cNvPr>
        <xdr:cNvCxnSpPr/>
      </xdr:nvCxnSpPr>
      <xdr:spPr>
        <a:xfrm>
          <a:off x="14592300" y="1744000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105064</xdr:rowOff>
    </xdr:from>
    <xdr:ext cx="405111" cy="259045"/>
    <xdr:sp macro="" textlink="">
      <xdr:nvSpPr>
        <xdr:cNvPr id="767" name="n_1aveValue【庁舎】&#10;有形固定資産減価償却率">
          <a:extLst>
            <a:ext uri="{FF2B5EF4-FFF2-40B4-BE49-F238E27FC236}">
              <a16:creationId xmlns:a16="http://schemas.microsoft.com/office/drawing/2014/main" id="{5BBFF214-1FA1-460C-990A-430C3D8C097E}"/>
            </a:ext>
          </a:extLst>
        </xdr:cNvPr>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124658</xdr:rowOff>
    </xdr:from>
    <xdr:ext cx="405111" cy="259045"/>
    <xdr:sp macro="" textlink="">
      <xdr:nvSpPr>
        <xdr:cNvPr id="768" name="n_2aveValue【庁舎】&#10;有形固定資産減価償却率">
          <a:extLst>
            <a:ext uri="{FF2B5EF4-FFF2-40B4-BE49-F238E27FC236}">
              <a16:creationId xmlns:a16="http://schemas.microsoft.com/office/drawing/2014/main" id="{92C56174-BAE7-44EA-8A3F-C7FDAD68E0DE}"/>
            </a:ext>
          </a:extLst>
        </xdr:cNvPr>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11265</xdr:rowOff>
    </xdr:from>
    <xdr:ext cx="405111" cy="259045"/>
    <xdr:sp macro="" textlink="">
      <xdr:nvSpPr>
        <xdr:cNvPr id="769" name="n_3aveValue【庁舎】&#10;有形固定資産減価償却率">
          <a:extLst>
            <a:ext uri="{FF2B5EF4-FFF2-40B4-BE49-F238E27FC236}">
              <a16:creationId xmlns:a16="http://schemas.microsoft.com/office/drawing/2014/main" id="{996ECAEE-FB53-466C-8FC4-DFB411449826}"/>
            </a:ext>
          </a:extLst>
        </xdr:cNvPr>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66783</xdr:rowOff>
    </xdr:from>
    <xdr:ext cx="405111" cy="259045"/>
    <xdr:sp macro="" textlink="">
      <xdr:nvSpPr>
        <xdr:cNvPr id="770" name="n_1mainValue【庁舎】&#10;有形固定資産減価償却率">
          <a:extLst>
            <a:ext uri="{FF2B5EF4-FFF2-40B4-BE49-F238E27FC236}">
              <a16:creationId xmlns:a16="http://schemas.microsoft.com/office/drawing/2014/main" id="{8DF21FDC-919C-4754-9530-946DF3BBA423}"/>
            </a:ext>
          </a:extLst>
        </xdr:cNvPr>
        <xdr:cNvSpPr txBox="1"/>
      </xdr:nvSpPr>
      <xdr:spPr>
        <a:xfrm>
          <a:off x="15266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19429</xdr:rowOff>
    </xdr:from>
    <xdr:ext cx="405111" cy="259045"/>
    <xdr:sp macro="" textlink="">
      <xdr:nvSpPr>
        <xdr:cNvPr id="771" name="n_2mainValue【庁舎】&#10;有形固定資産減価償却率">
          <a:extLst>
            <a:ext uri="{FF2B5EF4-FFF2-40B4-BE49-F238E27FC236}">
              <a16:creationId xmlns:a16="http://schemas.microsoft.com/office/drawing/2014/main" id="{50E90178-1094-4FB3-8CC5-44EC94C2961F}"/>
            </a:ext>
          </a:extLst>
        </xdr:cNvPr>
        <xdr:cNvSpPr txBox="1"/>
      </xdr:nvSpPr>
      <xdr:spPr>
        <a:xfrm>
          <a:off x="14389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a16="http://schemas.microsoft.com/office/drawing/2014/main" id="{65E6D568-2E6C-47E8-98DA-86FB8F1238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a:extLst>
            <a:ext uri="{FF2B5EF4-FFF2-40B4-BE49-F238E27FC236}">
              <a16:creationId xmlns:a16="http://schemas.microsoft.com/office/drawing/2014/main" id="{F81E2FFD-559D-4520-BD18-1FB310CD8F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a:extLst>
            <a:ext uri="{FF2B5EF4-FFF2-40B4-BE49-F238E27FC236}">
              <a16:creationId xmlns:a16="http://schemas.microsoft.com/office/drawing/2014/main" id="{ECACB7FA-D8D3-47C8-95DE-89649EF18E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a:extLst>
            <a:ext uri="{FF2B5EF4-FFF2-40B4-BE49-F238E27FC236}">
              <a16:creationId xmlns:a16="http://schemas.microsoft.com/office/drawing/2014/main" id="{44778497-6983-4D2E-9201-6227ADD3B8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a:extLst>
            <a:ext uri="{FF2B5EF4-FFF2-40B4-BE49-F238E27FC236}">
              <a16:creationId xmlns:a16="http://schemas.microsoft.com/office/drawing/2014/main" id="{88C897D3-602D-4C47-8FD8-8B65C1FF2D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a:extLst>
            <a:ext uri="{FF2B5EF4-FFF2-40B4-BE49-F238E27FC236}">
              <a16:creationId xmlns:a16="http://schemas.microsoft.com/office/drawing/2014/main" id="{D6113C56-625D-4023-BE16-4E51E63AA5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a:extLst>
            <a:ext uri="{FF2B5EF4-FFF2-40B4-BE49-F238E27FC236}">
              <a16:creationId xmlns:a16="http://schemas.microsoft.com/office/drawing/2014/main" id="{DF93CB23-1560-462A-8231-712943A43A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a:extLst>
            <a:ext uri="{FF2B5EF4-FFF2-40B4-BE49-F238E27FC236}">
              <a16:creationId xmlns:a16="http://schemas.microsoft.com/office/drawing/2014/main" id="{304B6AA8-B86F-4F9B-8527-22444F7F05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a:extLst>
            <a:ext uri="{FF2B5EF4-FFF2-40B4-BE49-F238E27FC236}">
              <a16:creationId xmlns:a16="http://schemas.microsoft.com/office/drawing/2014/main" id="{BD8F74CE-91D1-450D-A4E8-11042E9F47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a:extLst>
            <a:ext uri="{FF2B5EF4-FFF2-40B4-BE49-F238E27FC236}">
              <a16:creationId xmlns:a16="http://schemas.microsoft.com/office/drawing/2014/main" id="{1EDE9BD5-508B-4EAF-9BAB-12E7460A8F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2" name="直線コネクタ 781">
          <a:extLst>
            <a:ext uri="{FF2B5EF4-FFF2-40B4-BE49-F238E27FC236}">
              <a16:creationId xmlns:a16="http://schemas.microsoft.com/office/drawing/2014/main" id="{92449E41-9AFA-4945-B639-E27AE1BE72A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3" name="テキスト ボックス 782">
          <a:extLst>
            <a:ext uri="{FF2B5EF4-FFF2-40B4-BE49-F238E27FC236}">
              <a16:creationId xmlns:a16="http://schemas.microsoft.com/office/drawing/2014/main" id="{CE210A01-F243-48AC-8440-75CB27F360B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4" name="直線コネクタ 783">
          <a:extLst>
            <a:ext uri="{FF2B5EF4-FFF2-40B4-BE49-F238E27FC236}">
              <a16:creationId xmlns:a16="http://schemas.microsoft.com/office/drawing/2014/main" id="{62D9814F-4AC7-4668-BF73-047176BC5C1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5" name="テキスト ボックス 784">
          <a:extLst>
            <a:ext uri="{FF2B5EF4-FFF2-40B4-BE49-F238E27FC236}">
              <a16:creationId xmlns:a16="http://schemas.microsoft.com/office/drawing/2014/main" id="{74F0971D-567F-46FD-A4B0-FED88042185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6" name="直線コネクタ 785">
          <a:extLst>
            <a:ext uri="{FF2B5EF4-FFF2-40B4-BE49-F238E27FC236}">
              <a16:creationId xmlns:a16="http://schemas.microsoft.com/office/drawing/2014/main" id="{9BD6DA3A-9D00-40C2-9C35-E0AC4C6CB82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7" name="テキスト ボックス 786">
          <a:extLst>
            <a:ext uri="{FF2B5EF4-FFF2-40B4-BE49-F238E27FC236}">
              <a16:creationId xmlns:a16="http://schemas.microsoft.com/office/drawing/2014/main" id="{23B6BA9E-0BA5-4D39-BC4D-AE6AFA6DC32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8" name="直線コネクタ 787">
          <a:extLst>
            <a:ext uri="{FF2B5EF4-FFF2-40B4-BE49-F238E27FC236}">
              <a16:creationId xmlns:a16="http://schemas.microsoft.com/office/drawing/2014/main" id="{FEB3B1D8-F963-45FC-807D-456E2A390DB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9" name="テキスト ボックス 788">
          <a:extLst>
            <a:ext uri="{FF2B5EF4-FFF2-40B4-BE49-F238E27FC236}">
              <a16:creationId xmlns:a16="http://schemas.microsoft.com/office/drawing/2014/main" id="{55FDAF7A-C1F2-4D09-8B65-E3855E90E4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0" name="直線コネクタ 789">
          <a:extLst>
            <a:ext uri="{FF2B5EF4-FFF2-40B4-BE49-F238E27FC236}">
              <a16:creationId xmlns:a16="http://schemas.microsoft.com/office/drawing/2014/main" id="{0082BF2F-9BDC-4AF0-B3F8-B5432D1D97A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1" name="テキスト ボックス 790">
          <a:extLst>
            <a:ext uri="{FF2B5EF4-FFF2-40B4-BE49-F238E27FC236}">
              <a16:creationId xmlns:a16="http://schemas.microsoft.com/office/drawing/2014/main" id="{0096E65A-4B5E-4E73-9616-56B82493F2F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2" name="直線コネクタ 791">
          <a:extLst>
            <a:ext uri="{FF2B5EF4-FFF2-40B4-BE49-F238E27FC236}">
              <a16:creationId xmlns:a16="http://schemas.microsoft.com/office/drawing/2014/main" id="{1E430980-C04E-44FA-80EA-99D5B69F745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3" name="テキスト ボックス 792">
          <a:extLst>
            <a:ext uri="{FF2B5EF4-FFF2-40B4-BE49-F238E27FC236}">
              <a16:creationId xmlns:a16="http://schemas.microsoft.com/office/drawing/2014/main" id="{BB9453A3-D6BA-402C-9315-A2CAF21ED8C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a:extLst>
            <a:ext uri="{FF2B5EF4-FFF2-40B4-BE49-F238E27FC236}">
              <a16:creationId xmlns:a16="http://schemas.microsoft.com/office/drawing/2014/main" id="{91D343D7-AE62-4A16-BA42-5FA51C24C0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27FE529E-BFCE-4C28-951B-7903FA07FB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a:extLst>
            <a:ext uri="{FF2B5EF4-FFF2-40B4-BE49-F238E27FC236}">
              <a16:creationId xmlns:a16="http://schemas.microsoft.com/office/drawing/2014/main" id="{DCA81EFC-ACE9-44CA-9DC9-A487BF38CE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97" name="直線コネクタ 796">
          <a:extLst>
            <a:ext uri="{FF2B5EF4-FFF2-40B4-BE49-F238E27FC236}">
              <a16:creationId xmlns:a16="http://schemas.microsoft.com/office/drawing/2014/main" id="{C7410F0A-BE91-4A55-BA4C-EACCDAB80A38}"/>
            </a:ext>
          </a:extLst>
        </xdr:cNvPr>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98" name="【庁舎】&#10;一人当たり面積最小値テキスト">
          <a:extLst>
            <a:ext uri="{FF2B5EF4-FFF2-40B4-BE49-F238E27FC236}">
              <a16:creationId xmlns:a16="http://schemas.microsoft.com/office/drawing/2014/main" id="{4F44470D-E9EA-4DC6-B446-E6DD9B0744EF}"/>
            </a:ext>
          </a:extLst>
        </xdr:cNvPr>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99" name="直線コネクタ 798">
          <a:extLst>
            <a:ext uri="{FF2B5EF4-FFF2-40B4-BE49-F238E27FC236}">
              <a16:creationId xmlns:a16="http://schemas.microsoft.com/office/drawing/2014/main" id="{6A6588BD-916E-48CC-B2B7-5D24A1CED6F5}"/>
            </a:ext>
          </a:extLst>
        </xdr:cNvPr>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800" name="【庁舎】&#10;一人当たり面積最大値テキスト">
          <a:extLst>
            <a:ext uri="{FF2B5EF4-FFF2-40B4-BE49-F238E27FC236}">
              <a16:creationId xmlns:a16="http://schemas.microsoft.com/office/drawing/2014/main" id="{78EAD15B-1A0F-4663-B714-160BD89C0228}"/>
            </a:ext>
          </a:extLst>
        </xdr:cNvPr>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801" name="直線コネクタ 800">
          <a:extLst>
            <a:ext uri="{FF2B5EF4-FFF2-40B4-BE49-F238E27FC236}">
              <a16:creationId xmlns:a16="http://schemas.microsoft.com/office/drawing/2014/main" id="{F6249FB4-896C-4177-9A90-695E4E85E239}"/>
            </a:ext>
          </a:extLst>
        </xdr:cNvPr>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149514</xdr:rowOff>
    </xdr:from>
    <xdr:ext cx="469744" cy="259045"/>
    <xdr:sp macro="" textlink="">
      <xdr:nvSpPr>
        <xdr:cNvPr id="802" name="【庁舎】&#10;一人当たり面積平均値テキスト">
          <a:extLst>
            <a:ext uri="{FF2B5EF4-FFF2-40B4-BE49-F238E27FC236}">
              <a16:creationId xmlns:a16="http://schemas.microsoft.com/office/drawing/2014/main" id="{9654C943-B699-49D1-8D54-2BE069CD84D8}"/>
            </a:ext>
          </a:extLst>
        </xdr:cNvPr>
        <xdr:cNvSpPr txBox="1"/>
      </xdr:nvSpPr>
      <xdr:spPr>
        <a:xfrm>
          <a:off x="22199600" y="17980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803" name="フローチャート: 判断 802">
          <a:extLst>
            <a:ext uri="{FF2B5EF4-FFF2-40B4-BE49-F238E27FC236}">
              <a16:creationId xmlns:a16="http://schemas.microsoft.com/office/drawing/2014/main" id="{00057827-642B-4790-A141-6E1F6B36735D}"/>
            </a:ext>
          </a:extLst>
        </xdr:cNvPr>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804" name="フローチャート: 判断 803">
          <a:extLst>
            <a:ext uri="{FF2B5EF4-FFF2-40B4-BE49-F238E27FC236}">
              <a16:creationId xmlns:a16="http://schemas.microsoft.com/office/drawing/2014/main" id="{F7543E27-AC57-4908-B4D7-5EC272801987}"/>
            </a:ext>
          </a:extLst>
        </xdr:cNvPr>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805" name="フローチャート: 判断 804">
          <a:extLst>
            <a:ext uri="{FF2B5EF4-FFF2-40B4-BE49-F238E27FC236}">
              <a16:creationId xmlns:a16="http://schemas.microsoft.com/office/drawing/2014/main" id="{23EA85B3-8BE8-4233-A84B-E54DA58A9ABC}"/>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806" name="フローチャート: 判断 805">
          <a:extLst>
            <a:ext uri="{FF2B5EF4-FFF2-40B4-BE49-F238E27FC236}">
              <a16:creationId xmlns:a16="http://schemas.microsoft.com/office/drawing/2014/main" id="{A0A17089-4DC4-407E-8CB5-5EBE2C2E84AB}"/>
            </a:ext>
          </a:extLst>
        </xdr:cNvPr>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6CEAC0A2-6C34-473A-8796-905274886A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A2B7B6C8-9345-40A8-8F30-6078C87700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1BF7709F-D464-4973-A57C-5D3A26E5D0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F8DDB4DA-114C-479C-8DC0-FC9DFEE0CA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A6F49703-F510-4A5D-8E35-32911814C0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812" name="楕円 811">
          <a:extLst>
            <a:ext uri="{FF2B5EF4-FFF2-40B4-BE49-F238E27FC236}">
              <a16:creationId xmlns:a16="http://schemas.microsoft.com/office/drawing/2014/main" id="{38DFF991-E82C-4EA5-A5A2-2C6CF3F56460}"/>
            </a:ext>
          </a:extLst>
        </xdr:cNvPr>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97082</xdr:rowOff>
    </xdr:from>
    <xdr:ext cx="469744" cy="259045"/>
    <xdr:sp macro="" textlink="">
      <xdr:nvSpPr>
        <xdr:cNvPr id="813" name="【庁舎】&#10;一人当たり面積該当値テキスト">
          <a:extLst>
            <a:ext uri="{FF2B5EF4-FFF2-40B4-BE49-F238E27FC236}">
              <a16:creationId xmlns:a16="http://schemas.microsoft.com/office/drawing/2014/main" id="{EC2EB508-131F-43FB-891C-F1D02E1A42D2}"/>
            </a:ext>
          </a:extLst>
        </xdr:cNvPr>
        <xdr:cNvSpPr txBox="1"/>
      </xdr:nvSpPr>
      <xdr:spPr>
        <a:xfrm>
          <a:off x="22199600" y="182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xdr:rowOff>
    </xdr:from>
    <xdr:to>
      <xdr:col>112</xdr:col>
      <xdr:colOff>38100</xdr:colOff>
      <xdr:row>107</xdr:row>
      <xdr:rowOff>113937</xdr:rowOff>
    </xdr:to>
    <xdr:sp macro="" textlink="">
      <xdr:nvSpPr>
        <xdr:cNvPr id="814" name="楕円 813">
          <a:extLst>
            <a:ext uri="{FF2B5EF4-FFF2-40B4-BE49-F238E27FC236}">
              <a16:creationId xmlns:a16="http://schemas.microsoft.com/office/drawing/2014/main" id="{8B6ADCFC-8F90-450B-9CCE-571E83242D8B}"/>
            </a:ext>
          </a:extLst>
        </xdr:cNvPr>
        <xdr:cNvSpPr/>
      </xdr:nvSpPr>
      <xdr:spPr>
        <a:xfrm>
          <a:off x="21272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63137</xdr:rowOff>
    </xdr:to>
    <xdr:cxnSp macro="">
      <xdr:nvCxnSpPr>
        <xdr:cNvPr id="815" name="直線コネクタ 814">
          <a:extLst>
            <a:ext uri="{FF2B5EF4-FFF2-40B4-BE49-F238E27FC236}">
              <a16:creationId xmlns:a16="http://schemas.microsoft.com/office/drawing/2014/main" id="{2DC8D572-7D57-4511-B7BE-E56A359976E5}"/>
            </a:ext>
          </a:extLst>
        </xdr:cNvPr>
        <xdr:cNvCxnSpPr/>
      </xdr:nvCxnSpPr>
      <xdr:spPr>
        <a:xfrm flipV="1">
          <a:off x="21323300" y="184066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16" name="楕円 815">
          <a:extLst>
            <a:ext uri="{FF2B5EF4-FFF2-40B4-BE49-F238E27FC236}">
              <a16:creationId xmlns:a16="http://schemas.microsoft.com/office/drawing/2014/main" id="{7C549E5C-1CE8-4EA8-9522-8470B6E6BEF9}"/>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64770</xdr:rowOff>
    </xdr:to>
    <xdr:cxnSp macro="">
      <xdr:nvCxnSpPr>
        <xdr:cNvPr id="817" name="直線コネクタ 816">
          <a:extLst>
            <a:ext uri="{FF2B5EF4-FFF2-40B4-BE49-F238E27FC236}">
              <a16:creationId xmlns:a16="http://schemas.microsoft.com/office/drawing/2014/main" id="{9D4A0EEF-0FA3-4510-8DE1-F86FBF4CAECD}"/>
            </a:ext>
          </a:extLst>
        </xdr:cNvPr>
        <xdr:cNvCxnSpPr/>
      </xdr:nvCxnSpPr>
      <xdr:spPr>
        <a:xfrm flipV="1">
          <a:off x="20434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56985</xdr:rowOff>
    </xdr:from>
    <xdr:ext cx="469744" cy="259045"/>
    <xdr:sp macro="" textlink="">
      <xdr:nvSpPr>
        <xdr:cNvPr id="818" name="n_1aveValue【庁舎】&#10;一人当たり面積">
          <a:extLst>
            <a:ext uri="{FF2B5EF4-FFF2-40B4-BE49-F238E27FC236}">
              <a16:creationId xmlns:a16="http://schemas.microsoft.com/office/drawing/2014/main" id="{5B6DA3B5-DE79-4EEF-BAA9-DA0D5D080798}"/>
            </a:ext>
          </a:extLst>
        </xdr:cNvPr>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819" name="n_2aveValue【庁舎】&#10;一人当たり面積">
          <a:extLst>
            <a:ext uri="{FF2B5EF4-FFF2-40B4-BE49-F238E27FC236}">
              <a16:creationId xmlns:a16="http://schemas.microsoft.com/office/drawing/2014/main" id="{5ADAE7C9-5F57-4F7E-AD3B-AA8DE4609303}"/>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820" name="n_3aveValue【庁舎】&#10;一人当たり面積">
          <a:extLst>
            <a:ext uri="{FF2B5EF4-FFF2-40B4-BE49-F238E27FC236}">
              <a16:creationId xmlns:a16="http://schemas.microsoft.com/office/drawing/2014/main" id="{ED71C0F4-BA86-4B8D-A707-536C112B56DA}"/>
            </a:ext>
          </a:extLst>
        </xdr:cNvPr>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105064</xdr:rowOff>
    </xdr:from>
    <xdr:ext cx="469744" cy="259045"/>
    <xdr:sp macro="" textlink="">
      <xdr:nvSpPr>
        <xdr:cNvPr id="821" name="n_1mainValue【庁舎】&#10;一人当たり面積">
          <a:extLst>
            <a:ext uri="{FF2B5EF4-FFF2-40B4-BE49-F238E27FC236}">
              <a16:creationId xmlns:a16="http://schemas.microsoft.com/office/drawing/2014/main" id="{DC9D83B0-036F-43EA-ABFC-3AFCE331277E}"/>
            </a:ext>
          </a:extLst>
        </xdr:cNvPr>
        <xdr:cNvSpPr txBox="1"/>
      </xdr:nvSpPr>
      <xdr:spPr>
        <a:xfrm>
          <a:off x="21075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22" name="n_2mainValue【庁舎】&#10;一人当たり面積">
          <a:extLst>
            <a:ext uri="{FF2B5EF4-FFF2-40B4-BE49-F238E27FC236}">
              <a16:creationId xmlns:a16="http://schemas.microsoft.com/office/drawing/2014/main" id="{CB6C4DDC-5DB0-4ADF-AD3E-6C278A4D7258}"/>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a:extLst>
            <a:ext uri="{FF2B5EF4-FFF2-40B4-BE49-F238E27FC236}">
              <a16:creationId xmlns:a16="http://schemas.microsoft.com/office/drawing/2014/main" id="{D59945E3-2C8B-4669-9CC2-68FBFE73A7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a:extLst>
            <a:ext uri="{FF2B5EF4-FFF2-40B4-BE49-F238E27FC236}">
              <a16:creationId xmlns:a16="http://schemas.microsoft.com/office/drawing/2014/main" id="{B5B80A18-82B4-44B1-8D72-6580F4FDDF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a:extLst>
            <a:ext uri="{FF2B5EF4-FFF2-40B4-BE49-F238E27FC236}">
              <a16:creationId xmlns:a16="http://schemas.microsoft.com/office/drawing/2014/main" id="{CCCDF2B7-E2B5-4F06-B5B6-F6BFED54A5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年新築で、比較的施設が新しいため、類似団体内平均値を大きく下回っている。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一人当たり面積は、比較的施設が新しいため、類似団体内平均値を上回っている。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有形固定資産減価償却率は、整備後相当の年数が経過しているため、類似団体内平均値を大きく上回っている。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一人当たり有形固定資産（償却資産）は、ごみ・し尿処理施設を広域（一部事務組合）で所有しているため、類似団体内平均値を大きく上回っている。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年～昭和</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年に整備されたものが多く、老朽化が進んでおり、類似団体内平均値に近い数値となっている。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一人当たり面積は、児童・生徒数が比較的多いため、類似団体内平均値を下回っている。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有形固定資産減価償却率は、昭和</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年に整備し、老朽化が進んでおり、類似団体内平均値を大きく上回る数値となっている。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一人当たり面積は、施設数が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ヶ所と少ないため、類似団体内平均値を下回っている。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有形固定資産減価償却率は、平成</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年に整備し、老朽化が進んでおり、類似団体内平均値を上回る数値となっている。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一人当たり面積は、類似団体内平均値に近い数値になっている。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有形固定資産減価償却率は、昭和</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年に整備し、老朽化が進んでおり、類似団体内平均値を上回る数値となっている。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一人当たり面積は、類似団体内平均値に近い数値になっている。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年～昭和</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年に整備されたものが多く、老朽化が進んでおり、類似団体内平均値を上回る数値となっている。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一人当たり面積は、類似団体内平均値に近い数値になっている。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有形固定資産減価償却率は、本庁舎は昭和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年に整備し、老朽化が進んでおり、類似団体内平均値を大きく上回る数値となっている。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一人当たり面積は、施設数が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ヶ所と少ないため、類似団体内平均値を大きく下回っている。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19,353
18,804
45.79
8,975,583
8,764,692
159,803
5,267,921
11,570,058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当町の財政力指数は、大型事業所（工業団地）を有しており、類似団体を上回る税収があるため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低下し、以降横ばいにある。平成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年度は、基準財政収入額が固定資産税の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減収</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しているが、基準財政需要額も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個別算定経費の下水道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しているため、前年度同額の数値となっている。今後も税の徴収強化（</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％の向上）等により歳入の確保に努める。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当町の経常収支比率は、類似団体を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％悪化しているのは、経常一般財源においては、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給食共同調理センター調理等業務を民間委託したこと等に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より大幅な増（＋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百万円）となっているのが主な要因である。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また、特別会計への繰出金については、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保険事業特別会計への繰出金が約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電算関係経費の物件費や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社会保障関係経費の扶助費及び特別会計への繰出金、公債費の増加が見込まれ経常収支比率の悪化が懸念される。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152908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9982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62</xdr:row>
      <xdr:rowOff>169926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901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99822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901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77978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0117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113555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人当たり人件費・物件費等決算額は類似団体平均を大きく下回った結果となっている。人口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人当たりの決算額は、前年より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円の増となった。前年を上回った原因は、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職員の入替等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による退職手当組合負担金の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百万円）等により、人件費は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となっているが、給食共同調理センター調理等業務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の民間委託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百万円）等により物件費が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となっており、人件費・物件費の合計では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百万円の増となっている。今後も行財政改革の推進により一層の経費削減に努めていく。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138925</xdr:rowOff>
    </xdr:from>
    <xdr:to>
      <xdr:col>23</xdr:col>
      <xdr:colOff>133350</xdr:colOff>
      <xdr:row>81</xdr:row>
      <xdr:rowOff>6910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54925"/>
          <a:ext cx="8382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120621</xdr:rowOff>
    </xdr:from>
    <xdr:to>
      <xdr:col>19</xdr:col>
      <xdr:colOff>133350</xdr:colOff>
      <xdr:row>80</xdr:row>
      <xdr:rowOff>138925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36621"/>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99949</xdr:rowOff>
    </xdr:from>
    <xdr:to>
      <xdr:col>15</xdr:col>
      <xdr:colOff>82550</xdr:colOff>
      <xdr:row>80</xdr:row>
      <xdr:rowOff>120621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15949"/>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99949</xdr:rowOff>
    </xdr:from>
    <xdr:to>
      <xdr:col>11</xdr:col>
      <xdr:colOff>31750</xdr:colOff>
      <xdr:row>80</xdr:row>
      <xdr:rowOff>108555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15949"/>
          <a:ext cx="8890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113909</xdr:rowOff>
    </xdr:from>
    <xdr:to>
      <xdr:col>7</xdr:col>
      <xdr:colOff>31750</xdr:colOff>
      <xdr:row>82</xdr:row>
      <xdr:rowOff>44059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28836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8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127560</xdr:rowOff>
    </xdr:from>
    <xdr:to>
      <xdr:col>23</xdr:col>
      <xdr:colOff>184150</xdr:colOff>
      <xdr:row>81</xdr:row>
      <xdr:rowOff>57710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144087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88125</xdr:rowOff>
    </xdr:from>
    <xdr:to>
      <xdr:col>19</xdr:col>
      <xdr:colOff>184150</xdr:colOff>
      <xdr:row>81</xdr:row>
      <xdr:rowOff>18275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28452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7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69821</xdr:rowOff>
    </xdr:from>
    <xdr:to>
      <xdr:col>15</xdr:col>
      <xdr:colOff>133350</xdr:colOff>
      <xdr:row>80</xdr:row>
      <xdr:rowOff>171421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8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5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49149</xdr:rowOff>
    </xdr:from>
    <xdr:to>
      <xdr:col>11</xdr:col>
      <xdr:colOff>82550</xdr:colOff>
      <xdr:row>80</xdr:row>
      <xdr:rowOff>150749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160926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3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57755</xdr:rowOff>
    </xdr:from>
    <xdr:to>
      <xdr:col>7</xdr:col>
      <xdr:colOff>31750</xdr:colOff>
      <xdr:row>80</xdr:row>
      <xdr:rowOff>159355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169532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4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当町のラスパイレス指数は類似団体の中では比較的高い水準にあるが、要因として、国が平成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年度まで実施した昇給抑制措置があげられる。平成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月に国と同様の給与構造改革を実施し、今までラスパイレス指数を高めていた高齢層の給与を抑制した。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育休による昇給停止等により前年比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となっているが、今後も、人事院勧告や財政状況の見通し、近隣市町の動向を踏まえて、より一層の給与の適正化に努めていく。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日現在の数値を用いている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121557</xdr:rowOff>
    </xdr:from>
    <xdr:to>
      <xdr:col>81</xdr:col>
      <xdr:colOff>44450</xdr:colOff>
      <xdr:row>90</xdr:row>
      <xdr:rowOff>70757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3806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90</xdr:row>
      <xdr:rowOff>70757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3289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121557</xdr:rowOff>
    </xdr:from>
    <xdr:to>
      <xdr:col>68</xdr:col>
      <xdr:colOff>152400</xdr:colOff>
      <xdr:row>89</xdr:row>
      <xdr:rowOff>121557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38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70757</xdr:rowOff>
    </xdr:from>
    <xdr:to>
      <xdr:col>81</xdr:col>
      <xdr:colOff>95250</xdr:colOff>
      <xdr:row>90</xdr:row>
      <xdr:rowOff>907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138084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19957</xdr:rowOff>
    </xdr:from>
    <xdr:to>
      <xdr:col>77</xdr:col>
      <xdr:colOff>95250</xdr:colOff>
      <xdr:row>90</xdr:row>
      <xdr:rowOff>121557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106334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当町の人口千人当たり職員数は、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合併していないため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類似団体平均を下回っている。前年度から増加しているのは人口が減少したためである。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第３次定員適正化計画（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人減員目標に対し計画を大きく上回る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人の減員となり、第４次定員適正化計画（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人減員目標に対し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人の減員となった。現在、第５次定員適正化計画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）に基づき、現数を維持しながら効率的な行政運営に努めているが、今後も退職者数に応じた新規採用を行うなど、適正な人員の確保に努める。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117566</xdr:rowOff>
    </xdr:from>
    <xdr:to>
      <xdr:col>81</xdr:col>
      <xdr:colOff>44450</xdr:colOff>
      <xdr:row>59</xdr:row>
      <xdr:rowOff>164102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33116"/>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152037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3311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152037</xdr:rowOff>
    </xdr:from>
    <xdr:to>
      <xdr:col>72</xdr:col>
      <xdr:colOff>203200</xdr:colOff>
      <xdr:row>59</xdr:row>
      <xdr:rowOff>157208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6758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155484</xdr:rowOff>
    </xdr:from>
    <xdr:to>
      <xdr:col>68</xdr:col>
      <xdr:colOff>152400</xdr:colOff>
      <xdr:row>59</xdr:row>
      <xdr:rowOff>157208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7103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113302</xdr:rowOff>
    </xdr:from>
    <xdr:to>
      <xdr:col>81</xdr:col>
      <xdr:colOff>95250</xdr:colOff>
      <xdr:row>60</xdr:row>
      <xdr:rowOff>43452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129829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66766</xdr:rowOff>
    </xdr:from>
    <xdr:to>
      <xdr:col>77</xdr:col>
      <xdr:colOff>95250</xdr:colOff>
      <xdr:row>59</xdr:row>
      <xdr:rowOff>168366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7093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101237</xdr:rowOff>
    </xdr:from>
    <xdr:to>
      <xdr:col>73</xdr:col>
      <xdr:colOff>44450</xdr:colOff>
      <xdr:row>60</xdr:row>
      <xdr:rowOff>31387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41564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106408</xdr:rowOff>
    </xdr:from>
    <xdr:to>
      <xdr:col>68</xdr:col>
      <xdr:colOff>203200</xdr:colOff>
      <xdr:row>60</xdr:row>
      <xdr:rowOff>36558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46735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当町の実質公債費比率は、平成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％改善している。改善の主な要因としては、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公営企業債等繰入金が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事業費補正により基準財政需要額に算入された公債費が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、災害復旧費等に係る基準財政需要額が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によるものである。類似団体との比較では、公営企業債等の繰入見込額が多いため平均を上回っているものと考えられる。地方債の元利償還金については、福崎駅周辺整備等大型事業の元利償還金が今後増加していくため、実質公債費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年度までは増加すると見込んでいる。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135467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4233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12277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12277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53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当町の将来負担比率は、前年度に比べ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改善している。この要因は、地方債現在高が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百万円増加（臨時財政対策債、福崎駅周辺整備事業等）したが、下水道事業の減少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により、公営企業債等繰入見込額が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百万円減少、職員の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入替で退職手当負担見込額が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百万円減少したため。類似団体平均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を大きく上回っているの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は、下水道事業の公営企業債</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、財政調整基金への積立を平成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行い、将来負担比率の改善に努めたが、今後も一層の行政改革の推進及び税収の確保を行い、財政の健全化に努める。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85141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234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57218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85141</xdr:rowOff>
    </xdr:from>
    <xdr:to>
      <xdr:col>81</xdr:col>
      <xdr:colOff>133350</xdr:colOff>
      <xdr:row>21</xdr:row>
      <xdr:rowOff>85141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685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85141</xdr:rowOff>
    </xdr:from>
    <xdr:to>
      <xdr:col>81</xdr:col>
      <xdr:colOff>44450</xdr:colOff>
      <xdr:row>22</xdr:row>
      <xdr:rowOff>7315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685591"/>
          <a:ext cx="8382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45229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616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7315</xdr:rowOff>
    </xdr:from>
    <xdr:to>
      <xdr:col>77</xdr:col>
      <xdr:colOff>44450</xdr:colOff>
      <xdr:row>22</xdr:row>
      <xdr:rowOff>65227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77921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50902</xdr:rowOff>
    </xdr:from>
    <xdr:to>
      <xdr:col>77</xdr:col>
      <xdr:colOff>95250</xdr:colOff>
      <xdr:row>16</xdr:row>
      <xdr:rowOff>152502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79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162679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6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65227</xdr:rowOff>
    </xdr:from>
    <xdr:to>
      <xdr:col>72</xdr:col>
      <xdr:colOff>203200</xdr:colOff>
      <xdr:row>22</xdr:row>
      <xdr:rowOff>164643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837127"/>
          <a:ext cx="8890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90475</xdr:rowOff>
    </xdr:from>
    <xdr:to>
      <xdr:col>73</xdr:col>
      <xdr:colOff>44450</xdr:colOff>
      <xdr:row>17</xdr:row>
      <xdr:rowOff>20625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30802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159817</xdr:rowOff>
    </xdr:from>
    <xdr:to>
      <xdr:col>68</xdr:col>
      <xdr:colOff>152400</xdr:colOff>
      <xdr:row>22</xdr:row>
      <xdr:rowOff>164643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93171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90475</xdr:rowOff>
    </xdr:from>
    <xdr:to>
      <xdr:col>68</xdr:col>
      <xdr:colOff>203200</xdr:colOff>
      <xdr:row>17</xdr:row>
      <xdr:rowOff>20625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30802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127152</xdr:rowOff>
    </xdr:from>
    <xdr:to>
      <xdr:col>64</xdr:col>
      <xdr:colOff>152400</xdr:colOff>
      <xdr:row>17</xdr:row>
      <xdr:rowOff>57302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67479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34341</xdr:rowOff>
    </xdr:from>
    <xdr:to>
      <xdr:col>81</xdr:col>
      <xdr:colOff>95250</xdr:colOff>
      <xdr:row>21</xdr:row>
      <xdr:rowOff>135941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6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101668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53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127965</xdr:rowOff>
    </xdr:from>
    <xdr:to>
      <xdr:col>77</xdr:col>
      <xdr:colOff>95250</xdr:colOff>
      <xdr:row>22</xdr:row>
      <xdr:rowOff>58115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42892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8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14427</xdr:rowOff>
    </xdr:from>
    <xdr:to>
      <xdr:col>73</xdr:col>
      <xdr:colOff>44450</xdr:colOff>
      <xdr:row>22</xdr:row>
      <xdr:rowOff>116027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100804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87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113843</xdr:rowOff>
    </xdr:from>
    <xdr:to>
      <xdr:col>68</xdr:col>
      <xdr:colOff>203200</xdr:colOff>
      <xdr:row>23</xdr:row>
      <xdr:rowOff>43993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28770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9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109017</xdr:rowOff>
    </xdr:from>
    <xdr:to>
      <xdr:col>64</xdr:col>
      <xdr:colOff>152400</xdr:colOff>
      <xdr:row>23</xdr:row>
      <xdr:rowOff>39167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8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23944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9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19,353
18,804
45.79
8,975,583
8,764,692
159,803
5,267,921
11,570,058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職員数や手当の水準が類似団体平均と比較して低いために、人件費に係る経常収支比率は低くなっている。主に、ごみ・し尿処理業務及び常備消防業務を一部事務組合や事務委託において実施しているためであ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前年度と比べほぼ横ばい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である。現在、第５次定員適正化計画に基づき、現数を維持しているが、今後も人件費の適正化に努めていく。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17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当町は、常備消防の姫路市への事務委託や、ごみ・し尿の処理等を一部事務組合で実施しているため、施設維持管理経費等が物件費から補助費等へ移行している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年度の物件費の増加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については、給食共同調理センター調理等業務を民間委託したこと等により大幅な増（＋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百万円）となっているのが主な要因である。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今後、電算機器の更新による物件費（委託料・借上料）の増加が見込まれるため、全庁的な経費削減に努める必要がある。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17</xdr:row>
      <xdr:rowOff>82550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30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15</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15</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当町は、類似団体平均より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の増である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。福崎町では、福祉基金を活用し、町単独で多くの福祉施策を実施しているが、基金が減少を続けており、事業の整理・縮小の必要がある。今後は福崎町第</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次行政改革大綱・実施計画に基づき、一定の役割を終えた施策や重複する施策などは見直していく方針である。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下回っている。主な要因は、下水道事業が平成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年度から法適化され、繰出金から補助費等に移行したことによる。特別会計への繰出金については、国民健康保険事業特別会計への繰出金が約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今後、高齢化が進むにつれ、繰出金の増加が見込まれるため、適正な繰出金の支出に努める。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15422</xdr:rowOff>
    </xdr:from>
    <xdr:to>
      <xdr:col>82</xdr:col>
      <xdr:colOff>107950</xdr:colOff>
      <xdr:row>53</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02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4535</xdr:rowOff>
    </xdr:from>
    <xdr:to>
      <xdr:col>78</xdr:col>
      <xdr:colOff>69850</xdr:colOff>
      <xdr:row>53</xdr:row>
      <xdr:rowOff>15422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91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4535</xdr:rowOff>
    </xdr:from>
    <xdr:to>
      <xdr:col>73</xdr:col>
      <xdr:colOff>180975</xdr:colOff>
      <xdr:row>59</xdr:row>
      <xdr:rowOff>162378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091385"/>
          <a:ext cx="889000" cy="118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162378</xdr:rowOff>
    </xdr:from>
    <xdr:to>
      <xdr:col>69</xdr:col>
      <xdr:colOff>92075</xdr:colOff>
      <xdr:row>60</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77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136072</xdr:rowOff>
    </xdr:from>
    <xdr:to>
      <xdr:col>78</xdr:col>
      <xdr:colOff>120650</xdr:colOff>
      <xdr:row>53</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76399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125185</xdr:rowOff>
    </xdr:from>
    <xdr:to>
      <xdr:col>74</xdr:col>
      <xdr:colOff>31750</xdr:colOff>
      <xdr:row>53</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111578</xdr:rowOff>
    </xdr:from>
    <xdr:to>
      <xdr:col>69</xdr:col>
      <xdr:colOff>142875</xdr:colOff>
      <xdr:row>60</xdr:row>
      <xdr:rowOff>41728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26505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要因としては、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常備消防</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の姫路市</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事務委託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、ごみ処理やし尿処理などを一部事務組合で実施しているため</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、その負担金が補助費の半分以上を占めている。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とほぼ横ばい</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の新設</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があれば更に増加する恐れがある。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38</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649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38</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377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37846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103632</xdr:rowOff>
    </xdr:from>
    <xdr:to>
      <xdr:col>82</xdr:col>
      <xdr:colOff>158750</xdr:colOff>
      <xdr:row>39</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75709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当町は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、類似団体を</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％上回っている。近年、幼児園建設や下水道整備</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、福崎駅周辺</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などの大型事業が集中したため、地方債の元利償還金が膨らんできている。公債費総額は、臨時財政対策債の償還及び福崎駅周辺整備に伴う公共事業等債、学校施設の長寿命化事業等により償還金の増加が見込まれ、公債費の占める比率が大きくなると見込まれる。今後も、事業の選択</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や財政調整基金の活用等</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により、地方債の発行を抑制していく。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1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5080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324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当町は、類似団体平均を</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下回っている。前年度に比べ公債費以外の経常収支比率が増加しているのは、物件費の増（＋</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大きな要因である。全体の経常収支比率の変動にもよるが、公債費以外の経常収支は、電算システムの更新による物件費の増加や会計年度任用職員制度の導入による人件費の増加により、今後も増加する見込み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67563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960604"/>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60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9743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57421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28702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069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112285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83544</xdr:rowOff>
    </xdr:from>
    <xdr:to>
      <xdr:col>29</xdr:col>
      <xdr:colOff>127000</xdr:colOff>
      <xdr:row>19</xdr:row>
      <xdr:rowOff>88737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8719"/>
          <a:ext cx="647700" cy="5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88737</xdr:rowOff>
    </xdr:from>
    <xdr:to>
      <xdr:col>26</xdr:col>
      <xdr:colOff>50800</xdr:colOff>
      <xdr:row>19</xdr:row>
      <xdr:rowOff>141053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93912"/>
          <a:ext cx="698500" cy="5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125051</xdr:rowOff>
    </xdr:from>
    <xdr:to>
      <xdr:col>22</xdr:col>
      <xdr:colOff>114300</xdr:colOff>
      <xdr:row>19</xdr:row>
      <xdr:rowOff>141053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30226"/>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96362</xdr:rowOff>
    </xdr:from>
    <xdr:to>
      <xdr:col>18</xdr:col>
      <xdr:colOff>177800</xdr:colOff>
      <xdr:row>19</xdr:row>
      <xdr:rowOff>125051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01537"/>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32744</xdr:rowOff>
    </xdr:from>
    <xdr:to>
      <xdr:col>29</xdr:col>
      <xdr:colOff>177800</xdr:colOff>
      <xdr:row>19</xdr:row>
      <xdr:rowOff>134344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112771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37937</xdr:rowOff>
    </xdr:from>
    <xdr:to>
      <xdr:col>26</xdr:col>
      <xdr:colOff>101600</xdr:colOff>
      <xdr:row>19</xdr:row>
      <xdr:rowOff>139537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124314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2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90253</xdr:rowOff>
    </xdr:from>
    <xdr:to>
      <xdr:col>22</xdr:col>
      <xdr:colOff>165100</xdr:colOff>
      <xdr:row>20</xdr:row>
      <xdr:rowOff>20403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9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5180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74251</xdr:rowOff>
    </xdr:from>
    <xdr:to>
      <xdr:col>19</xdr:col>
      <xdr:colOff>38100</xdr:colOff>
      <xdr:row>20</xdr:row>
      <xdr:rowOff>4401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160628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45562</xdr:rowOff>
    </xdr:from>
    <xdr:to>
      <xdr:col>15</xdr:col>
      <xdr:colOff>101600</xdr:colOff>
      <xdr:row>19</xdr:row>
      <xdr:rowOff>147162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131939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313720</xdr:rowOff>
    </xdr:from>
    <xdr:to>
      <xdr:col>29</xdr:col>
      <xdr:colOff>127000</xdr:colOff>
      <xdr:row>35</xdr:row>
      <xdr:rowOff>328328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24070"/>
          <a:ext cx="647700" cy="1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266240</xdr:rowOff>
    </xdr:from>
    <xdr:to>
      <xdr:col>26</xdr:col>
      <xdr:colOff>50800</xdr:colOff>
      <xdr:row>35</xdr:row>
      <xdr:rowOff>313720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6590"/>
          <a:ext cx="698500" cy="4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266240</xdr:rowOff>
    </xdr:from>
    <xdr:to>
      <xdr:col>22</xdr:col>
      <xdr:colOff>114300</xdr:colOff>
      <xdr:row>35</xdr:row>
      <xdr:rowOff>272207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6590"/>
          <a:ext cx="698500" cy="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17599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261005</xdr:rowOff>
    </xdr:from>
    <xdr:to>
      <xdr:col>18</xdr:col>
      <xdr:colOff>177800</xdr:colOff>
      <xdr:row>35</xdr:row>
      <xdr:rowOff>272207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1355"/>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300274</xdr:rowOff>
    </xdr:from>
    <xdr:to>
      <xdr:col>15</xdr:col>
      <xdr:colOff>101600</xdr:colOff>
      <xdr:row>36</xdr:row>
      <xdr:rowOff>58974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43751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277528</xdr:rowOff>
    </xdr:from>
    <xdr:to>
      <xdr:col>29</xdr:col>
      <xdr:colOff>177800</xdr:colOff>
      <xdr:row>36</xdr:row>
      <xdr:rowOff>36228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249605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262920</xdr:rowOff>
    </xdr:from>
    <xdr:to>
      <xdr:col>26</xdr:col>
      <xdr:colOff>101600</xdr:colOff>
      <xdr:row>36</xdr:row>
      <xdr:rowOff>21620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7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4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215440</xdr:rowOff>
    </xdr:from>
    <xdr:to>
      <xdr:col>22</xdr:col>
      <xdr:colOff>165100</xdr:colOff>
      <xdr:row>35</xdr:row>
      <xdr:rowOff>317040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327217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221407</xdr:rowOff>
    </xdr:from>
    <xdr:to>
      <xdr:col>19</xdr:col>
      <xdr:colOff>38100</xdr:colOff>
      <xdr:row>35</xdr:row>
      <xdr:rowOff>323007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333184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210205</xdr:rowOff>
    </xdr:from>
    <xdr:to>
      <xdr:col>15</xdr:col>
      <xdr:colOff>101600</xdr:colOff>
      <xdr:row>35</xdr:row>
      <xdr:rowOff>311805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19,353
18,804
45.79
8,975,583
8,764,692
159,803
5,267,921
11,570,058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44374</xdr:rowOff>
    </xdr:from>
    <xdr:to>
      <xdr:col>24</xdr:col>
      <xdr:colOff>63500</xdr:colOff>
      <xdr:row>37</xdr:row>
      <xdr:rowOff>63756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8024"/>
          <a:ext cx="8382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44374</xdr:rowOff>
    </xdr:from>
    <xdr:to>
      <xdr:col>19</xdr:col>
      <xdr:colOff>177800</xdr:colOff>
      <xdr:row>37</xdr:row>
      <xdr:rowOff>74386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8024"/>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57355</xdr:rowOff>
    </xdr:from>
    <xdr:to>
      <xdr:col>15</xdr:col>
      <xdr:colOff>50800</xdr:colOff>
      <xdr:row>37</xdr:row>
      <xdr:rowOff>74386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01005"/>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29302</xdr:rowOff>
    </xdr:from>
    <xdr:to>
      <xdr:col>10</xdr:col>
      <xdr:colOff>114300</xdr:colOff>
      <xdr:row>37</xdr:row>
      <xdr:rowOff>57355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295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116675</xdr:rowOff>
    </xdr:from>
    <xdr:to>
      <xdr:col>6</xdr:col>
      <xdr:colOff>38100</xdr:colOff>
      <xdr:row>36</xdr:row>
      <xdr:rowOff>46825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12956</xdr:rowOff>
    </xdr:from>
    <xdr:to>
      <xdr:col>24</xdr:col>
      <xdr:colOff>114300</xdr:colOff>
      <xdr:row>37</xdr:row>
      <xdr:rowOff>114556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162833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165024</xdr:rowOff>
    </xdr:from>
    <xdr:to>
      <xdr:col>20</xdr:col>
      <xdr:colOff>38100</xdr:colOff>
      <xdr:row>37</xdr:row>
      <xdr:rowOff>95174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86301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23586</xdr:rowOff>
    </xdr:from>
    <xdr:to>
      <xdr:col>15</xdr:col>
      <xdr:colOff>101600</xdr:colOff>
      <xdr:row>37</xdr:row>
      <xdr:rowOff>125186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116313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6555</xdr:rowOff>
    </xdr:from>
    <xdr:to>
      <xdr:col>10</xdr:col>
      <xdr:colOff>165100</xdr:colOff>
      <xdr:row>37</xdr:row>
      <xdr:rowOff>108155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99282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149952</xdr:rowOff>
    </xdr:from>
    <xdr:to>
      <xdr:col>6</xdr:col>
      <xdr:colOff>38100</xdr:colOff>
      <xdr:row>37</xdr:row>
      <xdr:rowOff>80102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71229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1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88428</xdr:rowOff>
    </xdr:from>
    <xdr:to>
      <xdr:col>24</xdr:col>
      <xdr:colOff>63500</xdr:colOff>
      <xdr:row>56</xdr:row>
      <xdr:rowOff>147472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89628"/>
          <a:ext cx="8382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147472</xdr:rowOff>
    </xdr:from>
    <xdr:to>
      <xdr:col>19</xdr:col>
      <xdr:colOff>177800</xdr:colOff>
      <xdr:row>56</xdr:row>
      <xdr:rowOff>151554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4867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151554</xdr:rowOff>
    </xdr:from>
    <xdr:to>
      <xdr:col>15</xdr:col>
      <xdr:colOff>50800</xdr:colOff>
      <xdr:row>57</xdr:row>
      <xdr:rowOff>22282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2754"/>
          <a:ext cx="889000" cy="4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22282</xdr:rowOff>
    </xdr:from>
    <xdr:to>
      <xdr:col>10</xdr:col>
      <xdr:colOff>114300</xdr:colOff>
      <xdr:row>57</xdr:row>
      <xdr:rowOff>31638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493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104141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61256</xdr:rowOff>
    </xdr:from>
    <xdr:to>
      <xdr:col>6</xdr:col>
      <xdr:colOff>38100</xdr:colOff>
      <xdr:row>56</xdr:row>
      <xdr:rowOff>162856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7933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37628</xdr:rowOff>
    </xdr:from>
    <xdr:to>
      <xdr:col>24</xdr:col>
      <xdr:colOff>114300</xdr:colOff>
      <xdr:row>56</xdr:row>
      <xdr:rowOff>139228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96672</xdr:rowOff>
    </xdr:from>
    <xdr:to>
      <xdr:col>20</xdr:col>
      <xdr:colOff>38100</xdr:colOff>
      <xdr:row>57</xdr:row>
      <xdr:rowOff>26822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17949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100754</xdr:rowOff>
    </xdr:from>
    <xdr:to>
      <xdr:col>15</xdr:col>
      <xdr:colOff>101600</xdr:colOff>
      <xdr:row>57</xdr:row>
      <xdr:rowOff>30904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22031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142932</xdr:rowOff>
    </xdr:from>
    <xdr:to>
      <xdr:col>10</xdr:col>
      <xdr:colOff>165100</xdr:colOff>
      <xdr:row>57</xdr:row>
      <xdr:rowOff>73082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64209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152288</xdr:rowOff>
    </xdr:from>
    <xdr:to>
      <xdr:col>6</xdr:col>
      <xdr:colOff>38100</xdr:colOff>
      <xdr:row>57</xdr:row>
      <xdr:rowOff>82438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73565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57907</xdr:rowOff>
    </xdr:from>
    <xdr:to>
      <xdr:col>24</xdr:col>
      <xdr:colOff>63500</xdr:colOff>
      <xdr:row>78</xdr:row>
      <xdr:rowOff>70296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1007"/>
          <a:ext cx="838200" cy="1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68514</xdr:rowOff>
    </xdr:from>
    <xdr:to>
      <xdr:col>19</xdr:col>
      <xdr:colOff>177800</xdr:colOff>
      <xdr:row>78</xdr:row>
      <xdr:rowOff>70296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1614"/>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68514</xdr:rowOff>
    </xdr:from>
    <xdr:to>
      <xdr:col>15</xdr:col>
      <xdr:colOff>50800</xdr:colOff>
      <xdr:row>78</xdr:row>
      <xdr:rowOff>73360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161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60010</xdr:rowOff>
    </xdr:from>
    <xdr:to>
      <xdr:col>10</xdr:col>
      <xdr:colOff>114300</xdr:colOff>
      <xdr:row>78</xdr:row>
      <xdr:rowOff>73360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3110"/>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7107</xdr:rowOff>
    </xdr:from>
    <xdr:to>
      <xdr:col>24</xdr:col>
      <xdr:colOff>114300</xdr:colOff>
      <xdr:row>78</xdr:row>
      <xdr:rowOff>108707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93484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19496</xdr:rowOff>
    </xdr:from>
    <xdr:to>
      <xdr:col>20</xdr:col>
      <xdr:colOff>38100</xdr:colOff>
      <xdr:row>78</xdr:row>
      <xdr:rowOff>121096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112223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17714</xdr:rowOff>
    </xdr:from>
    <xdr:to>
      <xdr:col>15</xdr:col>
      <xdr:colOff>101600</xdr:colOff>
      <xdr:row>78</xdr:row>
      <xdr:rowOff>119314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110441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22560</xdr:rowOff>
    </xdr:from>
    <xdr:to>
      <xdr:col>10</xdr:col>
      <xdr:colOff>165100</xdr:colOff>
      <xdr:row>78</xdr:row>
      <xdr:rowOff>124160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115287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9210</xdr:rowOff>
    </xdr:from>
    <xdr:to>
      <xdr:col>6</xdr:col>
      <xdr:colOff>38100</xdr:colOff>
      <xdr:row>78</xdr:row>
      <xdr:rowOff>110810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101937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135403</xdr:rowOff>
    </xdr:from>
    <xdr:to>
      <xdr:col>24</xdr:col>
      <xdr:colOff>63500</xdr:colOff>
      <xdr:row>97</xdr:row>
      <xdr:rowOff>3866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94603"/>
          <a:ext cx="8382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118692</xdr:rowOff>
    </xdr:from>
    <xdr:to>
      <xdr:col>19</xdr:col>
      <xdr:colOff>177800</xdr:colOff>
      <xdr:row>96</xdr:row>
      <xdr:rowOff>135403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577892"/>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118692</xdr:rowOff>
    </xdr:from>
    <xdr:to>
      <xdr:col>15</xdr:col>
      <xdr:colOff>50800</xdr:colOff>
      <xdr:row>97</xdr:row>
      <xdr:rowOff>29538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778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162652</xdr:rowOff>
    </xdr:from>
    <xdr:to>
      <xdr:col>10</xdr:col>
      <xdr:colOff>114300</xdr:colOff>
      <xdr:row>97</xdr:row>
      <xdr:rowOff>29538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621852"/>
          <a:ext cx="889000" cy="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141432</xdr:rowOff>
    </xdr:from>
    <xdr:to>
      <xdr:col>6</xdr:col>
      <xdr:colOff>38100</xdr:colOff>
      <xdr:row>96</xdr:row>
      <xdr:rowOff>71582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88109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124516</xdr:rowOff>
    </xdr:from>
    <xdr:to>
      <xdr:col>24</xdr:col>
      <xdr:colOff>114300</xdr:colOff>
      <xdr:row>97</xdr:row>
      <xdr:rowOff>54666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102943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84603</xdr:rowOff>
    </xdr:from>
    <xdr:to>
      <xdr:col>20</xdr:col>
      <xdr:colOff>38100</xdr:colOff>
      <xdr:row>97</xdr:row>
      <xdr:rowOff>14753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67892</xdr:rowOff>
    </xdr:from>
    <xdr:to>
      <xdr:col>15</xdr:col>
      <xdr:colOff>101600</xdr:colOff>
      <xdr:row>96</xdr:row>
      <xdr:rowOff>169492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160619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150188</xdr:rowOff>
    </xdr:from>
    <xdr:to>
      <xdr:col>10</xdr:col>
      <xdr:colOff>165100</xdr:colOff>
      <xdr:row>97</xdr:row>
      <xdr:rowOff>80338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71465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0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111852</xdr:rowOff>
    </xdr:from>
    <xdr:to>
      <xdr:col>6</xdr:col>
      <xdr:colOff>38100</xdr:colOff>
      <xdr:row>97</xdr:row>
      <xdr:rowOff>42002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67076</xdr:rowOff>
    </xdr:from>
    <xdr:to>
      <xdr:col>55</xdr:col>
      <xdr:colOff>0</xdr:colOff>
      <xdr:row>38</xdr:row>
      <xdr:rowOff>68146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582176"/>
          <a:ext cx="8382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67076</xdr:rowOff>
    </xdr:from>
    <xdr:to>
      <xdr:col>50</xdr:col>
      <xdr:colOff>114300</xdr:colOff>
      <xdr:row>38</xdr:row>
      <xdr:rowOff>67476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8217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67476</xdr:rowOff>
    </xdr:from>
    <xdr:to>
      <xdr:col>45</xdr:col>
      <xdr:colOff>177800</xdr:colOff>
      <xdr:row>38</xdr:row>
      <xdr:rowOff>116396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82576"/>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116396</xdr:rowOff>
    </xdr:from>
    <xdr:to>
      <xdr:col>41</xdr:col>
      <xdr:colOff>50800</xdr:colOff>
      <xdr:row>38</xdr:row>
      <xdr:rowOff>126062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31496"/>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168113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17346</xdr:rowOff>
    </xdr:from>
    <xdr:to>
      <xdr:col>55</xdr:col>
      <xdr:colOff>50800</xdr:colOff>
      <xdr:row>38</xdr:row>
      <xdr:rowOff>118946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16276</xdr:rowOff>
    </xdr:from>
    <xdr:to>
      <xdr:col>50</xdr:col>
      <xdr:colOff>165100</xdr:colOff>
      <xdr:row>38</xdr:row>
      <xdr:rowOff>117876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109003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16676</xdr:rowOff>
    </xdr:from>
    <xdr:to>
      <xdr:col>46</xdr:col>
      <xdr:colOff>38100</xdr:colOff>
      <xdr:row>38</xdr:row>
      <xdr:rowOff>118276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134803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65596</xdr:rowOff>
    </xdr:from>
    <xdr:to>
      <xdr:col>41</xdr:col>
      <xdr:colOff>101600</xdr:colOff>
      <xdr:row>38</xdr:row>
      <xdr:rowOff>167196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158323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75262</xdr:rowOff>
    </xdr:from>
    <xdr:to>
      <xdr:col>36</xdr:col>
      <xdr:colOff>165100</xdr:colOff>
      <xdr:row>39</xdr:row>
      <xdr:rowOff>5412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167989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124467</xdr:rowOff>
    </xdr:from>
    <xdr:to>
      <xdr:col>55</xdr:col>
      <xdr:colOff>0</xdr:colOff>
      <xdr:row>58</xdr:row>
      <xdr:rowOff>159472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68567"/>
          <a:ext cx="838200" cy="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125396</xdr:rowOff>
    </xdr:from>
    <xdr:to>
      <xdr:col>50</xdr:col>
      <xdr:colOff>114300</xdr:colOff>
      <xdr:row>58</xdr:row>
      <xdr:rowOff>159472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69496"/>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125396</xdr:rowOff>
    </xdr:from>
    <xdr:to>
      <xdr:col>45</xdr:col>
      <xdr:colOff>177800</xdr:colOff>
      <xdr:row>58</xdr:row>
      <xdr:rowOff>132226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069496"/>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130033</xdr:rowOff>
    </xdr:from>
    <xdr:to>
      <xdr:col>41</xdr:col>
      <xdr:colOff>50800</xdr:colOff>
      <xdr:row>58</xdr:row>
      <xdr:rowOff>132226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74133"/>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80401</xdr:rowOff>
    </xdr:from>
    <xdr:to>
      <xdr:col>36</xdr:col>
      <xdr:colOff>165100</xdr:colOff>
      <xdr:row>59</xdr:row>
      <xdr:rowOff>10551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73667</xdr:rowOff>
    </xdr:from>
    <xdr:to>
      <xdr:col>55</xdr:col>
      <xdr:colOff>50800</xdr:colOff>
      <xdr:row>59</xdr:row>
      <xdr:rowOff>3817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108672</xdr:rowOff>
    </xdr:from>
    <xdr:to>
      <xdr:col>50</xdr:col>
      <xdr:colOff>165100</xdr:colOff>
      <xdr:row>59</xdr:row>
      <xdr:rowOff>38822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29949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4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74596</xdr:rowOff>
    </xdr:from>
    <xdr:to>
      <xdr:col>46</xdr:col>
      <xdr:colOff>38100</xdr:colOff>
      <xdr:row>59</xdr:row>
      <xdr:rowOff>4746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167323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81426</xdr:rowOff>
    </xdr:from>
    <xdr:to>
      <xdr:col>41</xdr:col>
      <xdr:colOff>101600</xdr:colOff>
      <xdr:row>59</xdr:row>
      <xdr:rowOff>11576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28103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79233</xdr:rowOff>
    </xdr:from>
    <xdr:to>
      <xdr:col>36</xdr:col>
      <xdr:colOff>165100</xdr:colOff>
      <xdr:row>59</xdr:row>
      <xdr:rowOff>9383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2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25910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4502</xdr:rowOff>
    </xdr:from>
    <xdr:to>
      <xdr:col>55</xdr:col>
      <xdr:colOff>0</xdr:colOff>
      <xdr:row>79</xdr:row>
      <xdr:rowOff>34730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49052"/>
          <a:ext cx="8382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123345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496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34730</xdr:rowOff>
    </xdr:from>
    <xdr:to>
      <xdr:col>50</xdr:col>
      <xdr:colOff>114300</xdr:colOff>
      <xdr:row>79</xdr:row>
      <xdr:rowOff>34964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79280"/>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34964</xdr:rowOff>
    </xdr:from>
    <xdr:to>
      <xdr:col>45</xdr:col>
      <xdr:colOff>177800</xdr:colOff>
      <xdr:row>79</xdr:row>
      <xdr:rowOff>35514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79514"/>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21537</xdr:rowOff>
    </xdr:from>
    <xdr:to>
      <xdr:col>41</xdr:col>
      <xdr:colOff>50800</xdr:colOff>
      <xdr:row>79</xdr:row>
      <xdr:rowOff>35514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66087"/>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153572</xdr:rowOff>
    </xdr:from>
    <xdr:to>
      <xdr:col>36</xdr:col>
      <xdr:colOff>165100</xdr:colOff>
      <xdr:row>79</xdr:row>
      <xdr:rowOff>83722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125152</xdr:rowOff>
    </xdr:from>
    <xdr:to>
      <xdr:col>55</xdr:col>
      <xdr:colOff>50800</xdr:colOff>
      <xdr:row>79</xdr:row>
      <xdr:rowOff>55302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84529</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155380</xdr:rowOff>
    </xdr:from>
    <xdr:to>
      <xdr:col>50</xdr:col>
      <xdr:colOff>165100</xdr:colOff>
      <xdr:row>79</xdr:row>
      <xdr:rowOff>85530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76657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62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155614</xdr:rowOff>
    </xdr:from>
    <xdr:to>
      <xdr:col>46</xdr:col>
      <xdr:colOff>38100</xdr:colOff>
      <xdr:row>79</xdr:row>
      <xdr:rowOff>85764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76891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6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156164</xdr:rowOff>
    </xdr:from>
    <xdr:to>
      <xdr:col>41</xdr:col>
      <xdr:colOff>101600</xdr:colOff>
      <xdr:row>79</xdr:row>
      <xdr:rowOff>86314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77441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6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142187</xdr:rowOff>
    </xdr:from>
    <xdr:to>
      <xdr:col>36</xdr:col>
      <xdr:colOff>165100</xdr:colOff>
      <xdr:row>79</xdr:row>
      <xdr:rowOff>72337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88864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2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34789</xdr:rowOff>
    </xdr:from>
    <xdr:to>
      <xdr:col>55</xdr:col>
      <xdr:colOff>0</xdr:colOff>
      <xdr:row>98</xdr:row>
      <xdr:rowOff>100822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836889"/>
          <a:ext cx="8382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129217</xdr:rowOff>
    </xdr:from>
    <xdr:to>
      <xdr:col>50</xdr:col>
      <xdr:colOff>114300</xdr:colOff>
      <xdr:row>98</xdr:row>
      <xdr:rowOff>100822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59867"/>
          <a:ext cx="889000" cy="1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60734</xdr:rowOff>
    </xdr:from>
    <xdr:to>
      <xdr:col>45</xdr:col>
      <xdr:colOff>177800</xdr:colOff>
      <xdr:row>97</xdr:row>
      <xdr:rowOff>129217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19934"/>
          <a:ext cx="889000" cy="2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60734</xdr:rowOff>
    </xdr:from>
    <xdr:to>
      <xdr:col>41</xdr:col>
      <xdr:colOff>50800</xdr:colOff>
      <xdr:row>97</xdr:row>
      <xdr:rowOff>152502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19934"/>
          <a:ext cx="889000" cy="26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21443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45465</xdr:rowOff>
    </xdr:from>
    <xdr:to>
      <xdr:col>36</xdr:col>
      <xdr:colOff>165100</xdr:colOff>
      <xdr:row>96</xdr:row>
      <xdr:rowOff>147065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163592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155439</xdr:rowOff>
    </xdr:from>
    <xdr:to>
      <xdr:col>55</xdr:col>
      <xdr:colOff>50800</xdr:colOff>
      <xdr:row>98</xdr:row>
      <xdr:rowOff>85589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70366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50022</xdr:rowOff>
    </xdr:from>
    <xdr:to>
      <xdr:col>50</xdr:col>
      <xdr:colOff>165100</xdr:colOff>
      <xdr:row>98</xdr:row>
      <xdr:rowOff>151622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142749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78417</xdr:rowOff>
    </xdr:from>
    <xdr:to>
      <xdr:col>46</xdr:col>
      <xdr:colOff>38100</xdr:colOff>
      <xdr:row>98</xdr:row>
      <xdr:rowOff>8567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171144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9934</xdr:rowOff>
    </xdr:from>
    <xdr:to>
      <xdr:col>41</xdr:col>
      <xdr:colOff>101600</xdr:colOff>
      <xdr:row>96</xdr:row>
      <xdr:rowOff>111534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128061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101702</xdr:rowOff>
    </xdr:from>
    <xdr:to>
      <xdr:col>36</xdr:col>
      <xdr:colOff>165100</xdr:colOff>
      <xdr:row>98</xdr:row>
      <xdr:rowOff>31852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22979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3378</xdr:rowOff>
    </xdr:from>
    <xdr:to>
      <xdr:col>85</xdr:col>
      <xdr:colOff>127000</xdr:colOff>
      <xdr:row>39</xdr:row>
      <xdr:rowOff>35325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89928"/>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35325</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187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41516</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806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41516</xdr:rowOff>
    </xdr:from>
    <xdr:to>
      <xdr:col>71</xdr:col>
      <xdr:colOff>177800</xdr:colOff>
      <xdr:row>39</xdr:row>
      <xdr:rowOff>42678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8066"/>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97854</xdr:rowOff>
    </xdr:from>
    <xdr:to>
      <xdr:col>67</xdr:col>
      <xdr:colOff>101600</xdr:colOff>
      <xdr:row>39</xdr:row>
      <xdr:rowOff>28004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44530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124028</xdr:rowOff>
    </xdr:from>
    <xdr:to>
      <xdr:col>85</xdr:col>
      <xdr:colOff>177800</xdr:colOff>
      <xdr:row>39</xdr:row>
      <xdr:rowOff>54178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38955</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155975</xdr:rowOff>
    </xdr:from>
    <xdr:to>
      <xdr:col>81</xdr:col>
      <xdr:colOff>101600</xdr:colOff>
      <xdr:row>39</xdr:row>
      <xdr:rowOff>86125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77252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6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162166</xdr:rowOff>
    </xdr:from>
    <xdr:to>
      <xdr:col>72</xdr:col>
      <xdr:colOff>38100</xdr:colOff>
      <xdr:row>39</xdr:row>
      <xdr:rowOff>92316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83443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163328</xdr:rowOff>
    </xdr:from>
    <xdr:to>
      <xdr:col>67</xdr:col>
      <xdr:colOff>101600</xdr:colOff>
      <xdr:row>39</xdr:row>
      <xdr:rowOff>93478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84605</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7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168033</xdr:rowOff>
    </xdr:from>
    <xdr:to>
      <xdr:col>85</xdr:col>
      <xdr:colOff>127000</xdr:colOff>
      <xdr:row>78</xdr:row>
      <xdr:rowOff>2209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69683"/>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2209</xdr:rowOff>
    </xdr:from>
    <xdr:to>
      <xdr:col>81</xdr:col>
      <xdr:colOff>50800</xdr:colOff>
      <xdr:row>78</xdr:row>
      <xdr:rowOff>29553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75309"/>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29553</xdr:rowOff>
    </xdr:from>
    <xdr:to>
      <xdr:col>76</xdr:col>
      <xdr:colOff>114300</xdr:colOff>
      <xdr:row>78</xdr:row>
      <xdr:rowOff>46723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02653"/>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46723</xdr:rowOff>
    </xdr:from>
    <xdr:to>
      <xdr:col>71</xdr:col>
      <xdr:colOff>177800</xdr:colOff>
      <xdr:row>78</xdr:row>
      <xdr:rowOff>47168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19823"/>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23292</xdr:rowOff>
    </xdr:from>
    <xdr:to>
      <xdr:col>67</xdr:col>
      <xdr:colOff>101600</xdr:colOff>
      <xdr:row>77</xdr:row>
      <xdr:rowOff>124892</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141419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117233</xdr:rowOff>
    </xdr:from>
    <xdr:to>
      <xdr:col>85</xdr:col>
      <xdr:colOff>177800</xdr:colOff>
      <xdr:row>78</xdr:row>
      <xdr:rowOff>47383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95660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2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122859</xdr:rowOff>
    </xdr:from>
    <xdr:to>
      <xdr:col>81</xdr:col>
      <xdr:colOff>101600</xdr:colOff>
      <xdr:row>78</xdr:row>
      <xdr:rowOff>53009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44136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1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150203</xdr:rowOff>
    </xdr:from>
    <xdr:to>
      <xdr:col>76</xdr:col>
      <xdr:colOff>165100</xdr:colOff>
      <xdr:row>78</xdr:row>
      <xdr:rowOff>80353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71480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167373</xdr:rowOff>
    </xdr:from>
    <xdr:to>
      <xdr:col>72</xdr:col>
      <xdr:colOff>38100</xdr:colOff>
      <xdr:row>78</xdr:row>
      <xdr:rowOff>97523</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88650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167818</xdr:rowOff>
    </xdr:from>
    <xdr:to>
      <xdr:col>67</xdr:col>
      <xdr:colOff>101600</xdr:colOff>
      <xdr:row>78</xdr:row>
      <xdr:rowOff>97968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89095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6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119583</xdr:rowOff>
    </xdr:from>
    <xdr:to>
      <xdr:col>85</xdr:col>
      <xdr:colOff>127000</xdr:colOff>
      <xdr:row>98</xdr:row>
      <xdr:rowOff>128115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921683"/>
          <a:ext cx="8382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96448</xdr:rowOff>
    </xdr:from>
    <xdr:to>
      <xdr:col>81</xdr:col>
      <xdr:colOff>50800</xdr:colOff>
      <xdr:row>98</xdr:row>
      <xdr:rowOff>119583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898548"/>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96448</xdr:rowOff>
    </xdr:from>
    <xdr:to>
      <xdr:col>76</xdr:col>
      <xdr:colOff>114300</xdr:colOff>
      <xdr:row>98</xdr:row>
      <xdr:rowOff>101606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898548"/>
          <a:ext cx="8890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101606</xdr:rowOff>
    </xdr:from>
    <xdr:to>
      <xdr:col>71</xdr:col>
      <xdr:colOff>177800</xdr:colOff>
      <xdr:row>98</xdr:row>
      <xdr:rowOff>136317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903706"/>
          <a:ext cx="889000" cy="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61001</xdr:rowOff>
    </xdr:from>
    <xdr:to>
      <xdr:col>67</xdr:col>
      <xdr:colOff>101600</xdr:colOff>
      <xdr:row>97</xdr:row>
      <xdr:rowOff>162601</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77315</xdr:rowOff>
    </xdr:from>
    <xdr:to>
      <xdr:col>85</xdr:col>
      <xdr:colOff>177800</xdr:colOff>
      <xdr:row>99</xdr:row>
      <xdr:rowOff>7465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163692</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7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68783</xdr:rowOff>
    </xdr:from>
    <xdr:to>
      <xdr:col>81</xdr:col>
      <xdr:colOff>101600</xdr:colOff>
      <xdr:row>98</xdr:row>
      <xdr:rowOff>170383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161510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46428" y="1696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45648</xdr:rowOff>
    </xdr:from>
    <xdr:to>
      <xdr:col>76</xdr:col>
      <xdr:colOff>165100</xdr:colOff>
      <xdr:row>98</xdr:row>
      <xdr:rowOff>147248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8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138375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57428" y="1694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50806</xdr:rowOff>
    </xdr:from>
    <xdr:to>
      <xdr:col>72</xdr:col>
      <xdr:colOff>38100</xdr:colOff>
      <xdr:row>98</xdr:row>
      <xdr:rowOff>152406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143533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6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85517</xdr:rowOff>
    </xdr:from>
    <xdr:to>
      <xdr:col>67</xdr:col>
      <xdr:colOff>101600</xdr:colOff>
      <xdr:row>99</xdr:row>
      <xdr:rowOff>15667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8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6794</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625017" y="169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8026</xdr:rowOff>
    </xdr:from>
    <xdr:to>
      <xdr:col>116</xdr:col>
      <xdr:colOff>63500</xdr:colOff>
      <xdr:row>37</xdr:row>
      <xdr:rowOff>106781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180226"/>
          <a:ext cx="8382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122705</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94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102438</xdr:rowOff>
    </xdr:from>
    <xdr:to>
      <xdr:col>111</xdr:col>
      <xdr:colOff>177800</xdr:colOff>
      <xdr:row>37</xdr:row>
      <xdr:rowOff>106781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274638"/>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102438</xdr:rowOff>
    </xdr:from>
    <xdr:to>
      <xdr:col>107</xdr:col>
      <xdr:colOff>50800</xdr:colOff>
      <xdr:row>36</xdr:row>
      <xdr:rowOff>125298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2746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26314</xdr:rowOff>
    </xdr:from>
    <xdr:to>
      <xdr:col>102</xdr:col>
      <xdr:colOff>114300</xdr:colOff>
      <xdr:row>36</xdr:row>
      <xdr:rowOff>125298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027064"/>
          <a:ext cx="889000" cy="2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120362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89014</xdr:rowOff>
    </xdr:from>
    <xdr:to>
      <xdr:col>98</xdr:col>
      <xdr:colOff>38100</xdr:colOff>
      <xdr:row>38</xdr:row>
      <xdr:rowOff>19165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128676</xdr:rowOff>
    </xdr:from>
    <xdr:to>
      <xdr:col>116</xdr:col>
      <xdr:colOff>114300</xdr:colOff>
      <xdr:row>36</xdr:row>
      <xdr:rowOff>58826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151553</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9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55981</xdr:rowOff>
    </xdr:from>
    <xdr:to>
      <xdr:col>112</xdr:col>
      <xdr:colOff>38100</xdr:colOff>
      <xdr:row>37</xdr:row>
      <xdr:rowOff>157581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148709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4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51638</xdr:rowOff>
    </xdr:from>
    <xdr:to>
      <xdr:col>107</xdr:col>
      <xdr:colOff>101600</xdr:colOff>
      <xdr:row>36</xdr:row>
      <xdr:rowOff>153238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169765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9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74498</xdr:rowOff>
    </xdr:from>
    <xdr:to>
      <xdr:col>102</xdr:col>
      <xdr:colOff>165100</xdr:colOff>
      <xdr:row>37</xdr:row>
      <xdr:rowOff>4648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21175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146964</xdr:rowOff>
    </xdr:from>
    <xdr:to>
      <xdr:col>98</xdr:col>
      <xdr:colOff>38100</xdr:colOff>
      <xdr:row>35</xdr:row>
      <xdr:rowOff>77114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9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93641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7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79578</xdr:rowOff>
    </xdr:from>
    <xdr:to>
      <xdr:col>116</xdr:col>
      <xdr:colOff>63500</xdr:colOff>
      <xdr:row>56</xdr:row>
      <xdr:rowOff>166789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680778"/>
          <a:ext cx="8382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129299</xdr:rowOff>
    </xdr:from>
    <xdr:to>
      <xdr:col>111</xdr:col>
      <xdr:colOff>177800</xdr:colOff>
      <xdr:row>56</xdr:row>
      <xdr:rowOff>166789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730499"/>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129299</xdr:rowOff>
    </xdr:from>
    <xdr:to>
      <xdr:col>107</xdr:col>
      <xdr:colOff>50800</xdr:colOff>
      <xdr:row>56</xdr:row>
      <xdr:rowOff>140615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30499"/>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96724</xdr:rowOff>
    </xdr:from>
    <xdr:to>
      <xdr:col>102</xdr:col>
      <xdr:colOff>114300</xdr:colOff>
      <xdr:row>56</xdr:row>
      <xdr:rowOff>140615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69792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45180</xdr:rowOff>
    </xdr:from>
    <xdr:to>
      <xdr:col>98</xdr:col>
      <xdr:colOff>38100</xdr:colOff>
      <xdr:row>57</xdr:row>
      <xdr:rowOff>146780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137907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28778</xdr:rowOff>
    </xdr:from>
    <xdr:to>
      <xdr:col>116</xdr:col>
      <xdr:colOff>114300</xdr:colOff>
      <xdr:row>56</xdr:row>
      <xdr:rowOff>130378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51655</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8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115989</xdr:rowOff>
    </xdr:from>
    <xdr:to>
      <xdr:col>112</xdr:col>
      <xdr:colOff>38100</xdr:colOff>
      <xdr:row>57</xdr:row>
      <xdr:rowOff>46139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62666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49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78499</xdr:rowOff>
    </xdr:from>
    <xdr:to>
      <xdr:col>107</xdr:col>
      <xdr:colOff>101600</xdr:colOff>
      <xdr:row>57</xdr:row>
      <xdr:rowOff>8649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6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25176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45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89815</xdr:rowOff>
    </xdr:from>
    <xdr:to>
      <xdr:col>102</xdr:col>
      <xdr:colOff>165100</xdr:colOff>
      <xdr:row>57</xdr:row>
      <xdr:rowOff>19965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36492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46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45924</xdr:rowOff>
    </xdr:from>
    <xdr:to>
      <xdr:col>98</xdr:col>
      <xdr:colOff>38100</xdr:colOff>
      <xdr:row>56</xdr:row>
      <xdr:rowOff>147524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164051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42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131623</xdr:rowOff>
    </xdr:from>
    <xdr:to>
      <xdr:col>116</xdr:col>
      <xdr:colOff>63500</xdr:colOff>
      <xdr:row>77</xdr:row>
      <xdr:rowOff>156845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33273"/>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156845</xdr:rowOff>
    </xdr:from>
    <xdr:to>
      <xdr:col>111</xdr:col>
      <xdr:colOff>177800</xdr:colOff>
      <xdr:row>78</xdr:row>
      <xdr:rowOff>7817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58495"/>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118650</xdr:rowOff>
    </xdr:from>
    <xdr:to>
      <xdr:col>107</xdr:col>
      <xdr:colOff>50800</xdr:colOff>
      <xdr:row>78</xdr:row>
      <xdr:rowOff>7817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05950"/>
          <a:ext cx="889000" cy="57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118650</xdr:rowOff>
    </xdr:from>
    <xdr:to>
      <xdr:col>102</xdr:col>
      <xdr:colOff>114300</xdr:colOff>
      <xdr:row>74</xdr:row>
      <xdr:rowOff>151187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05950"/>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39647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80823</xdr:rowOff>
    </xdr:from>
    <xdr:to>
      <xdr:col>116</xdr:col>
      <xdr:colOff>114300</xdr:colOff>
      <xdr:row>78</xdr:row>
      <xdr:rowOff>10973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59250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106045</xdr:rowOff>
    </xdr:from>
    <xdr:to>
      <xdr:col>112</xdr:col>
      <xdr:colOff>38100</xdr:colOff>
      <xdr:row>78</xdr:row>
      <xdr:rowOff>36195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27322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128467</xdr:rowOff>
    </xdr:from>
    <xdr:to>
      <xdr:col>107</xdr:col>
      <xdr:colOff>101600</xdr:colOff>
      <xdr:row>78</xdr:row>
      <xdr:rowOff>58617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49744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67850</xdr:rowOff>
    </xdr:from>
    <xdr:to>
      <xdr:col>102</xdr:col>
      <xdr:colOff>165100</xdr:colOff>
      <xdr:row>74</xdr:row>
      <xdr:rowOff>169450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14527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100387</xdr:rowOff>
    </xdr:from>
    <xdr:to>
      <xdr:col>98</xdr:col>
      <xdr:colOff>38100</xdr:colOff>
      <xdr:row>75</xdr:row>
      <xdr:rowOff>30537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47064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452,885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円となっている。人件費は、住民一人当たり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63,151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1,187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18,715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円低く推移している。物件費は住民一人当たり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72,140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円で、類似団体平均より低く推移しているが、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給食調理等業務委託料</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3,616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円増加している。扶助費は住民一人当たり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53,442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円となっており、類似団体平均より低</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く推移している。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臨時福祉給付金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事業がなくなったため、前年度より減少している。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77,561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19,716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円低くなっている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法適用企業会計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大幅に増加している。普通建設費は、住民一人当たり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89,329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道路新設改良（道路冠水対策）や町営住宅建替等により、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21,438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。新規整備は都市再生整備事業等で前年度より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18,512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円増加、更新整備は町営住宅建替事業等で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4,044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円増加している。災害復旧費は、平成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年度に農地農業用施設の災害復旧を行ったため、前年度より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47,269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円となっており、類似団体平均より低く</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増加している。積立金は、類似団体平均を大幅に下回っている。平成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を取り崩した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投資及び出資金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出資金が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たため、</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となっている。貸付金は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、中小企業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振興資金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融資預託金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の実績により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している。繰出金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保会計繰出金が約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後期高齢会計への繰出金が約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となったため前年度から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19,353
18,804
45.79
8,975,583
8,764,692
159,803
5,267,921
11,570,058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15113</xdr:rowOff>
    </xdr:from>
    <xdr:to>
      <xdr:col>24</xdr:col>
      <xdr:colOff>63500</xdr:colOff>
      <xdr:row>35</xdr:row>
      <xdr:rowOff>68834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5863"/>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63500</xdr:rowOff>
    </xdr:from>
    <xdr:to>
      <xdr:col>19</xdr:col>
      <xdr:colOff>177800</xdr:colOff>
      <xdr:row>35</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425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46355</xdr:rowOff>
    </xdr:from>
    <xdr:to>
      <xdr:col>15</xdr:col>
      <xdr:colOff>50800</xdr:colOff>
      <xdr:row>35</xdr:row>
      <xdr:rowOff>63500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7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46355</xdr:rowOff>
    </xdr:from>
    <xdr:to>
      <xdr:col>10</xdr:col>
      <xdr:colOff>114300</xdr:colOff>
      <xdr:row>35</xdr:row>
      <xdr:rowOff>59690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71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47007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135763</xdr:rowOff>
    </xdr:from>
    <xdr:to>
      <xdr:col>24</xdr:col>
      <xdr:colOff>114300</xdr:colOff>
      <xdr:row>35</xdr:row>
      <xdr:rowOff>65913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158640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18034</xdr:rowOff>
    </xdr:from>
    <xdr:to>
      <xdr:col>20</xdr:col>
      <xdr:colOff>38100</xdr:colOff>
      <xdr:row>35</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110761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12700</xdr:rowOff>
    </xdr:from>
    <xdr:to>
      <xdr:col>15</xdr:col>
      <xdr:colOff>101600</xdr:colOff>
      <xdr:row>35</xdr:row>
      <xdr:rowOff>114300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130827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167005</xdr:rowOff>
    </xdr:from>
    <xdr:to>
      <xdr:col>10</xdr:col>
      <xdr:colOff>165100</xdr:colOff>
      <xdr:row>35</xdr:row>
      <xdr:rowOff>97155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88282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xdr:rowOff>
    </xdr:from>
    <xdr:to>
      <xdr:col>6</xdr:col>
      <xdr:colOff>38100</xdr:colOff>
      <xdr:row>35</xdr:row>
      <xdr:rowOff>110490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101617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14143</xdr:rowOff>
    </xdr:from>
    <xdr:to>
      <xdr:col>24</xdr:col>
      <xdr:colOff>63500</xdr:colOff>
      <xdr:row>59</xdr:row>
      <xdr:rowOff>14543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969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12578</xdr:rowOff>
    </xdr:from>
    <xdr:to>
      <xdr:col>19</xdr:col>
      <xdr:colOff>177800</xdr:colOff>
      <xdr:row>59</xdr:row>
      <xdr:rowOff>14543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28128"/>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12578</xdr:rowOff>
    </xdr:from>
    <xdr:to>
      <xdr:col>15</xdr:col>
      <xdr:colOff>50800</xdr:colOff>
      <xdr:row>59</xdr:row>
      <xdr:rowOff>16465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2812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10112</xdr:rowOff>
    </xdr:from>
    <xdr:to>
      <xdr:col>10</xdr:col>
      <xdr:colOff>114300</xdr:colOff>
      <xdr:row>59</xdr:row>
      <xdr:rowOff>16465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25662"/>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37096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134793</xdr:rowOff>
    </xdr:from>
    <xdr:to>
      <xdr:col>24</xdr:col>
      <xdr:colOff>114300</xdr:colOff>
      <xdr:row>59</xdr:row>
      <xdr:rowOff>64943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49720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135193</xdr:rowOff>
    </xdr:from>
    <xdr:to>
      <xdr:col>20</xdr:col>
      <xdr:colOff>38100</xdr:colOff>
      <xdr:row>59</xdr:row>
      <xdr:rowOff>65343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56470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133228</xdr:rowOff>
    </xdr:from>
    <xdr:to>
      <xdr:col>15</xdr:col>
      <xdr:colOff>101600</xdr:colOff>
      <xdr:row>59</xdr:row>
      <xdr:rowOff>63378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54505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7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137115</xdr:rowOff>
    </xdr:from>
    <xdr:to>
      <xdr:col>10</xdr:col>
      <xdr:colOff>165100</xdr:colOff>
      <xdr:row>59</xdr:row>
      <xdr:rowOff>67265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58392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130762</xdr:rowOff>
    </xdr:from>
    <xdr:to>
      <xdr:col>6</xdr:col>
      <xdr:colOff>38100</xdr:colOff>
      <xdr:row>59</xdr:row>
      <xdr:rowOff>60912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52039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90681</xdr:rowOff>
    </xdr:from>
    <xdr:to>
      <xdr:col>24</xdr:col>
      <xdr:colOff>63500</xdr:colOff>
      <xdr:row>77</xdr:row>
      <xdr:rowOff>102384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92331"/>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102384</xdr:rowOff>
    </xdr:from>
    <xdr:to>
      <xdr:col>19</xdr:col>
      <xdr:colOff>177800</xdr:colOff>
      <xdr:row>77</xdr:row>
      <xdr:rowOff>147461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04034"/>
          <a:ext cx="889000" cy="4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147461</xdr:rowOff>
    </xdr:from>
    <xdr:to>
      <xdr:col>15</xdr:col>
      <xdr:colOff>50800</xdr:colOff>
      <xdr:row>78</xdr:row>
      <xdr:rowOff>11303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49111"/>
          <a:ext cx="889000" cy="3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151130</xdr:rowOff>
    </xdr:from>
    <xdr:to>
      <xdr:col>10</xdr:col>
      <xdr:colOff>114300</xdr:colOff>
      <xdr:row>78</xdr:row>
      <xdr:rowOff>11303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81330"/>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39881</xdr:rowOff>
    </xdr:from>
    <xdr:to>
      <xdr:col>24</xdr:col>
      <xdr:colOff>114300</xdr:colOff>
      <xdr:row>77</xdr:row>
      <xdr:rowOff>141481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18308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1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51584</xdr:rowOff>
    </xdr:from>
    <xdr:to>
      <xdr:col>20</xdr:col>
      <xdr:colOff>38100</xdr:colOff>
      <xdr:row>77</xdr:row>
      <xdr:rowOff>153184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144311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4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96661</xdr:rowOff>
    </xdr:from>
    <xdr:to>
      <xdr:col>15</xdr:col>
      <xdr:colOff>101600</xdr:colOff>
      <xdr:row>78</xdr:row>
      <xdr:rowOff>26811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17938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9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131953</xdr:rowOff>
    </xdr:from>
    <xdr:to>
      <xdr:col>10</xdr:col>
      <xdr:colOff>165100</xdr:colOff>
      <xdr:row>78</xdr:row>
      <xdr:rowOff>62103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53230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2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100330</xdr:rowOff>
    </xdr:from>
    <xdr:to>
      <xdr:col>6</xdr:col>
      <xdr:colOff>38100</xdr:colOff>
      <xdr:row>77</xdr:row>
      <xdr:rowOff>30480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21607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2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94013</xdr:rowOff>
    </xdr:from>
    <xdr:to>
      <xdr:col>24</xdr:col>
      <xdr:colOff>63500</xdr:colOff>
      <xdr:row>99</xdr:row>
      <xdr:rowOff>9610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96113"/>
          <a:ext cx="838200" cy="8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9610</xdr:rowOff>
    </xdr:from>
    <xdr:to>
      <xdr:col>19</xdr:col>
      <xdr:colOff>177800</xdr:colOff>
      <xdr:row>99</xdr:row>
      <xdr:rowOff>11652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83160"/>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103663</xdr:rowOff>
    </xdr:from>
    <xdr:to>
      <xdr:col>15</xdr:col>
      <xdr:colOff>50800</xdr:colOff>
      <xdr:row>99</xdr:row>
      <xdr:rowOff>11652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05763"/>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169647</xdr:rowOff>
    </xdr:from>
    <xdr:to>
      <xdr:col>10</xdr:col>
      <xdr:colOff>114300</xdr:colOff>
      <xdr:row>98</xdr:row>
      <xdr:rowOff>103663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00297"/>
          <a:ext cx="889000" cy="10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43213</xdr:rowOff>
    </xdr:from>
    <xdr:to>
      <xdr:col>24</xdr:col>
      <xdr:colOff>114300</xdr:colOff>
      <xdr:row>98</xdr:row>
      <xdr:rowOff>144813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21640</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130260</xdr:rowOff>
    </xdr:from>
    <xdr:to>
      <xdr:col>20</xdr:col>
      <xdr:colOff>38100</xdr:colOff>
      <xdr:row>99</xdr:row>
      <xdr:rowOff>60410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51537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132302</xdr:rowOff>
    </xdr:from>
    <xdr:to>
      <xdr:col>15</xdr:col>
      <xdr:colOff>101600</xdr:colOff>
      <xdr:row>99</xdr:row>
      <xdr:rowOff>62452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53579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2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52863</xdr:rowOff>
    </xdr:from>
    <xdr:to>
      <xdr:col>10</xdr:col>
      <xdr:colOff>165100</xdr:colOff>
      <xdr:row>98</xdr:row>
      <xdr:rowOff>154463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145590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118847</xdr:rowOff>
    </xdr:from>
    <xdr:to>
      <xdr:col>6</xdr:col>
      <xdr:colOff>38100</xdr:colOff>
      <xdr:row>98</xdr:row>
      <xdr:rowOff>48997</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40124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8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153873</xdr:rowOff>
    </xdr:from>
    <xdr:to>
      <xdr:col>55</xdr:col>
      <xdr:colOff>0</xdr:colOff>
      <xdr:row>37</xdr:row>
      <xdr:rowOff>18542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26073"/>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18542</xdr:rowOff>
    </xdr:from>
    <xdr:to>
      <xdr:col>50</xdr:col>
      <xdr:colOff>114300</xdr:colOff>
      <xdr:row>37</xdr:row>
      <xdr:rowOff>20371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621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132842</xdr:rowOff>
    </xdr:from>
    <xdr:to>
      <xdr:col>45</xdr:col>
      <xdr:colOff>177800</xdr:colOff>
      <xdr:row>37</xdr:row>
      <xdr:rowOff>20371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962142"/>
          <a:ext cx="8890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132842</xdr:rowOff>
    </xdr:from>
    <xdr:to>
      <xdr:col>41</xdr:col>
      <xdr:colOff>50800</xdr:colOff>
      <xdr:row>35</xdr:row>
      <xdr:rowOff>63805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962142"/>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125849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139192</xdr:rowOff>
    </xdr:from>
    <xdr:to>
      <xdr:col>36</xdr:col>
      <xdr:colOff>165100</xdr:colOff>
      <xdr:row>35</xdr:row>
      <xdr:rowOff>69342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85869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103073</xdr:rowOff>
    </xdr:from>
    <xdr:to>
      <xdr:col>55</xdr:col>
      <xdr:colOff>50800</xdr:colOff>
      <xdr:row>37</xdr:row>
      <xdr:rowOff>33223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125950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26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139192</xdr:rowOff>
    </xdr:from>
    <xdr:to>
      <xdr:col>50</xdr:col>
      <xdr:colOff>165100</xdr:colOff>
      <xdr:row>37</xdr:row>
      <xdr:rowOff>69342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85869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08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141021</xdr:rowOff>
    </xdr:from>
    <xdr:to>
      <xdr:col>46</xdr:col>
      <xdr:colOff>38100</xdr:colOff>
      <xdr:row>37</xdr:row>
      <xdr:rowOff>71171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87698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088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82042</xdr:rowOff>
    </xdr:from>
    <xdr:to>
      <xdr:col>41</xdr:col>
      <xdr:colOff>101600</xdr:colOff>
      <xdr:row>35</xdr:row>
      <xdr:rowOff>12192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28719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13005</xdr:rowOff>
    </xdr:from>
    <xdr:to>
      <xdr:col>36</xdr:col>
      <xdr:colOff>165100</xdr:colOff>
      <xdr:row>35</xdr:row>
      <xdr:rowOff>114605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105732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26951</xdr:rowOff>
    </xdr:from>
    <xdr:to>
      <xdr:col>55</xdr:col>
      <xdr:colOff>0</xdr:colOff>
      <xdr:row>57</xdr:row>
      <xdr:rowOff>59837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99601"/>
          <a:ext cx="8382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59837</xdr:rowOff>
    </xdr:from>
    <xdr:to>
      <xdr:col>50</xdr:col>
      <xdr:colOff>114300</xdr:colOff>
      <xdr:row>57</xdr:row>
      <xdr:rowOff>88526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832487"/>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42153</xdr:rowOff>
    </xdr:from>
    <xdr:to>
      <xdr:col>45</xdr:col>
      <xdr:colOff>177800</xdr:colOff>
      <xdr:row>57</xdr:row>
      <xdr:rowOff>88526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814803"/>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42153</xdr:rowOff>
    </xdr:from>
    <xdr:to>
      <xdr:col>41</xdr:col>
      <xdr:colOff>50800</xdr:colOff>
      <xdr:row>57</xdr:row>
      <xdr:rowOff>48391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814803"/>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106777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147601</xdr:rowOff>
    </xdr:from>
    <xdr:to>
      <xdr:col>55</xdr:col>
      <xdr:colOff>50800</xdr:colOff>
      <xdr:row>57</xdr:row>
      <xdr:rowOff>77751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126028</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9037</xdr:rowOff>
    </xdr:from>
    <xdr:to>
      <xdr:col>50</xdr:col>
      <xdr:colOff>165100</xdr:colOff>
      <xdr:row>57</xdr:row>
      <xdr:rowOff>110637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101764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8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37726</xdr:rowOff>
    </xdr:from>
    <xdr:to>
      <xdr:col>46</xdr:col>
      <xdr:colOff>38100</xdr:colOff>
      <xdr:row>57</xdr:row>
      <xdr:rowOff>139326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130453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9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162803</xdr:rowOff>
    </xdr:from>
    <xdr:to>
      <xdr:col>41</xdr:col>
      <xdr:colOff>101600</xdr:colOff>
      <xdr:row>57</xdr:row>
      <xdr:rowOff>92953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84080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8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169041</xdr:rowOff>
    </xdr:from>
    <xdr:to>
      <xdr:col>36</xdr:col>
      <xdr:colOff>165100</xdr:colOff>
      <xdr:row>57</xdr:row>
      <xdr:rowOff>99191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115718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143720</xdr:rowOff>
    </xdr:from>
    <xdr:to>
      <xdr:col>55</xdr:col>
      <xdr:colOff>0</xdr:colOff>
      <xdr:row>78</xdr:row>
      <xdr:rowOff>41745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45370"/>
          <a:ext cx="8382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37097</xdr:rowOff>
    </xdr:from>
    <xdr:to>
      <xdr:col>50</xdr:col>
      <xdr:colOff>114300</xdr:colOff>
      <xdr:row>78</xdr:row>
      <xdr:rowOff>41745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10197"/>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15780</xdr:rowOff>
    </xdr:from>
    <xdr:to>
      <xdr:col>45</xdr:col>
      <xdr:colOff>177800</xdr:colOff>
      <xdr:row>78</xdr:row>
      <xdr:rowOff>37097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388880"/>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15780</xdr:rowOff>
    </xdr:from>
    <xdr:to>
      <xdr:col>41</xdr:col>
      <xdr:colOff>50800</xdr:colOff>
      <xdr:row>78</xdr:row>
      <xdr:rowOff>32525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8888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92920</xdr:rowOff>
    </xdr:from>
    <xdr:to>
      <xdr:col>55</xdr:col>
      <xdr:colOff>50800</xdr:colOff>
      <xdr:row>78</xdr:row>
      <xdr:rowOff>23070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71347</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162395</xdr:rowOff>
    </xdr:from>
    <xdr:to>
      <xdr:col>50</xdr:col>
      <xdr:colOff>165100</xdr:colOff>
      <xdr:row>78</xdr:row>
      <xdr:rowOff>92545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83672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157747</xdr:rowOff>
    </xdr:from>
    <xdr:to>
      <xdr:col>46</xdr:col>
      <xdr:colOff>38100</xdr:colOff>
      <xdr:row>78</xdr:row>
      <xdr:rowOff>87897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79024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136430</xdr:rowOff>
    </xdr:from>
    <xdr:to>
      <xdr:col>41</xdr:col>
      <xdr:colOff>101600</xdr:colOff>
      <xdr:row>78</xdr:row>
      <xdr:rowOff>66580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57707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4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153175</xdr:rowOff>
    </xdr:from>
    <xdr:to>
      <xdr:col>36</xdr:col>
      <xdr:colOff>165100</xdr:colOff>
      <xdr:row>78</xdr:row>
      <xdr:rowOff>83325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99852</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1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121554</xdr:rowOff>
    </xdr:from>
    <xdr:to>
      <xdr:col>55</xdr:col>
      <xdr:colOff>0</xdr:colOff>
      <xdr:row>98</xdr:row>
      <xdr:rowOff>132843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923654"/>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59870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86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103498</xdr:rowOff>
    </xdr:from>
    <xdr:to>
      <xdr:col>50</xdr:col>
      <xdr:colOff>114300</xdr:colOff>
      <xdr:row>98</xdr:row>
      <xdr:rowOff>132843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905598"/>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103498</xdr:rowOff>
    </xdr:from>
    <xdr:to>
      <xdr:col>45</xdr:col>
      <xdr:colOff>177800</xdr:colOff>
      <xdr:row>98</xdr:row>
      <xdr:rowOff>148233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905598"/>
          <a:ext cx="889000" cy="4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165287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9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148233</xdr:rowOff>
    </xdr:from>
    <xdr:to>
      <xdr:col>41</xdr:col>
      <xdr:colOff>50800</xdr:colOff>
      <xdr:row>99</xdr:row>
      <xdr:rowOff>26769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950333"/>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119793</xdr:rowOff>
    </xdr:from>
    <xdr:to>
      <xdr:col>36</xdr:col>
      <xdr:colOff>165100</xdr:colOff>
      <xdr:row>99</xdr:row>
      <xdr:rowOff>49943</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66470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70754</xdr:rowOff>
    </xdr:from>
    <xdr:to>
      <xdr:col>55</xdr:col>
      <xdr:colOff>50800</xdr:colOff>
      <xdr:row>99</xdr:row>
      <xdr:rowOff>904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30131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82043</xdr:rowOff>
    </xdr:from>
    <xdr:to>
      <xdr:col>50</xdr:col>
      <xdr:colOff>165100</xdr:colOff>
      <xdr:row>99</xdr:row>
      <xdr:rowOff>12193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28720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52698</xdr:rowOff>
    </xdr:from>
    <xdr:to>
      <xdr:col>46</xdr:col>
      <xdr:colOff>38100</xdr:colOff>
      <xdr:row>98</xdr:row>
      <xdr:rowOff>154298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170825</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50795" y="1663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97433</xdr:rowOff>
    </xdr:from>
    <xdr:to>
      <xdr:col>41</xdr:col>
      <xdr:colOff>101600</xdr:colOff>
      <xdr:row>99</xdr:row>
      <xdr:rowOff>27583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44110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147419</xdr:rowOff>
    </xdr:from>
    <xdr:to>
      <xdr:col>36</xdr:col>
      <xdr:colOff>165100</xdr:colOff>
      <xdr:row>99</xdr:row>
      <xdr:rowOff>77569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68696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70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83036</xdr:rowOff>
    </xdr:from>
    <xdr:to>
      <xdr:col>85</xdr:col>
      <xdr:colOff>127000</xdr:colOff>
      <xdr:row>38</xdr:row>
      <xdr:rowOff>88279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598136"/>
          <a:ext cx="8382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88279</xdr:rowOff>
    </xdr:from>
    <xdr:to>
      <xdr:col>81</xdr:col>
      <xdr:colOff>50800</xdr:colOff>
      <xdr:row>38</xdr:row>
      <xdr:rowOff>89808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603379"/>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89808</xdr:rowOff>
    </xdr:from>
    <xdr:to>
      <xdr:col>76</xdr:col>
      <xdr:colOff>114300</xdr:colOff>
      <xdr:row>38</xdr:row>
      <xdr:rowOff>96666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6049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54332</xdr:rowOff>
    </xdr:from>
    <xdr:to>
      <xdr:col>71</xdr:col>
      <xdr:colOff>177800</xdr:colOff>
      <xdr:row>38</xdr:row>
      <xdr:rowOff>96666</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569432"/>
          <a:ext cx="889000" cy="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91943</xdr:rowOff>
    </xdr:from>
    <xdr:to>
      <xdr:col>67</xdr:col>
      <xdr:colOff>101600</xdr:colOff>
      <xdr:row>38</xdr:row>
      <xdr:rowOff>22093</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3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38620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32236</xdr:rowOff>
    </xdr:from>
    <xdr:to>
      <xdr:col>85</xdr:col>
      <xdr:colOff>177800</xdr:colOff>
      <xdr:row>38</xdr:row>
      <xdr:rowOff>133836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118613</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37479</xdr:rowOff>
    </xdr:from>
    <xdr:to>
      <xdr:col>81</xdr:col>
      <xdr:colOff>101600</xdr:colOff>
      <xdr:row>38</xdr:row>
      <xdr:rowOff>139079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130206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4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39008</xdr:rowOff>
    </xdr:from>
    <xdr:to>
      <xdr:col>76</xdr:col>
      <xdr:colOff>165100</xdr:colOff>
      <xdr:row>38</xdr:row>
      <xdr:rowOff>140608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131735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45866</xdr:rowOff>
    </xdr:from>
    <xdr:to>
      <xdr:col>72</xdr:col>
      <xdr:colOff>38100</xdr:colOff>
      <xdr:row>38</xdr:row>
      <xdr:rowOff>147466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138593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3532</xdr:rowOff>
    </xdr:from>
    <xdr:to>
      <xdr:col>67</xdr:col>
      <xdr:colOff>101600</xdr:colOff>
      <xdr:row>38</xdr:row>
      <xdr:rowOff>105132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96259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51174</xdr:rowOff>
    </xdr:from>
    <xdr:to>
      <xdr:col>85</xdr:col>
      <xdr:colOff>127000</xdr:colOff>
      <xdr:row>57</xdr:row>
      <xdr:rowOff>44793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5481300" y="9652374"/>
          <a:ext cx="838200" cy="16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4255</xdr:rowOff>
    </xdr:from>
    <xdr:to>
      <xdr:col>81</xdr:col>
      <xdr:colOff>50800</xdr:colOff>
      <xdr:row>57</xdr:row>
      <xdr:rowOff>44793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9605455"/>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10693</xdr:rowOff>
    </xdr:from>
    <xdr:to>
      <xdr:col>76</xdr:col>
      <xdr:colOff>114300</xdr:colOff>
      <xdr:row>56</xdr:row>
      <xdr:rowOff>4255</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3703300" y="9268993"/>
          <a:ext cx="889000" cy="3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10693</xdr:rowOff>
    </xdr:from>
    <xdr:to>
      <xdr:col>71</xdr:col>
      <xdr:colOff>177800</xdr:colOff>
      <xdr:row>54</xdr:row>
      <xdr:rowOff>19418</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2814300" y="926899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95453</xdr:rowOff>
    </xdr:from>
    <xdr:to>
      <xdr:col>67</xdr:col>
      <xdr:colOff>101600</xdr:colOff>
      <xdr:row>55</xdr:row>
      <xdr:rowOff>25603</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374</xdr:rowOff>
    </xdr:from>
    <xdr:to>
      <xdr:col>85</xdr:col>
      <xdr:colOff>177800</xdr:colOff>
      <xdr:row>56</xdr:row>
      <xdr:rowOff>101974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6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150251</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5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165443</xdr:rowOff>
    </xdr:from>
    <xdr:to>
      <xdr:col>81</xdr:col>
      <xdr:colOff>101600</xdr:colOff>
      <xdr:row>57</xdr:row>
      <xdr:rowOff>95593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7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86720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124905</xdr:rowOff>
    </xdr:from>
    <xdr:to>
      <xdr:col>76</xdr:col>
      <xdr:colOff>165100</xdr:colOff>
      <xdr:row>56</xdr:row>
      <xdr:rowOff>55055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5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46182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6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131343</xdr:rowOff>
    </xdr:from>
    <xdr:to>
      <xdr:col>72</xdr:col>
      <xdr:colOff>38100</xdr:colOff>
      <xdr:row>54</xdr:row>
      <xdr:rowOff>61493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2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78020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899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140068</xdr:rowOff>
    </xdr:from>
    <xdr:to>
      <xdr:col>67</xdr:col>
      <xdr:colOff>101600</xdr:colOff>
      <xdr:row>54</xdr:row>
      <xdr:rowOff>70218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2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86745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00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3378</xdr:rowOff>
    </xdr:from>
    <xdr:to>
      <xdr:col>85</xdr:col>
      <xdr:colOff>127000</xdr:colOff>
      <xdr:row>79</xdr:row>
      <xdr:rowOff>35325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547928"/>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35325</xdr:rowOff>
    </xdr:from>
    <xdr:to>
      <xdr:col>81</xdr:col>
      <xdr:colOff>50800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7987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41517</xdr:rowOff>
    </xdr:from>
    <xdr:to>
      <xdr:col>76</xdr:col>
      <xdr:colOff>114300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8606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41517</xdr:rowOff>
    </xdr:from>
    <xdr:to>
      <xdr:col>71</xdr:col>
      <xdr:colOff>177800</xdr:colOff>
      <xdr:row>79</xdr:row>
      <xdr:rowOff>42678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86067"/>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97853</xdr:rowOff>
    </xdr:from>
    <xdr:to>
      <xdr:col>67</xdr:col>
      <xdr:colOff>101600</xdr:colOff>
      <xdr:row>79</xdr:row>
      <xdr:rowOff>28003</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44530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124028</xdr:rowOff>
    </xdr:from>
    <xdr:to>
      <xdr:col>85</xdr:col>
      <xdr:colOff>177800</xdr:colOff>
      <xdr:row>79</xdr:row>
      <xdr:rowOff>54178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38955</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155975</xdr:rowOff>
    </xdr:from>
    <xdr:to>
      <xdr:col>81</xdr:col>
      <xdr:colOff>101600</xdr:colOff>
      <xdr:row>79</xdr:row>
      <xdr:rowOff>86125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77252</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2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162167</xdr:rowOff>
    </xdr:from>
    <xdr:to>
      <xdr:col>72</xdr:col>
      <xdr:colOff>38100</xdr:colOff>
      <xdr:row>79</xdr:row>
      <xdr:rowOff>92317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83444</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163328</xdr:rowOff>
    </xdr:from>
    <xdr:to>
      <xdr:col>67</xdr:col>
      <xdr:colOff>101600</xdr:colOff>
      <xdr:row>79</xdr:row>
      <xdr:rowOff>93478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84605</xdr:rowOff>
    </xdr:from>
    <xdr:ext cx="31393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57333" y="13629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168033</xdr:rowOff>
    </xdr:from>
    <xdr:to>
      <xdr:col>85</xdr:col>
      <xdr:colOff>127000</xdr:colOff>
      <xdr:row>98</xdr:row>
      <xdr:rowOff>2209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5481300" y="16798683"/>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2209</xdr:rowOff>
    </xdr:from>
    <xdr:to>
      <xdr:col>81</xdr:col>
      <xdr:colOff>50800</xdr:colOff>
      <xdr:row>98</xdr:row>
      <xdr:rowOff>29553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4592300" y="16804309"/>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29553</xdr:rowOff>
    </xdr:from>
    <xdr:to>
      <xdr:col>76</xdr:col>
      <xdr:colOff>114300</xdr:colOff>
      <xdr:row>98</xdr:row>
      <xdr:rowOff>46723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6831653"/>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46723</xdr:rowOff>
    </xdr:from>
    <xdr:to>
      <xdr:col>71</xdr:col>
      <xdr:colOff>177800</xdr:colOff>
      <xdr:row>98</xdr:row>
      <xdr:rowOff>47168</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848823"/>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22809</xdr:rowOff>
    </xdr:from>
    <xdr:to>
      <xdr:col>67</xdr:col>
      <xdr:colOff>101600</xdr:colOff>
      <xdr:row>97</xdr:row>
      <xdr:rowOff>124409</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140936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117233</xdr:rowOff>
    </xdr:from>
    <xdr:to>
      <xdr:col>85</xdr:col>
      <xdr:colOff>177800</xdr:colOff>
      <xdr:row>98</xdr:row>
      <xdr:rowOff>47383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7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95660</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7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122859</xdr:rowOff>
    </xdr:from>
    <xdr:to>
      <xdr:col>81</xdr:col>
      <xdr:colOff>101600</xdr:colOff>
      <xdr:row>98</xdr:row>
      <xdr:rowOff>53009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7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44136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8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150203</xdr:rowOff>
    </xdr:from>
    <xdr:to>
      <xdr:col>76</xdr:col>
      <xdr:colOff>165100</xdr:colOff>
      <xdr:row>98</xdr:row>
      <xdr:rowOff>80353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7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71480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8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167373</xdr:rowOff>
    </xdr:from>
    <xdr:to>
      <xdr:col>72</xdr:col>
      <xdr:colOff>38100</xdr:colOff>
      <xdr:row>98</xdr:row>
      <xdr:rowOff>97523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7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88650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8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167818</xdr:rowOff>
    </xdr:from>
    <xdr:to>
      <xdr:col>67</xdr:col>
      <xdr:colOff>101600</xdr:colOff>
      <xdr:row>98</xdr:row>
      <xdr:rowOff>97968</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7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89095</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8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12482</xdr:rowOff>
    </xdr:from>
    <xdr:to>
      <xdr:col>98</xdr:col>
      <xdr:colOff>38100</xdr:colOff>
      <xdr:row>39</xdr:row>
      <xdr:rowOff>114082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130609</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議会費は、住民一人当たり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5,877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とほぼ同額となっている。平成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月より議員定数が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ている。総務費は、住民一人当たり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51,894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前年度とほぼ同額である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122,253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より低くなっている。前年度から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円増加しているのは、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文珠荘施設改修工事費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の増が主な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30,798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5,331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しているのは、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水道事業会計出資金の増が主な要因である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25,405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しているのは、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農村地域防災減災事業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ため池点検</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が主な原因である。商工費は、住民一人当たり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12,789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3,647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円増加しているのは、もちむぎのやかた土地購入費の増が主な要因である。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土木費は、住民一人当たり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91,113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より高く</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円増加しているのは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道路新設改良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道路冠水対策</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及び町営住宅建替事業の増が主な要因である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15,966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いる。常備消防事務を姫路市に委託しているため、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類似団体を下回っている。教育費は、住民一人当たり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46,647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低くなっている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8,665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円増加しているのは、給食センターの調理等業務を民間委託したのが主な要因である。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公債費は、住民一人当たり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47,269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円となっており、類似団体を下回っている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が、年々増加している。前年度から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円増加しているのは、臨時財政対策債が増加した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のが主な要因で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百万円取崩しを行ったため、標準</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財政規模比は、前年度比</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23.96%</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実質収支（額）比率・・・平成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歳出の増加が歳入の増加を上回ったこと</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により、前年度比</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年度は単年度収支で</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百万円の赤字、財政調整基金取崩しを含めた実質単年度収支では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百万円の赤字となり、標準財政規模比は、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○水道事業会計・・・平成１４年度に料金改定を行って以降、安定した実質収支比率となっている。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○一般会計・・・近年、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％台の範囲内で推移しており、平成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年度は歳出の増加で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％台となったが、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年度以降は黒字となり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良好な財政運営を行っている。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○工業用水道会計・・・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企業へ工業用水を供給しているため、安定した収益により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％台で推移しており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良好</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な運営となっている。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○下道事業会計・・・一般会計からの補助金、負担金、出資金の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見直し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台となったが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、安定した実質収支比率となっている。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○国民健康保険、介護保険、後期高齢者医療事業・・・保険料収入等の不足額を一般会計からの繰入れによって運営しているため、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％台で推移している。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8975583</v>
      </c>
      <c r="BO4" s="461"/>
      <c r="BP4" s="461"/>
      <c r="BQ4" s="461"/>
      <c r="BR4" s="461"/>
      <c r="BS4" s="461"/>
      <c r="BT4" s="461"/>
      <c r="BU4" s="462"/>
      <c r="BV4" s="460">
        <v>8459533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v>
      </c>
      <c r="CU4" s="642"/>
      <c r="CV4" s="642"/>
      <c r="CW4" s="642"/>
      <c r="CX4" s="642"/>
      <c r="CY4" s="642"/>
      <c r="CZ4" s="642"/>
      <c r="DA4" s="643"/>
      <c r="DB4" s="641">
        <v>4.0999999999999996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8764692</v>
      </c>
      <c r="BO5" s="466"/>
      <c r="BP5" s="466"/>
      <c r="BQ5" s="466"/>
      <c r="BR5" s="466"/>
      <c r="BS5" s="466"/>
      <c r="BT5" s="466"/>
      <c r="BU5" s="467"/>
      <c r="BV5" s="465">
        <v>8188193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88.3</v>
      </c>
      <c r="CU5" s="436"/>
      <c r="CV5" s="436"/>
      <c r="CW5" s="436"/>
      <c r="CX5" s="436"/>
      <c r="CY5" s="436"/>
      <c r="CZ5" s="436"/>
      <c r="DA5" s="437"/>
      <c r="DB5" s="435">
        <v>85.1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210891</v>
      </c>
      <c r="BO6" s="466"/>
      <c r="BP6" s="466"/>
      <c r="BQ6" s="466"/>
      <c r="BR6" s="466"/>
      <c r="BS6" s="466"/>
      <c r="BT6" s="466"/>
      <c r="BU6" s="467"/>
      <c r="BV6" s="465">
        <v>271340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95.5</v>
      </c>
      <c r="CU6" s="616"/>
      <c r="CV6" s="616"/>
      <c r="CW6" s="616"/>
      <c r="CX6" s="616"/>
      <c r="CY6" s="616"/>
      <c r="CZ6" s="616"/>
      <c r="DA6" s="617"/>
      <c r="DB6" s="615">
        <v>91.8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51088</v>
      </c>
      <c r="BO7" s="466"/>
      <c r="BP7" s="466"/>
      <c r="BQ7" s="466"/>
      <c r="BR7" s="466"/>
      <c r="BS7" s="466"/>
      <c r="BT7" s="466"/>
      <c r="BU7" s="467"/>
      <c r="BV7" s="465">
        <v>56228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5267921</v>
      </c>
      <c r="CU7" s="466"/>
      <c r="CV7" s="466"/>
      <c r="CW7" s="466"/>
      <c r="CX7" s="466"/>
      <c r="CY7" s="466"/>
      <c r="CZ7" s="466"/>
      <c r="DA7" s="467"/>
      <c r="DB7" s="465">
        <v>5264784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159803</v>
      </c>
      <c r="BO8" s="466"/>
      <c r="BP8" s="466"/>
      <c r="BQ8" s="466"/>
      <c r="BR8" s="466"/>
      <c r="BS8" s="466"/>
      <c r="BT8" s="466"/>
      <c r="BU8" s="467"/>
      <c r="BV8" s="465">
        <v>215112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0.73</v>
      </c>
      <c r="CU8" s="579"/>
      <c r="CV8" s="579"/>
      <c r="CW8" s="579"/>
      <c r="CX8" s="579"/>
      <c r="CY8" s="579"/>
      <c r="CZ8" s="579"/>
      <c r="DA8" s="580"/>
      <c r="DB8" s="578">
        <v>0.73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19738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-55309</v>
      </c>
      <c r="BO9" s="466"/>
      <c r="BP9" s="466"/>
      <c r="BQ9" s="466"/>
      <c r="BR9" s="466"/>
      <c r="BS9" s="466"/>
      <c r="BT9" s="466"/>
      <c r="BU9" s="467"/>
      <c r="BV9" s="465">
        <v>128717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15.5</v>
      </c>
      <c r="CU9" s="436"/>
      <c r="CV9" s="436"/>
      <c r="CW9" s="436"/>
      <c r="CX9" s="436"/>
      <c r="CY9" s="436"/>
      <c r="CZ9" s="436"/>
      <c r="DA9" s="437"/>
      <c r="DB9" s="435">
        <v>15.8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19830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1200</v>
      </c>
      <c r="BO10" s="466"/>
      <c r="BP10" s="466"/>
      <c r="BQ10" s="466"/>
      <c r="BR10" s="466"/>
      <c r="BS10" s="466"/>
      <c r="BT10" s="466"/>
      <c r="BU10" s="467"/>
      <c r="BV10" s="465">
        <v>1000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19353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89700</v>
      </c>
      <c r="BO12" s="466"/>
      <c r="BP12" s="466"/>
      <c r="BQ12" s="466"/>
      <c r="BR12" s="466"/>
      <c r="BS12" s="466"/>
      <c r="BT12" s="466"/>
      <c r="BU12" s="467"/>
      <c r="BV12" s="465">
        <v>25500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18804</v>
      </c>
      <c r="S13" s="569"/>
      <c r="T13" s="569"/>
      <c r="U13" s="569"/>
      <c r="V13" s="570"/>
      <c r="W13" s="556" t="s">
        <v>140</v>
      </c>
      <c r="X13" s="478"/>
      <c r="Y13" s="478"/>
      <c r="Z13" s="478"/>
      <c r="AA13" s="478"/>
      <c r="AB13" s="479"/>
      <c r="AC13" s="441">
        <v>241</v>
      </c>
      <c r="AD13" s="442"/>
      <c r="AE13" s="442"/>
      <c r="AF13" s="442"/>
      <c r="AG13" s="443"/>
      <c r="AH13" s="441">
        <v>277</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-143809</v>
      </c>
      <c r="BO13" s="466"/>
      <c r="BP13" s="466"/>
      <c r="BQ13" s="466"/>
      <c r="BR13" s="466"/>
      <c r="BS13" s="466"/>
      <c r="BT13" s="466"/>
      <c r="BU13" s="467"/>
      <c r="BV13" s="465">
        <v>104217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11</v>
      </c>
      <c r="CU13" s="436"/>
      <c r="CV13" s="436"/>
      <c r="CW13" s="436"/>
      <c r="CX13" s="436"/>
      <c r="CY13" s="436"/>
      <c r="CZ13" s="436"/>
      <c r="DA13" s="437"/>
      <c r="DB13" s="435">
        <v>11.5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19390</v>
      </c>
      <c r="S14" s="569"/>
      <c r="T14" s="569"/>
      <c r="U14" s="569"/>
      <c r="V14" s="570"/>
      <c r="W14" s="571"/>
      <c r="X14" s="481"/>
      <c r="Y14" s="481"/>
      <c r="Z14" s="481"/>
      <c r="AA14" s="481"/>
      <c r="AB14" s="482"/>
      <c r="AC14" s="561">
        <v>2.7</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127.9</v>
      </c>
      <c r="CU14" s="573"/>
      <c r="CV14" s="573"/>
      <c r="CW14" s="573"/>
      <c r="CX14" s="573"/>
      <c r="CY14" s="573"/>
      <c r="CZ14" s="573"/>
      <c r="DA14" s="574"/>
      <c r="DB14" s="572">
        <v>137.6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18935</v>
      </c>
      <c r="S15" s="569"/>
      <c r="T15" s="569"/>
      <c r="U15" s="569"/>
      <c r="V15" s="570"/>
      <c r="W15" s="556" t="s">
        <v>148</v>
      </c>
      <c r="X15" s="478"/>
      <c r="Y15" s="478"/>
      <c r="Z15" s="478"/>
      <c r="AA15" s="478"/>
      <c r="AB15" s="479"/>
      <c r="AC15" s="441">
        <v>3315</v>
      </c>
      <c r="AD15" s="442"/>
      <c r="AE15" s="442"/>
      <c r="AF15" s="442"/>
      <c r="AG15" s="443"/>
      <c r="AH15" s="441">
        <v>3320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2940518</v>
      </c>
      <c r="BO15" s="461"/>
      <c r="BP15" s="461"/>
      <c r="BQ15" s="461"/>
      <c r="BR15" s="461"/>
      <c r="BS15" s="461"/>
      <c r="BT15" s="461"/>
      <c r="BU15" s="462"/>
      <c r="BV15" s="460">
        <v>2954708</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36.6</v>
      </c>
      <c r="AD16" s="562"/>
      <c r="AE16" s="562"/>
      <c r="AF16" s="562"/>
      <c r="AG16" s="563"/>
      <c r="AH16" s="561">
        <v>37.299999999999997</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4022551</v>
      </c>
      <c r="BO16" s="466"/>
      <c r="BP16" s="466"/>
      <c r="BQ16" s="466"/>
      <c r="BR16" s="466"/>
      <c r="BS16" s="466"/>
      <c r="BT16" s="466"/>
      <c r="BU16" s="467"/>
      <c r="BV16" s="465">
        <v>4028845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5493</v>
      </c>
      <c r="AD17" s="442"/>
      <c r="AE17" s="442"/>
      <c r="AF17" s="442"/>
      <c r="AG17" s="443"/>
      <c r="AH17" s="441">
        <v>5312</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3783853</v>
      </c>
      <c r="BO17" s="466"/>
      <c r="BP17" s="466"/>
      <c r="BQ17" s="466"/>
      <c r="BR17" s="466"/>
      <c r="BS17" s="466"/>
      <c r="BT17" s="466"/>
      <c r="BU17" s="467"/>
      <c r="BV17" s="465">
        <v>3803334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45.79</v>
      </c>
      <c r="M18" s="530"/>
      <c r="N18" s="530"/>
      <c r="O18" s="530"/>
      <c r="P18" s="530"/>
      <c r="Q18" s="530"/>
      <c r="R18" s="531"/>
      <c r="S18" s="531"/>
      <c r="T18" s="531"/>
      <c r="U18" s="531"/>
      <c r="V18" s="532"/>
      <c r="W18" s="546"/>
      <c r="X18" s="547"/>
      <c r="Y18" s="547"/>
      <c r="Z18" s="547"/>
      <c r="AA18" s="547"/>
      <c r="AB18" s="557"/>
      <c r="AC18" s="429">
        <v>60.7</v>
      </c>
      <c r="AD18" s="430"/>
      <c r="AE18" s="430"/>
      <c r="AF18" s="430"/>
      <c r="AG18" s="533"/>
      <c r="AH18" s="429">
        <v>59.6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4686675</v>
      </c>
      <c r="BO18" s="466"/>
      <c r="BP18" s="466"/>
      <c r="BQ18" s="466"/>
      <c r="BR18" s="466"/>
      <c r="BS18" s="466"/>
      <c r="BT18" s="466"/>
      <c r="BU18" s="467"/>
      <c r="BV18" s="465">
        <v>4545749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431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5858417</v>
      </c>
      <c r="BO19" s="466"/>
      <c r="BP19" s="466"/>
      <c r="BQ19" s="466"/>
      <c r="BR19" s="466"/>
      <c r="BS19" s="466"/>
      <c r="BT19" s="466"/>
      <c r="BU19" s="467"/>
      <c r="BV19" s="465">
        <v>5725865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6906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11570058</v>
      </c>
      <c r="BO23" s="466"/>
      <c r="BP23" s="466"/>
      <c r="BQ23" s="466"/>
      <c r="BR23" s="466"/>
      <c r="BS23" s="466"/>
      <c r="BT23" s="466"/>
      <c r="BU23" s="467"/>
      <c r="BV23" s="465">
        <v>11260406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8300</v>
      </c>
      <c r="R24" s="442"/>
      <c r="S24" s="442"/>
      <c r="T24" s="442"/>
      <c r="U24" s="442"/>
      <c r="V24" s="443"/>
      <c r="W24" s="507"/>
      <c r="X24" s="498"/>
      <c r="Y24" s="499"/>
      <c r="Z24" s="438" t="s">
        <v>172</v>
      </c>
      <c r="AA24" s="439"/>
      <c r="AB24" s="439"/>
      <c r="AC24" s="439"/>
      <c r="AD24" s="439"/>
      <c r="AE24" s="439"/>
      <c r="AF24" s="439"/>
      <c r="AG24" s="440"/>
      <c r="AH24" s="441">
        <v>138</v>
      </c>
      <c r="AI24" s="442"/>
      <c r="AJ24" s="442"/>
      <c r="AK24" s="442"/>
      <c r="AL24" s="443"/>
      <c r="AM24" s="441">
        <v>430560</v>
      </c>
      <c r="AN24" s="442"/>
      <c r="AO24" s="442"/>
      <c r="AP24" s="442"/>
      <c r="AQ24" s="442"/>
      <c r="AR24" s="443"/>
      <c r="AS24" s="441">
        <v>3120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9700577</v>
      </c>
      <c r="BO24" s="466"/>
      <c r="BP24" s="466"/>
      <c r="BQ24" s="466"/>
      <c r="BR24" s="466"/>
      <c r="BS24" s="466"/>
      <c r="BT24" s="466"/>
      <c r="BU24" s="467"/>
      <c r="BV24" s="465">
        <v>9318923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6730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138</v>
      </c>
      <c r="AN25" s="442"/>
      <c r="AO25" s="442"/>
      <c r="AP25" s="442"/>
      <c r="AQ25" s="442"/>
      <c r="AR25" s="443"/>
      <c r="AS25" s="441" t="s">
        <v>128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779379</v>
      </c>
      <c r="BO25" s="461"/>
      <c r="BP25" s="461"/>
      <c r="BQ25" s="461"/>
      <c r="BR25" s="461"/>
      <c r="BS25" s="461"/>
      <c r="BT25" s="461"/>
      <c r="BU25" s="462"/>
      <c r="BV25" s="460">
        <v>496044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6200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10128</v>
      </c>
      <c r="AN26" s="442"/>
      <c r="AO26" s="442"/>
      <c r="AP26" s="442"/>
      <c r="AQ26" s="442"/>
      <c r="AR26" s="443"/>
      <c r="AS26" s="441">
        <v>3376</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3700</v>
      </c>
      <c r="R27" s="442"/>
      <c r="S27" s="442"/>
      <c r="T27" s="442"/>
      <c r="U27" s="442"/>
      <c r="V27" s="443"/>
      <c r="W27" s="507"/>
      <c r="X27" s="498"/>
      <c r="Y27" s="499"/>
      <c r="Z27" s="438" t="s">
        <v>182</v>
      </c>
      <c r="AA27" s="439"/>
      <c r="AB27" s="439"/>
      <c r="AC27" s="439"/>
      <c r="AD27" s="439"/>
      <c r="AE27" s="439"/>
      <c r="AF27" s="439"/>
      <c r="AG27" s="440"/>
      <c r="AH27" s="441" t="s">
        <v>176</v>
      </c>
      <c r="AI27" s="442"/>
      <c r="AJ27" s="442"/>
      <c r="AK27" s="442"/>
      <c r="AL27" s="443"/>
      <c r="AM27" s="441" t="s">
        <v>176</v>
      </c>
      <c r="AN27" s="442"/>
      <c r="AO27" s="442"/>
      <c r="AP27" s="442"/>
      <c r="AQ27" s="442"/>
      <c r="AR27" s="443"/>
      <c r="AS27" s="441" t="s">
        <v>176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550000</v>
      </c>
      <c r="BO27" s="469"/>
      <c r="BP27" s="469"/>
      <c r="BQ27" s="469"/>
      <c r="BR27" s="469"/>
      <c r="BS27" s="469"/>
      <c r="BT27" s="469"/>
      <c r="BU27" s="470"/>
      <c r="BV27" s="468">
        <v>668000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2800</v>
      </c>
      <c r="R28" s="442"/>
      <c r="S28" s="442"/>
      <c r="T28" s="442"/>
      <c r="U28" s="442"/>
      <c r="V28" s="443"/>
      <c r="W28" s="507"/>
      <c r="X28" s="498"/>
      <c r="Y28" s="499"/>
      <c r="Z28" s="438" t="s">
        <v>185</v>
      </c>
      <c r="AA28" s="439"/>
      <c r="AB28" s="439"/>
      <c r="AC28" s="439"/>
      <c r="AD28" s="439"/>
      <c r="AE28" s="439"/>
      <c r="AF28" s="439"/>
      <c r="AG28" s="440"/>
      <c r="AH28" s="441">
        <v>17</v>
      </c>
      <c r="AI28" s="442"/>
      <c r="AJ28" s="442"/>
      <c r="AK28" s="442"/>
      <c r="AL28" s="443"/>
      <c r="AM28" s="441">
        <v>29257</v>
      </c>
      <c r="AN28" s="442"/>
      <c r="AO28" s="442"/>
      <c r="AP28" s="442"/>
      <c r="AQ28" s="442"/>
      <c r="AR28" s="443"/>
      <c r="AS28" s="441">
        <v>1721</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1262100</v>
      </c>
      <c r="BO28" s="461"/>
      <c r="BP28" s="461"/>
      <c r="BQ28" s="461"/>
      <c r="BR28" s="461"/>
      <c r="BS28" s="461"/>
      <c r="BT28" s="461"/>
      <c r="BU28" s="462"/>
      <c r="BV28" s="460">
        <v>1350600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12</v>
      </c>
      <c r="M29" s="442"/>
      <c r="N29" s="442"/>
      <c r="O29" s="442"/>
      <c r="P29" s="443"/>
      <c r="Q29" s="441">
        <v>2550</v>
      </c>
      <c r="R29" s="442"/>
      <c r="S29" s="442"/>
      <c r="T29" s="442"/>
      <c r="U29" s="442"/>
      <c r="V29" s="443"/>
      <c r="W29" s="508"/>
      <c r="X29" s="509"/>
      <c r="Y29" s="510"/>
      <c r="Z29" s="438" t="s">
        <v>188</v>
      </c>
      <c r="AA29" s="439"/>
      <c r="AB29" s="439"/>
      <c r="AC29" s="439"/>
      <c r="AD29" s="439"/>
      <c r="AE29" s="439"/>
      <c r="AF29" s="439"/>
      <c r="AG29" s="440"/>
      <c r="AH29" s="441">
        <v>155</v>
      </c>
      <c r="AI29" s="442"/>
      <c r="AJ29" s="442"/>
      <c r="AK29" s="442"/>
      <c r="AL29" s="443"/>
      <c r="AM29" s="441">
        <v>459817</v>
      </c>
      <c r="AN29" s="442"/>
      <c r="AO29" s="442"/>
      <c r="AP29" s="442"/>
      <c r="AQ29" s="442"/>
      <c r="AR29" s="443"/>
      <c r="AS29" s="441">
        <v>2967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t="s">
        <v>176</v>
      </c>
      <c r="BO29" s="466"/>
      <c r="BP29" s="466"/>
      <c r="BQ29" s="466"/>
      <c r="BR29" s="466"/>
      <c r="BS29" s="466"/>
      <c r="BT29" s="466"/>
      <c r="BU29" s="467"/>
      <c r="BV29" s="465" t="s">
        <v>128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357610</v>
      </c>
      <c r="BO30" s="469"/>
      <c r="BP30" s="469"/>
      <c r="BQ30" s="469"/>
      <c r="BR30" s="469"/>
      <c r="BS30" s="469"/>
      <c r="BT30" s="469"/>
      <c r="BU30" s="470"/>
      <c r="BV30" s="468">
        <v>364955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中播衛生施設事務組合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株式会社　もちむぎ食品センター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介護サービス会計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くれさか環境事務組合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姫路福崎斎苑事務組合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農業共済事業会計</v>
      </c>
      <c r="X37" s="423"/>
      <c r="Y37" s="423"/>
      <c r="Z37" s="423"/>
      <c r="AA37" s="423"/>
      <c r="AB37" s="423"/>
      <c r="AC37" s="423"/>
      <c r="AD37" s="423"/>
      <c r="AE37" s="423"/>
      <c r="AF37" s="423"/>
      <c r="AG37" s="423"/>
      <c r="AH37" s="423"/>
      <c r="AI37" s="423"/>
      <c r="AJ37" s="423"/>
      <c r="AK37" s="423"/>
      <c r="AL37" s="213"/>
      <c r="AM37" s="424">
        <f t="shared" si="0"/>
        <v>10</v>
      </c>
      <c r="AN37" s="424"/>
      <c r="AO37" s="423" t="str">
        <f>IF('各会計、関係団体の財政状況及び健全化判断比率'!B35="","",'各会計、関係団体の財政状況及び健全化判断比率'!B35)</f>
        <v>農業集落排水事業会計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兵庫県後期高齢者医療広域連合（一般会計）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兵庫県後期高齢者医療広域連合（特別会計）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兵庫県市町村職員退職手当組合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兵庫県市町交通災害共済組合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兵庫県町議会議員公務災害補償組合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市川町外三ケ市町共有財産事務組合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KO6/oYK1Bu3kE/ePOHiuDrw7L2xp9xbr6FzwQEC45DOyg12cX39aFXhiLwdt+9IOowIAnHAWXtM1wzBpVWvLA==" saltValue="7DGwilhaKMfcj9BZTbAP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election activeCell="P38" sqref="P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14.08</v>
      </c>
      <c r="G34" s="33">
        <v>15.61</v>
      </c>
      <c r="H34" s="33">
        <v>16.989999999999998</v>
      </c>
      <c r="I34" s="33">
        <v>17.36</v>
      </c>
      <c r="J34" s="34">
        <v>14.7</v>
      </c>
      <c r="K34" s="22"/>
      <c r="L34" s="22"/>
      <c r="M34" s="22"/>
      <c r="N34" s="22"/>
      <c r="O34" s="22"/>
      <c r="P34" s="22"/>
    </row>
    <row r="35" spans="1:16" ht="39" customHeight="1" x14ac:dyDescent="0.15">
      <c r="A35" s="22"/>
      <c r="B35" s="35"/>
      <c r="C35" s="1238" t="s">
        <v>567</v>
      </c>
      <c r="D35" s="1239"/>
      <c r="E35" s="1240"/>
      <c r="F35" s="36">
        <v>3.62</v>
      </c>
      <c r="G35" s="37">
        <v>2.95</v>
      </c>
      <c r="H35" s="37">
        <v>1.64</v>
      </c>
      <c r="I35" s="37">
        <v>4.08</v>
      </c>
      <c r="J35" s="38">
        <v>3.03</v>
      </c>
      <c r="K35" s="22"/>
      <c r="L35" s="22"/>
      <c r="M35" s="22"/>
      <c r="N35" s="22"/>
      <c r="O35" s="22"/>
      <c r="P35" s="22"/>
    </row>
    <row r="36" spans="1:16" ht="39" customHeight="1" x14ac:dyDescent="0.15">
      <c r="A36" s="22"/>
      <c r="B36" s="35"/>
      <c r="C36" s="1238" t="s">
        <v>568</v>
      </c>
      <c r="D36" s="1239"/>
      <c r="E36" s="1240"/>
      <c r="F36" s="36">
        <v>1.56</v>
      </c>
      <c r="G36" s="37">
        <v>1.59</v>
      </c>
      <c r="H36" s="37">
        <v>1.58</v>
      </c>
      <c r="I36" s="37">
        <v>1.72</v>
      </c>
      <c r="J36" s="38">
        <v>1.9</v>
      </c>
      <c r="K36" s="22"/>
      <c r="L36" s="22"/>
      <c r="M36" s="22"/>
      <c r="N36" s="22"/>
      <c r="O36" s="22"/>
      <c r="P36" s="22"/>
    </row>
    <row r="37" spans="1:16" ht="39" customHeight="1" x14ac:dyDescent="0.15">
      <c r="A37" s="22"/>
      <c r="B37" s="35"/>
      <c r="C37" s="1238" t="s">
        <v>569</v>
      </c>
      <c r="D37" s="1239"/>
      <c r="E37" s="1240"/>
      <c r="F37" s="36" t="s">
        <v>516</v>
      </c>
      <c r="G37" s="37">
        <v>0.79</v>
      </c>
      <c r="H37" s="37">
        <v>2.78</v>
      </c>
      <c r="I37" s="37">
        <v>1.71</v>
      </c>
      <c r="J37" s="38">
        <v>1.86</v>
      </c>
      <c r="K37" s="22"/>
      <c r="L37" s="22"/>
      <c r="M37" s="22"/>
      <c r="N37" s="22"/>
      <c r="O37" s="22"/>
      <c r="P37" s="22"/>
    </row>
    <row r="38" spans="1:16" ht="39" customHeight="1" x14ac:dyDescent="0.15">
      <c r="A38" s="22"/>
      <c r="B38" s="35"/>
      <c r="C38" s="1238" t="s">
        <v>570</v>
      </c>
      <c r="D38" s="1239"/>
      <c r="E38" s="1240"/>
      <c r="F38" s="36">
        <v>0.1</v>
      </c>
      <c r="G38" s="37">
        <v>0.66</v>
      </c>
      <c r="H38" s="37">
        <v>0.81</v>
      </c>
      <c r="I38" s="37">
        <v>0.69</v>
      </c>
      <c r="J38" s="38">
        <v>0.67</v>
      </c>
      <c r="K38" s="22"/>
      <c r="L38" s="22"/>
      <c r="M38" s="22"/>
      <c r="N38" s="22"/>
      <c r="O38" s="22"/>
      <c r="P38" s="22"/>
    </row>
    <row r="39" spans="1:16" ht="39" customHeight="1" x14ac:dyDescent="0.15">
      <c r="A39" s="22"/>
      <c r="B39" s="35"/>
      <c r="C39" s="1238" t="s">
        <v>571</v>
      </c>
      <c r="D39" s="1239"/>
      <c r="E39" s="1240"/>
      <c r="F39" s="36">
        <v>0</v>
      </c>
      <c r="G39" s="37">
        <v>0.63</v>
      </c>
      <c r="H39" s="37">
        <v>1.26</v>
      </c>
      <c r="I39" s="37">
        <v>0.36</v>
      </c>
      <c r="J39" s="38">
        <v>0.34</v>
      </c>
      <c r="K39" s="22"/>
      <c r="L39" s="22"/>
      <c r="M39" s="22"/>
      <c r="N39" s="22"/>
      <c r="O39" s="22"/>
      <c r="P39" s="22"/>
    </row>
    <row r="40" spans="1:16" ht="39" customHeight="1" x14ac:dyDescent="0.15">
      <c r="A40" s="22"/>
      <c r="B40" s="35"/>
      <c r="C40" s="1238" t="s">
        <v>572</v>
      </c>
      <c r="D40" s="1239"/>
      <c r="E40" s="1240"/>
      <c r="F40" s="36" t="s">
        <v>516</v>
      </c>
      <c r="G40" s="37">
        <v>0.2</v>
      </c>
      <c r="H40" s="37">
        <v>0.24</v>
      </c>
      <c r="I40" s="37">
        <v>0.15</v>
      </c>
      <c r="J40" s="38">
        <v>0.21</v>
      </c>
      <c r="K40" s="22"/>
      <c r="L40" s="22"/>
      <c r="M40" s="22"/>
      <c r="N40" s="22"/>
      <c r="O40" s="22"/>
      <c r="P40" s="22"/>
    </row>
    <row r="41" spans="1:16" ht="39" customHeight="1" x14ac:dyDescent="0.15">
      <c r="A41" s="22"/>
      <c r="B41" s="35"/>
      <c r="C41" s="1238" t="s">
        <v>573</v>
      </c>
      <c r="D41" s="1239"/>
      <c r="E41" s="1240"/>
      <c r="F41" s="36">
        <v>7.0000000000000007E-2</v>
      </c>
      <c r="G41" s="37">
        <v>0.09</v>
      </c>
      <c r="H41" s="37">
        <v>0.08</v>
      </c>
      <c r="I41" s="37">
        <v>0.08</v>
      </c>
      <c r="J41" s="38">
        <v>0.08</v>
      </c>
      <c r="K41" s="22"/>
      <c r="L41" s="22"/>
      <c r="M41" s="22"/>
      <c r="N41" s="22"/>
      <c r="O41" s="22"/>
      <c r="P41" s="22"/>
    </row>
    <row r="42" spans="1:16" ht="39" customHeight="1" x14ac:dyDescent="0.15">
      <c r="A42" s="22"/>
      <c r="B42" s="39"/>
      <c r="C42" s="1238" t="s">
        <v>574</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575</v>
      </c>
      <c r="D43" s="1242"/>
      <c r="E43" s="1243"/>
      <c r="F43" s="41">
        <v>0</v>
      </c>
      <c r="G43" s="42">
        <v>0</v>
      </c>
      <c r="H43" s="42">
        <v>0.04</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RORzErrhMv09L0FKsxHgiu47mU7vAtmFBoybBOYafqkhlQGBCWpiQrV6+nR+qErPWbR+H+Zgg8zWeO4MUTaA==" saltValue="973ZDLjbBhOPjqlJV7O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37"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848</v>
      </c>
      <c r="L45" s="60">
        <v>848</v>
      </c>
      <c r="M45" s="60">
        <v>872</v>
      </c>
      <c r="N45" s="60">
        <v>912</v>
      </c>
      <c r="O45" s="61">
        <v>919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x14ac:dyDescent="0.15">
      <c r="A48" s="48"/>
      <c r="B48" s="1266"/>
      <c r="C48" s="1267"/>
      <c r="D48" s="62"/>
      <c r="E48" s="1248" t="s">
        <v>15</v>
      </c>
      <c r="F48" s="1248"/>
      <c r="G48" s="1248"/>
      <c r="H48" s="1248"/>
      <c r="I48" s="1248"/>
      <c r="J48" s="1249"/>
      <c r="K48" s="63">
        <v>471</v>
      </c>
      <c r="L48" s="64">
        <v>483</v>
      </c>
      <c r="M48" s="64">
        <v>513</v>
      </c>
      <c r="N48" s="64">
        <v>472</v>
      </c>
      <c r="O48" s="65">
        <v>414</v>
      </c>
      <c r="P48" s="48"/>
      <c r="Q48" s="48"/>
      <c r="R48" s="48"/>
      <c r="S48" s="48"/>
      <c r="T48" s="48"/>
      <c r="U48" s="48"/>
    </row>
    <row r="49" spans="1:21" ht="30.75" customHeight="1" x14ac:dyDescent="0.15">
      <c r="A49" s="48"/>
      <c r="B49" s="1266"/>
      <c r="C49" s="1267"/>
      <c r="D49" s="62"/>
      <c r="E49" s="1248" t="s">
        <v>16</v>
      </c>
      <c r="F49" s="1248"/>
      <c r="G49" s="1248"/>
      <c r="H49" s="1248"/>
      <c r="I49" s="1248"/>
      <c r="J49" s="1249"/>
      <c r="K49" s="63">
        <v>80</v>
      </c>
      <c r="L49" s="64">
        <v>57</v>
      </c>
      <c r="M49" s="64">
        <v>20</v>
      </c>
      <c r="N49" s="64">
        <v>20</v>
      </c>
      <c r="O49" s="65">
        <v>20</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t="s">
        <v>516</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516</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877</v>
      </c>
      <c r="L52" s="64">
        <v>877</v>
      </c>
      <c r="M52" s="64">
        <v>889</v>
      </c>
      <c r="N52" s="64">
        <v>933</v>
      </c>
      <c r="O52" s="65">
        <v>895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522</v>
      </c>
      <c r="L53" s="69">
        <v>511</v>
      </c>
      <c r="M53" s="69">
        <v>516</v>
      </c>
      <c r="N53" s="69">
        <v>471</v>
      </c>
      <c r="O53" s="70">
        <v>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anyHyUL6lw+6EeQjuJU8RIVLNthN2oCWugdv3hVDZpCG1afg2TtF41HSm6P8lkOnguYoxS+MDqvzVD+2ak0Dg==" saltValue="qjEohJHxekJPTo35EgW2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40" zoomScaleSheetLayoutView="100" workbookViewId="0">
      <selection activeCell="S47" sqref="S4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10263</v>
      </c>
      <c r="J41" s="103">
        <v>10766</v>
      </c>
      <c r="K41" s="103">
        <v>11204</v>
      </c>
      <c r="L41" s="103">
        <v>11271</v>
      </c>
      <c r="M41" s="104">
        <v>11577</v>
      </c>
    </row>
    <row r="42" spans="2:13" ht="27.75" customHeight="1" x14ac:dyDescent="0.15">
      <c r="B42" s="1274"/>
      <c r="C42" s="1275"/>
      <c r="D42" s="105"/>
      <c r="E42" s="1278" t="s">
        <v>32</v>
      </c>
      <c r="F42" s="1278"/>
      <c r="G42" s="1278"/>
      <c r="H42" s="1279"/>
      <c r="I42" s="106">
        <v>1</v>
      </c>
      <c r="J42" s="107">
        <v>1</v>
      </c>
      <c r="K42" s="107">
        <v>0</v>
      </c>
      <c r="L42" s="107" t="s">
        <v>516</v>
      </c>
      <c r="M42" s="108" t="s">
        <v>516</v>
      </c>
    </row>
    <row r="43" spans="2:13" ht="27.75" customHeight="1" x14ac:dyDescent="0.15">
      <c r="B43" s="1274"/>
      <c r="C43" s="1275"/>
      <c r="D43" s="105"/>
      <c r="E43" s="1278" t="s">
        <v>33</v>
      </c>
      <c r="F43" s="1278"/>
      <c r="G43" s="1278"/>
      <c r="H43" s="1279"/>
      <c r="I43" s="106">
        <v>8340</v>
      </c>
      <c r="J43" s="107">
        <v>8299</v>
      </c>
      <c r="K43" s="107">
        <v>8010</v>
      </c>
      <c r="L43" s="107">
        <v>7447</v>
      </c>
      <c r="M43" s="108">
        <v>6655</v>
      </c>
    </row>
    <row r="44" spans="2:13" ht="27.75" customHeight="1" x14ac:dyDescent="0.15">
      <c r="B44" s="1274"/>
      <c r="C44" s="1275"/>
      <c r="D44" s="105"/>
      <c r="E44" s="1278" t="s">
        <v>34</v>
      </c>
      <c r="F44" s="1278"/>
      <c r="G44" s="1278"/>
      <c r="H44" s="1279"/>
      <c r="I44" s="106">
        <v>163</v>
      </c>
      <c r="J44" s="107">
        <v>107</v>
      </c>
      <c r="K44" s="107">
        <v>88</v>
      </c>
      <c r="L44" s="107">
        <v>69</v>
      </c>
      <c r="M44" s="108">
        <v>50</v>
      </c>
    </row>
    <row r="45" spans="2:13" ht="27.75" customHeight="1" x14ac:dyDescent="0.15">
      <c r="B45" s="1274"/>
      <c r="C45" s="1275"/>
      <c r="D45" s="105"/>
      <c r="E45" s="1278" t="s">
        <v>35</v>
      </c>
      <c r="F45" s="1278"/>
      <c r="G45" s="1278"/>
      <c r="H45" s="1279"/>
      <c r="I45" s="106">
        <v>1278</v>
      </c>
      <c r="J45" s="107">
        <v>1166</v>
      </c>
      <c r="K45" s="107">
        <v>1145</v>
      </c>
      <c r="L45" s="107">
        <v>1084</v>
      </c>
      <c r="M45" s="108">
        <v>1006</v>
      </c>
    </row>
    <row r="46" spans="2:13" ht="27.75" customHeight="1" x14ac:dyDescent="0.15">
      <c r="B46" s="1274"/>
      <c r="C46" s="1275"/>
      <c r="D46" s="109"/>
      <c r="E46" s="1278" t="s">
        <v>36</v>
      </c>
      <c r="F46" s="1278"/>
      <c r="G46" s="1278"/>
      <c r="H46" s="1279"/>
      <c r="I46" s="106" t="s">
        <v>516</v>
      </c>
      <c r="J46" s="107" t="s">
        <v>516</v>
      </c>
      <c r="K46" s="107" t="s">
        <v>516</v>
      </c>
      <c r="L46" s="107" t="s">
        <v>516</v>
      </c>
      <c r="M46" s="108" t="s">
        <v>516</v>
      </c>
    </row>
    <row r="47" spans="2:13" ht="27.75" customHeight="1" x14ac:dyDescent="0.15">
      <c r="B47" s="1274"/>
      <c r="C47" s="1275"/>
      <c r="D47" s="110"/>
      <c r="E47" s="1288" t="s">
        <v>37</v>
      </c>
      <c r="F47" s="1289"/>
      <c r="G47" s="1289"/>
      <c r="H47" s="1290"/>
      <c r="I47" s="106" t="s">
        <v>516</v>
      </c>
      <c r="J47" s="107" t="s">
        <v>516</v>
      </c>
      <c r="K47" s="107" t="s">
        <v>516</v>
      </c>
      <c r="L47" s="107" t="s">
        <v>516</v>
      </c>
      <c r="M47" s="108" t="s">
        <v>516</v>
      </c>
    </row>
    <row r="48" spans="2:13" ht="27.75" customHeight="1" x14ac:dyDescent="0.15">
      <c r="B48" s="1274"/>
      <c r="C48" s="1275"/>
      <c r="D48" s="105"/>
      <c r="E48" s="1278" t="s">
        <v>38</v>
      </c>
      <c r="F48" s="1278"/>
      <c r="G48" s="1278"/>
      <c r="H48" s="1279"/>
      <c r="I48" s="106" t="s">
        <v>516</v>
      </c>
      <c r="J48" s="107" t="s">
        <v>516</v>
      </c>
      <c r="K48" s="107" t="s">
        <v>516</v>
      </c>
      <c r="L48" s="107" t="s">
        <v>516</v>
      </c>
      <c r="M48" s="108" t="s">
        <v>516</v>
      </c>
    </row>
    <row r="49" spans="2:13" ht="27.75" customHeight="1" x14ac:dyDescent="0.15">
      <c r="B49" s="1276"/>
      <c r="C49" s="1277"/>
      <c r="D49" s="105"/>
      <c r="E49" s="1278" t="s">
        <v>39</v>
      </c>
      <c r="F49" s="1278"/>
      <c r="G49" s="1278"/>
      <c r="H49" s="1279"/>
      <c r="I49" s="106" t="s">
        <v>516</v>
      </c>
      <c r="J49" s="107" t="s">
        <v>516</v>
      </c>
      <c r="K49" s="107" t="s">
        <v>516</v>
      </c>
      <c r="L49" s="107" t="s">
        <v>516</v>
      </c>
      <c r="M49" s="108" t="s">
        <v>516</v>
      </c>
    </row>
    <row r="50" spans="2:13" ht="27.75" customHeight="1" x14ac:dyDescent="0.15">
      <c r="B50" s="1272" t="s">
        <v>40</v>
      </c>
      <c r="C50" s="1273"/>
      <c r="D50" s="111"/>
      <c r="E50" s="1278" t="s">
        <v>41</v>
      </c>
      <c r="F50" s="1278"/>
      <c r="G50" s="1278"/>
      <c r="H50" s="1279"/>
      <c r="I50" s="106">
        <v>2013</v>
      </c>
      <c r="J50" s="107">
        <v>2018</v>
      </c>
      <c r="K50" s="107">
        <v>2131</v>
      </c>
      <c r="L50" s="107">
        <v>2171</v>
      </c>
      <c r="M50" s="108">
        <v>2081</v>
      </c>
    </row>
    <row r="51" spans="2:13" ht="27.75" customHeight="1" x14ac:dyDescent="0.15">
      <c r="B51" s="1274"/>
      <c r="C51" s="1275"/>
      <c r="D51" s="105"/>
      <c r="E51" s="1278" t="s">
        <v>42</v>
      </c>
      <c r="F51" s="1278"/>
      <c r="G51" s="1278"/>
      <c r="H51" s="1279"/>
      <c r="I51" s="106">
        <v>188</v>
      </c>
      <c r="J51" s="107">
        <v>167</v>
      </c>
      <c r="K51" s="107">
        <v>136</v>
      </c>
      <c r="L51" s="107">
        <v>86</v>
      </c>
      <c r="M51" s="108">
        <v>61</v>
      </c>
    </row>
    <row r="52" spans="2:13" ht="27.75" customHeight="1" x14ac:dyDescent="0.15">
      <c r="B52" s="1276"/>
      <c r="C52" s="1277"/>
      <c r="D52" s="105"/>
      <c r="E52" s="1278" t="s">
        <v>43</v>
      </c>
      <c r="F52" s="1278"/>
      <c r="G52" s="1278"/>
      <c r="H52" s="1279"/>
      <c r="I52" s="106">
        <v>11437</v>
      </c>
      <c r="J52" s="107">
        <v>11552</v>
      </c>
      <c r="K52" s="107">
        <v>11881</v>
      </c>
      <c r="L52" s="107">
        <v>11643</v>
      </c>
      <c r="M52" s="108">
        <v>11542</v>
      </c>
    </row>
    <row r="53" spans="2:13" ht="27.75" customHeight="1" thickBot="1" x14ac:dyDescent="0.2">
      <c r="B53" s="1280" t="s">
        <v>44</v>
      </c>
      <c r="C53" s="1281"/>
      <c r="D53" s="112"/>
      <c r="E53" s="1282" t="s">
        <v>45</v>
      </c>
      <c r="F53" s="1282"/>
      <c r="G53" s="1282"/>
      <c r="H53" s="1283"/>
      <c r="I53" s="113">
        <v>6407</v>
      </c>
      <c r="J53" s="114">
        <v>6603</v>
      </c>
      <c r="K53" s="114">
        <v>6299</v>
      </c>
      <c r="L53" s="114">
        <v>5970</v>
      </c>
      <c r="M53" s="115">
        <v>5603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UhVArBLcajrQkKuC1Mj+1kbueJQeMW5nXBnuu/kvXulU0K6PeU3PfkIBh7HvG6zusYmRF1Gk7U9XFJrWqyptw==" saltValue="OvDutl13lPgRo6u3qij0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9" zoomScale="70" zoomScaleNormal="70" zoomScaleSheetLayoutView="100" workbookViewId="0">
      <selection activeCell="F62" sqref="F62: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1375</v>
      </c>
      <c r="G55" s="127">
        <v>1351</v>
      </c>
      <c r="H55" s="128">
        <v>1262</v>
      </c>
    </row>
    <row r="56" spans="2:8" ht="52.5" customHeight="1" x14ac:dyDescent="0.15">
      <c r="B56" s="129"/>
      <c r="C56" s="1301" t="s">
        <v>49</v>
      </c>
      <c r="D56" s="1301"/>
      <c r="E56" s="1302"/>
      <c r="F56" s="130" t="s">
        <v>516</v>
      </c>
      <c r="G56" s="130" t="s">
        <v>516</v>
      </c>
      <c r="H56" s="131" t="s">
        <v>516</v>
      </c>
    </row>
    <row r="57" spans="2:8" ht="53.25" customHeight="1" x14ac:dyDescent="0.15">
      <c r="B57" s="129"/>
      <c r="C57" s="1303" t="s">
        <v>50</v>
      </c>
      <c r="D57" s="1303"/>
      <c r="E57" s="1304"/>
      <c r="F57" s="132">
        <v>342</v>
      </c>
      <c r="G57" s="132">
        <v>365</v>
      </c>
      <c r="H57" s="133">
        <v>358</v>
      </c>
    </row>
    <row r="58" spans="2:8" ht="45.75" customHeight="1" x14ac:dyDescent="0.15">
      <c r="B58" s="134"/>
      <c r="C58" s="1291" t="s">
        <v>581</v>
      </c>
      <c r="D58" s="1292"/>
      <c r="E58" s="1293"/>
      <c r="F58" s="135">
        <v>84</v>
      </c>
      <c r="G58" s="135">
        <v>124</v>
      </c>
      <c r="H58" s="136">
        <v>135</v>
      </c>
    </row>
    <row r="59" spans="2:8" ht="45.75" customHeight="1" x14ac:dyDescent="0.15">
      <c r="B59" s="134"/>
      <c r="C59" s="1291" t="s">
        <v>582</v>
      </c>
      <c r="D59" s="1292"/>
      <c r="E59" s="1293"/>
      <c r="F59" s="135">
        <v>89</v>
      </c>
      <c r="G59" s="135">
        <v>79</v>
      </c>
      <c r="H59" s="136">
        <v>67</v>
      </c>
    </row>
    <row r="60" spans="2:8" ht="45.75" customHeight="1" x14ac:dyDescent="0.15">
      <c r="B60" s="134"/>
      <c r="C60" s="1291" t="s">
        <v>583</v>
      </c>
      <c r="D60" s="1292"/>
      <c r="E60" s="1293"/>
      <c r="F60" s="135">
        <v>61</v>
      </c>
      <c r="G60" s="135">
        <v>54</v>
      </c>
      <c r="H60" s="136">
        <v>53</v>
      </c>
    </row>
    <row r="61" spans="2:8" ht="45.75" customHeight="1" x14ac:dyDescent="0.15">
      <c r="B61" s="134"/>
      <c r="C61" s="1291" t="s">
        <v>584</v>
      </c>
      <c r="D61" s="1292"/>
      <c r="E61" s="1293"/>
      <c r="F61" s="135">
        <v>41</v>
      </c>
      <c r="G61" s="135">
        <v>41</v>
      </c>
      <c r="H61" s="136">
        <v>41</v>
      </c>
    </row>
    <row r="62" spans="2:8" ht="45.75" customHeight="1" thickBot="1" x14ac:dyDescent="0.2">
      <c r="B62" s="137"/>
      <c r="C62" s="1294" t="s">
        <v>585</v>
      </c>
      <c r="D62" s="1295"/>
      <c r="E62" s="1296"/>
      <c r="F62" s="138">
        <v>25</v>
      </c>
      <c r="G62" s="138">
        <v>25</v>
      </c>
      <c r="H62" s="139">
        <v>25</v>
      </c>
    </row>
    <row r="63" spans="2:8" ht="52.5" customHeight="1" thickBot="1" x14ac:dyDescent="0.2">
      <c r="B63" s="140"/>
      <c r="C63" s="1297" t="s">
        <v>51</v>
      </c>
      <c r="D63" s="1297"/>
      <c r="E63" s="1298"/>
      <c r="F63" s="141">
        <v>1717</v>
      </c>
      <c r="G63" s="141">
        <v>1716</v>
      </c>
      <c r="H63" s="142">
        <v>1620</v>
      </c>
    </row>
    <row r="64" spans="2:8" ht="15" customHeight="1" x14ac:dyDescent="0.15"/>
    <row r="65" ht="0" hidden="1" customHeight="1" x14ac:dyDescent="0.15"/>
    <row r="66" ht="0" hidden="1" customHeight="1" x14ac:dyDescent="0.15"/>
  </sheetData>
  <sheetProtection algorithmName="SHA-512" hashValue="vIIEwQjPz3Dswuf58LXjrSSCe8vesd1wSOhfhQprP8hILRQgsmMc8345o84kzshdB5FIvdnGJb9kFuN62jcW+g==" saltValue="a2QGk1EwVDgfTsEfRD2Z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324A-CD7A-4F66-BBC9-A27826385C20}">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143.6</v>
      </c>
      <c r="CG51" s="1305"/>
      <c r="CH51" s="1305"/>
      <c r="CI51" s="1305"/>
      <c r="CJ51" s="1305"/>
      <c r="CK51" s="1305"/>
      <c r="CL51" s="1305"/>
      <c r="CM51" s="1305"/>
      <c r="CN51" s="1305">
        <v>137.6</v>
      </c>
      <c r="CO51" s="1305"/>
      <c r="CP51" s="1305"/>
      <c r="CQ51" s="1305"/>
      <c r="CR51" s="1305"/>
      <c r="CS51" s="1305"/>
      <c r="CT51" s="1305"/>
      <c r="CU51" s="1305"/>
      <c r="CV51" s="1305">
        <v>127.9</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59.4</v>
      </c>
      <c r="CG53" s="1305"/>
      <c r="CH53" s="1305"/>
      <c r="CI53" s="1305"/>
      <c r="CJ53" s="1305"/>
      <c r="CK53" s="1305"/>
      <c r="CL53" s="1305"/>
      <c r="CM53" s="1305"/>
      <c r="CN53" s="1305">
        <v>61.1</v>
      </c>
      <c r="CO53" s="1305"/>
      <c r="CP53" s="1305"/>
      <c r="CQ53" s="1305"/>
      <c r="CR53" s="1305"/>
      <c r="CS53" s="1305"/>
      <c r="CT53" s="1305"/>
      <c r="CU53" s="1305"/>
      <c r="CV53" s="1305">
        <v>61.9</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44.9</v>
      </c>
      <c r="CG55" s="1305"/>
      <c r="CH55" s="1305"/>
      <c r="CI55" s="1305"/>
      <c r="CJ55" s="1305"/>
      <c r="CK55" s="1305"/>
      <c r="CL55" s="1305"/>
      <c r="CM55" s="1305"/>
      <c r="CN55" s="1305">
        <v>40.799999999999997</v>
      </c>
      <c r="CO55" s="1305"/>
      <c r="CP55" s="1305"/>
      <c r="CQ55" s="1305"/>
      <c r="CR55" s="1305"/>
      <c r="CS55" s="1305"/>
      <c r="CT55" s="1305"/>
      <c r="CU55" s="1305"/>
      <c r="CV55" s="1305">
        <v>38.5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62.6</v>
      </c>
      <c r="CG57" s="1305"/>
      <c r="CH57" s="1305"/>
      <c r="CI57" s="1305"/>
      <c r="CJ57" s="1305"/>
      <c r="CK57" s="1305"/>
      <c r="CL57" s="1305"/>
      <c r="CM57" s="1305"/>
      <c r="CN57" s="1305">
        <v>63.5</v>
      </c>
      <c r="CO57" s="1305"/>
      <c r="CP57" s="1305"/>
      <c r="CQ57" s="1305"/>
      <c r="CR57" s="1305"/>
      <c r="CS57" s="1305"/>
      <c r="CT57" s="1305"/>
      <c r="CU57" s="1305"/>
      <c r="CV57" s="1305">
        <v>64.900000000000006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601</v>
      </c>
      <c r="AO73" s="1308"/>
      <c r="AP73" s="1308"/>
      <c r="AQ73" s="1308"/>
      <c r="AR73" s="1308"/>
      <c r="AS73" s="1308"/>
      <c r="AT73" s="1308"/>
      <c r="AU73" s="1308"/>
      <c r="AV73" s="1308"/>
      <c r="AW73" s="1308"/>
      <c r="AX73" s="1308"/>
      <c r="AY73" s="1308"/>
      <c r="AZ73" s="1308"/>
      <c r="BA73" s="1308"/>
      <c r="BB73" s="1308" t="s">
        <v>602</v>
      </c>
      <c r="BC73" s="1308"/>
      <c r="BD73" s="1308"/>
      <c r="BE73" s="1308"/>
      <c r="BF73" s="1308"/>
      <c r="BG73" s="1308"/>
      <c r="BH73" s="1308"/>
      <c r="BI73" s="1308"/>
      <c r="BJ73" s="1308"/>
      <c r="BK73" s="1308"/>
      <c r="BL73" s="1308"/>
      <c r="BM73" s="1308"/>
      <c r="BN73" s="1308"/>
      <c r="BO73" s="1308"/>
      <c r="BP73" s="1305">
        <v>153.4</v>
      </c>
      <c r="BQ73" s="1305"/>
      <c r="BR73" s="1305"/>
      <c r="BS73" s="1305"/>
      <c r="BT73" s="1305"/>
      <c r="BU73" s="1305"/>
      <c r="BV73" s="1305"/>
      <c r="BW73" s="1305"/>
      <c r="BX73" s="1305">
        <v>153.9</v>
      </c>
      <c r="BY73" s="1305"/>
      <c r="BZ73" s="1305"/>
      <c r="CA73" s="1305"/>
      <c r="CB73" s="1305"/>
      <c r="CC73" s="1305"/>
      <c r="CD73" s="1305"/>
      <c r="CE73" s="1305"/>
      <c r="CF73" s="1305">
        <v>143.6</v>
      </c>
      <c r="CG73" s="1305"/>
      <c r="CH73" s="1305"/>
      <c r="CI73" s="1305"/>
      <c r="CJ73" s="1305"/>
      <c r="CK73" s="1305"/>
      <c r="CL73" s="1305"/>
      <c r="CM73" s="1305"/>
      <c r="CN73" s="1305">
        <v>137.6</v>
      </c>
      <c r="CO73" s="1305"/>
      <c r="CP73" s="1305"/>
      <c r="CQ73" s="1305"/>
      <c r="CR73" s="1305"/>
      <c r="CS73" s="1305"/>
      <c r="CT73" s="1305"/>
      <c r="CU73" s="1305"/>
      <c r="CV73" s="1305">
        <v>127.9</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606</v>
      </c>
      <c r="BC75" s="1308"/>
      <c r="BD75" s="1308"/>
      <c r="BE75" s="1308"/>
      <c r="BF75" s="1308"/>
      <c r="BG75" s="1308"/>
      <c r="BH75" s="1308"/>
      <c r="BI75" s="1308"/>
      <c r="BJ75" s="1308"/>
      <c r="BK75" s="1308"/>
      <c r="BL75" s="1308"/>
      <c r="BM75" s="1308"/>
      <c r="BN75" s="1308"/>
      <c r="BO75" s="1308"/>
      <c r="BP75" s="1305">
        <v>11.9</v>
      </c>
      <c r="BQ75" s="1305"/>
      <c r="BR75" s="1305"/>
      <c r="BS75" s="1305"/>
      <c r="BT75" s="1305"/>
      <c r="BU75" s="1305"/>
      <c r="BV75" s="1305"/>
      <c r="BW75" s="1305"/>
      <c r="BX75" s="1305">
        <v>12.1</v>
      </c>
      <c r="BY75" s="1305"/>
      <c r="BZ75" s="1305"/>
      <c r="CA75" s="1305"/>
      <c r="CB75" s="1305"/>
      <c r="CC75" s="1305"/>
      <c r="CD75" s="1305"/>
      <c r="CE75" s="1305"/>
      <c r="CF75" s="1305">
        <v>12</v>
      </c>
      <c r="CG75" s="1305"/>
      <c r="CH75" s="1305"/>
      <c r="CI75" s="1305"/>
      <c r="CJ75" s="1305"/>
      <c r="CK75" s="1305"/>
      <c r="CL75" s="1305"/>
      <c r="CM75" s="1305"/>
      <c r="CN75" s="1305">
        <v>11.5</v>
      </c>
      <c r="CO75" s="1305"/>
      <c r="CP75" s="1305"/>
      <c r="CQ75" s="1305"/>
      <c r="CR75" s="1305"/>
      <c r="CS75" s="1305"/>
      <c r="CT75" s="1305"/>
      <c r="CU75" s="1305"/>
      <c r="CV75" s="1305">
        <v>11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602</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44.9</v>
      </c>
      <c r="BY77" s="1305"/>
      <c r="BZ77" s="1305"/>
      <c r="CA77" s="1305"/>
      <c r="CB77" s="1305"/>
      <c r="CC77" s="1305"/>
      <c r="CD77" s="1305"/>
      <c r="CE77" s="1305"/>
      <c r="CF77" s="1305">
        <v>44.9</v>
      </c>
      <c r="CG77" s="1305"/>
      <c r="CH77" s="1305"/>
      <c r="CI77" s="1305"/>
      <c r="CJ77" s="1305"/>
      <c r="CK77" s="1305"/>
      <c r="CL77" s="1305"/>
      <c r="CM77" s="1305"/>
      <c r="CN77" s="1305">
        <v>40.799999999999997</v>
      </c>
      <c r="CO77" s="1305"/>
      <c r="CP77" s="1305"/>
      <c r="CQ77" s="1305"/>
      <c r="CR77" s="1305"/>
      <c r="CS77" s="1305"/>
      <c r="CT77" s="1305"/>
      <c r="CU77" s="1305"/>
      <c r="CV77" s="1305">
        <v>38.5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606</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8.5</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SPpm1usZ0WF1g0T7UglEqcw3gAD9A2pGIxdsr+S16FfCebOlwV8G6kc5BD5jPB6FLxcK/Z/lDuIZ75eVPLi4Q==" saltValue="jx9q21pWKBWkm95Wwg3y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AAE2-0518-46B8-A6C8-CB542F2618A3}">
  <sheetPr>
    <pageSetUpPr fitToPage="1"/>
  </sheetPr>
  <dimension ref="A1:DR135"/>
  <sheetViews>
    <sheetView showGridLines="0" tabSelected="1" topLeftCell="R106" zoomScaleNormal="100" zoomScaleSheetLayoutView="70" workbookViewId="0">
      <selection activeCell="AD113" sqref="AD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8HluPImmoAxLznBVNUttlJJw/Ezyg6q0qaXcdkveP5qSSMtGDp4N5OyZKlowfK3CfFjy6csG8yPG48mySQHOw==" saltValue="fr2LwfnCJK7UQm5r1bA+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4C3F-BA2B-4E1F-8144-3E9F7DD4CE0B}">
  <sheetPr>
    <pageSetUpPr fitToPage="1"/>
  </sheetPr>
  <dimension ref="A1:DR135"/>
  <sheetViews>
    <sheetView showGridLines="0" topLeftCell="A10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G54z3h0EF9fcKH1yD6AGmFw1MTfAxuLWzeJ6XlPUr6i0cZ0G0EjgiHGNtOoj8dO/YjU1aGzD/8saQ3DAaWElA==" saltValue="cSvbq8+gCWuop8butE5x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85920</v>
      </c>
      <c r="E3" s="161"/>
      <c r="F3" s="162">
        <v>85205</v>
      </c>
      <c r="G3" s="163"/>
      <c r="H3" s="164"/>
    </row>
    <row r="4" spans="1:8" x14ac:dyDescent="0.15">
      <c r="A4" s="165"/>
      <c r="B4" s="166"/>
      <c r="C4" s="167"/>
      <c r="D4" s="168">
        <v>58290</v>
      </c>
      <c r="E4" s="169"/>
      <c r="F4" s="170">
        <v>38847</v>
      </c>
      <c r="G4" s="171"/>
      <c r="H4" s="172"/>
    </row>
    <row r="5" spans="1:8" x14ac:dyDescent="0.15">
      <c r="A5" s="153" t="s">
        <v>550</v>
      </c>
      <c r="B5" s="158"/>
      <c r="C5" s="159"/>
      <c r="D5" s="160">
        <v>84577</v>
      </c>
      <c r="E5" s="161"/>
      <c r="F5" s="162">
        <v>77577</v>
      </c>
      <c r="G5" s="163"/>
      <c r="H5" s="164"/>
    </row>
    <row r="6" spans="1:8" x14ac:dyDescent="0.15">
      <c r="A6" s="165"/>
      <c r="B6" s="166"/>
      <c r="C6" s="167"/>
      <c r="D6" s="168">
        <v>37997</v>
      </c>
      <c r="E6" s="169"/>
      <c r="F6" s="170">
        <v>40870</v>
      </c>
      <c r="G6" s="171"/>
      <c r="H6" s="172"/>
    </row>
    <row r="7" spans="1:8" x14ac:dyDescent="0.15">
      <c r="A7" s="153" t="s">
        <v>551</v>
      </c>
      <c r="B7" s="158"/>
      <c r="C7" s="159"/>
      <c r="D7" s="160">
        <v>88760</v>
      </c>
      <c r="E7" s="161"/>
      <c r="F7" s="162">
        <v>115123</v>
      </c>
      <c r="G7" s="163"/>
      <c r="H7" s="164"/>
    </row>
    <row r="8" spans="1:8" x14ac:dyDescent="0.15">
      <c r="A8" s="165"/>
      <c r="B8" s="166"/>
      <c r="C8" s="167"/>
      <c r="D8" s="168">
        <v>42960</v>
      </c>
      <c r="E8" s="169"/>
      <c r="F8" s="170">
        <v>46026</v>
      </c>
      <c r="G8" s="171"/>
      <c r="H8" s="172"/>
    </row>
    <row r="9" spans="1:8" x14ac:dyDescent="0.15">
      <c r="A9" s="153" t="s">
        <v>552</v>
      </c>
      <c r="B9" s="158"/>
      <c r="C9" s="159"/>
      <c r="D9" s="160">
        <v>67891</v>
      </c>
      <c r="E9" s="161"/>
      <c r="F9" s="162">
        <v>98899</v>
      </c>
      <c r="G9" s="163"/>
      <c r="H9" s="164"/>
    </row>
    <row r="10" spans="1:8" x14ac:dyDescent="0.15">
      <c r="A10" s="165"/>
      <c r="B10" s="166"/>
      <c r="C10" s="167"/>
      <c r="D10" s="168">
        <v>20063</v>
      </c>
      <c r="E10" s="169"/>
      <c r="F10" s="170">
        <v>43734</v>
      </c>
      <c r="G10" s="171"/>
      <c r="H10" s="172"/>
    </row>
    <row r="11" spans="1:8" x14ac:dyDescent="0.15">
      <c r="A11" s="153" t="s">
        <v>553</v>
      </c>
      <c r="B11" s="158"/>
      <c r="C11" s="159"/>
      <c r="D11" s="160">
        <v>89329</v>
      </c>
      <c r="E11" s="161"/>
      <c r="F11" s="162">
        <v>96462</v>
      </c>
      <c r="G11" s="163"/>
      <c r="H11" s="164"/>
    </row>
    <row r="12" spans="1:8" x14ac:dyDescent="0.15">
      <c r="A12" s="165"/>
      <c r="B12" s="166"/>
      <c r="C12" s="173"/>
      <c r="D12" s="168">
        <v>30949</v>
      </c>
      <c r="E12" s="169"/>
      <c r="F12" s="170">
        <v>39886</v>
      </c>
      <c r="G12" s="171"/>
      <c r="H12" s="172"/>
    </row>
    <row r="13" spans="1:8" x14ac:dyDescent="0.15">
      <c r="A13" s="153"/>
      <c r="B13" s="158"/>
      <c r="C13" s="174"/>
      <c r="D13" s="175">
        <v>83295</v>
      </c>
      <c r="E13" s="176"/>
      <c r="F13" s="177">
        <v>94653</v>
      </c>
      <c r="G13" s="178"/>
      <c r="H13" s="164"/>
    </row>
    <row r="14" spans="1:8" x14ac:dyDescent="0.15">
      <c r="A14" s="165"/>
      <c r="B14" s="166"/>
      <c r="C14" s="167"/>
      <c r="D14" s="168">
        <v>38052</v>
      </c>
      <c r="E14" s="169"/>
      <c r="F14" s="170">
        <v>41873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3.63</v>
      </c>
      <c r="C19" s="179">
        <f>ROUND(VALUE(SUBSTITUTE(実質収支比率等に係る経年分析!G$48,"▲","-")),2)</f>
        <v>2.95</v>
      </c>
      <c r="D19" s="179">
        <f>ROUND(VALUE(SUBSTITUTE(実質収支比率等に係る経年分析!H$48,"▲","-")),2)</f>
        <v>1.64</v>
      </c>
      <c r="E19" s="179">
        <f>ROUND(VALUE(SUBSTITUTE(実質収支比率等に係る経年分析!I$48,"▲","-")),2)</f>
        <v>4.09</v>
      </c>
      <c r="F19" s="179">
        <f>ROUND(VALUE(SUBSTITUTE(実質収支比率等に係る経年分析!J$48,"▲","-")),2)</f>
        <v>3.03</v>
      </c>
    </row>
    <row r="20" spans="1:11" x14ac:dyDescent="0.15">
      <c r="A20" s="179" t="s">
        <v>55</v>
      </c>
      <c r="B20" s="179">
        <f>ROUND(VALUE(SUBSTITUTE(実質収支比率等に係る経年分析!F$47,"▲","-")),2)</f>
        <v>25.34</v>
      </c>
      <c r="C20" s="179">
        <f>ROUND(VALUE(SUBSTITUTE(実質収支比率等に係る経年分析!G$47,"▲","-")),2)</f>
        <v>25.68</v>
      </c>
      <c r="D20" s="179">
        <f>ROUND(VALUE(SUBSTITUTE(実質収支比率等に係る経年分析!H$47,"▲","-")),2)</f>
        <v>26.12</v>
      </c>
      <c r="E20" s="179">
        <f>ROUND(VALUE(SUBSTITUTE(実質収支比率等に係る経年分析!I$47,"▲","-")),2)</f>
        <v>25.65</v>
      </c>
      <c r="F20" s="179">
        <f>ROUND(VALUE(SUBSTITUTE(実質収支比率等に係る経年分析!J$47,"▲","-")),2)</f>
        <v>23.96</v>
      </c>
    </row>
    <row r="21" spans="1:11" x14ac:dyDescent="0.15">
      <c r="A21" s="179" t="s">
        <v>56</v>
      </c>
      <c r="B21" s="179">
        <f>IF(ISNUMBER(VALUE(SUBSTITUTE(実質収支比率等に係る経年分析!F$49,"▲","-"))),ROUND(VALUE(SUBSTITUTE(実質収支比率等に係る経年分析!F$49,"▲","-")),2),NA())</f>
        <v>-1.79</v>
      </c>
      <c r="C21" s="179">
        <f>IF(ISNUMBER(VALUE(SUBSTITUTE(実質収支比率等に係る経年分析!G$49,"▲","-"))),ROUND(VALUE(SUBSTITUTE(実質収支比率等に係る経年分析!G$49,"▲","-")),2),NA())</f>
        <v>0.32</v>
      </c>
      <c r="D21" s="179">
        <f>IF(ISNUMBER(VALUE(SUBSTITUTE(実質収支比率等に係る経年分析!H$49,"▲","-"))),ROUND(VALUE(SUBSTITUTE(実質収支比率等に係る経年分析!H$49,"▲","-")),2),NA())</f>
        <v>-0.26</v>
      </c>
      <c r="E21" s="179">
        <f>IF(ISNUMBER(VALUE(SUBSTITUTE(実質収支比率等に係る経年分析!I$49,"▲","-"))),ROUND(VALUE(SUBSTITUTE(実質収支比率等に係る経年分析!I$49,"▲","-")),2),NA())</f>
        <v>1.98</v>
      </c>
      <c r="F21" s="179">
        <f>IF(ISNUMBER(VALUE(SUBSTITUTE(実質収支比率等に係る経年分析!J$49,"▲","-"))),ROUND(VALUE(SUBSTITUTE(実質収支比率等に係る経年分析!J$49,"▲","-")),2),NA())</f>
        <v>-2.73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農業集落排水事業会計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0.21</v>
      </c>
    </row>
    <row r="31" spans="1:11" x14ac:dyDescent="0.15">
      <c r="A31" s="180" t="str">
        <f>IF(連結実質赤字比率に係る赤字・黒字の構成分析!C$39="",NA(),連結実質赤字比率に係る赤字・黒字の構成分析!C$39)</f>
        <v>介護保険事業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0.34</v>
      </c>
    </row>
    <row r="32" spans="1:11" x14ac:dyDescent="0.15">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0.67</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1.86</v>
      </c>
    </row>
    <row r="34" spans="1:16" x14ac:dyDescent="0.15">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15.61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16.989999999999998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877</v>
      </c>
      <c r="E42" s="181"/>
      <c r="F42" s="181"/>
      <c r="G42" s="181">
        <f>'実質公債費比率（分子）の構造'!L$52</f>
        <v>877</v>
      </c>
      <c r="H42" s="181"/>
      <c r="I42" s="181"/>
      <c r="J42" s="181">
        <f>'実質公債費比率（分子）の構造'!M$52</f>
        <v>889</v>
      </c>
      <c r="K42" s="181"/>
      <c r="L42" s="181"/>
      <c r="M42" s="181">
        <f>'実質公債費比率（分子）の構造'!N$52</f>
        <v>933</v>
      </c>
      <c r="N42" s="181"/>
      <c r="O42" s="181"/>
      <c r="P42" s="181">
        <f>'実質公債費比率（分子）の構造'!O$52</f>
        <v>895</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80</v>
      </c>
      <c r="C45" s="181"/>
      <c r="D45" s="181"/>
      <c r="E45" s="181">
        <f>'実質公債費比率（分子）の構造'!L$49</f>
        <v>57</v>
      </c>
      <c r="F45" s="181"/>
      <c r="G45" s="181"/>
      <c r="H45" s="181">
        <f>'実質公債費比率（分子）の構造'!M$49</f>
        <v>20</v>
      </c>
      <c r="I45" s="181"/>
      <c r="J45" s="181"/>
      <c r="K45" s="181">
        <f>'実質公債費比率（分子）の構造'!N$49</f>
        <v>20</v>
      </c>
      <c r="L45" s="181"/>
      <c r="M45" s="181"/>
      <c r="N45" s="181">
        <f>'実質公債費比率（分子）の構造'!O$49</f>
        <v>20</v>
      </c>
      <c r="O45" s="181"/>
      <c r="P45" s="181"/>
    </row>
    <row r="46" spans="1:16" x14ac:dyDescent="0.15">
      <c r="A46" s="181" t="s">
        <v>67</v>
      </c>
      <c r="B46" s="181">
        <f>'実質公債費比率（分子）の構造'!K$48</f>
        <v>471</v>
      </c>
      <c r="C46" s="181"/>
      <c r="D46" s="181"/>
      <c r="E46" s="181">
        <f>'実質公債費比率（分子）の構造'!L$48</f>
        <v>483</v>
      </c>
      <c r="F46" s="181"/>
      <c r="G46" s="181"/>
      <c r="H46" s="181">
        <f>'実質公債費比率（分子）の構造'!M$48</f>
        <v>513</v>
      </c>
      <c r="I46" s="181"/>
      <c r="J46" s="181"/>
      <c r="K46" s="181">
        <f>'実質公債費比率（分子）の構造'!N$48</f>
        <v>472</v>
      </c>
      <c r="L46" s="181"/>
      <c r="M46" s="181"/>
      <c r="N46" s="181">
        <f>'実質公債費比率（分子）の構造'!O$48</f>
        <v>414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848</v>
      </c>
      <c r="C49" s="181"/>
      <c r="D49" s="181"/>
      <c r="E49" s="181">
        <f>'実質公債費比率（分子）の構造'!L$45</f>
        <v>848</v>
      </c>
      <c r="F49" s="181"/>
      <c r="G49" s="181"/>
      <c r="H49" s="181">
        <f>'実質公債費比率（分子）の構造'!M$45</f>
        <v>872</v>
      </c>
      <c r="I49" s="181"/>
      <c r="J49" s="181"/>
      <c r="K49" s="181">
        <f>'実質公債費比率（分子）の構造'!N$45</f>
        <v>912</v>
      </c>
      <c r="L49" s="181"/>
      <c r="M49" s="181"/>
      <c r="N49" s="181">
        <f>'実質公債費比率（分子）の構造'!O$45</f>
        <v>919</v>
      </c>
      <c r="O49" s="181"/>
      <c r="P49" s="181"/>
    </row>
    <row r="50" spans="1:16" x14ac:dyDescent="0.15">
      <c r="A50" s="181" t="s">
        <v>71</v>
      </c>
      <c r="B50" s="181" t="e">
        <f>NA()</f>
        <v>#N/A</v>
      </c>
      <c r="C50" s="181">
        <f>IF(ISNUMBER('実質公債費比率（分子）の構造'!K$53),'実質公債費比率（分子）の構造'!K$53,NA())</f>
        <v>522</v>
      </c>
      <c r="D50" s="181" t="e">
        <f>NA()</f>
        <v>#N/A</v>
      </c>
      <c r="E50" s="181" t="e">
        <f>NA()</f>
        <v>#N/A</v>
      </c>
      <c r="F50" s="181">
        <f>IF(ISNUMBER('実質公債費比率（分子）の構造'!L$53),'実質公債費比率（分子）の構造'!L$53,NA())</f>
        <v>511</v>
      </c>
      <c r="G50" s="181" t="e">
        <f>NA()</f>
        <v>#N/A</v>
      </c>
      <c r="H50" s="181" t="e">
        <f>NA()</f>
        <v>#N/A</v>
      </c>
      <c r="I50" s="181">
        <f>IF(ISNUMBER('実質公債費比率（分子）の構造'!M$53),'実質公債費比率（分子）の構造'!M$53,NA())</f>
        <v>516</v>
      </c>
      <c r="J50" s="181" t="e">
        <f>NA()</f>
        <v>#N/A</v>
      </c>
      <c r="K50" s="181" t="e">
        <f>NA()</f>
        <v>#N/A</v>
      </c>
      <c r="L50" s="181">
        <f>IF(ISNUMBER('実質公債費比率（分子）の構造'!N$53),'実質公債費比率（分子）の構造'!N$53,NA())</f>
        <v>471</v>
      </c>
      <c r="M50" s="181" t="e">
        <f>NA()</f>
        <v>#N/A</v>
      </c>
      <c r="N50" s="181" t="e">
        <f>NA()</f>
        <v>#N/A</v>
      </c>
      <c r="O50" s="181">
        <f>IF(ISNUMBER('実質公債費比率（分子）の構造'!O$53),'実質公債費比率（分子）の構造'!O$53,NA())</f>
        <v>458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11437</v>
      </c>
      <c r="E56" s="180"/>
      <c r="F56" s="180"/>
      <c r="G56" s="180">
        <f>'将来負担比率（分子）の構造'!J$52</f>
        <v>11552</v>
      </c>
      <c r="H56" s="180"/>
      <c r="I56" s="180"/>
      <c r="J56" s="180">
        <f>'将来負担比率（分子）の構造'!K$52</f>
        <v>11881</v>
      </c>
      <c r="K56" s="180"/>
      <c r="L56" s="180"/>
      <c r="M56" s="180">
        <f>'将来負担比率（分子）の構造'!L$52</f>
        <v>11643</v>
      </c>
      <c r="N56" s="180"/>
      <c r="O56" s="180"/>
      <c r="P56" s="180">
        <f>'将来負担比率（分子）の構造'!M$52</f>
        <v>11542</v>
      </c>
    </row>
    <row r="57" spans="1:16" x14ac:dyDescent="0.15">
      <c r="A57" s="180" t="s">
        <v>42</v>
      </c>
      <c r="B57" s="180"/>
      <c r="C57" s="180"/>
      <c r="D57" s="180">
        <f>'将来負担比率（分子）の構造'!I$51</f>
        <v>188</v>
      </c>
      <c r="E57" s="180"/>
      <c r="F57" s="180"/>
      <c r="G57" s="180">
        <f>'将来負担比率（分子）の構造'!J$51</f>
        <v>167</v>
      </c>
      <c r="H57" s="180"/>
      <c r="I57" s="180"/>
      <c r="J57" s="180">
        <f>'将来負担比率（分子）の構造'!K$51</f>
        <v>136</v>
      </c>
      <c r="K57" s="180"/>
      <c r="L57" s="180"/>
      <c r="M57" s="180">
        <f>'将来負担比率（分子）の構造'!L$51</f>
        <v>86</v>
      </c>
      <c r="N57" s="180"/>
      <c r="O57" s="180"/>
      <c r="P57" s="180">
        <f>'将来負担比率（分子）の構造'!M$51</f>
        <v>61</v>
      </c>
    </row>
    <row r="58" spans="1:16" x14ac:dyDescent="0.15">
      <c r="A58" s="180" t="s">
        <v>41</v>
      </c>
      <c r="B58" s="180"/>
      <c r="C58" s="180"/>
      <c r="D58" s="180">
        <f>'将来負担比率（分子）の構造'!I$50</f>
        <v>2013</v>
      </c>
      <c r="E58" s="180"/>
      <c r="F58" s="180"/>
      <c r="G58" s="180">
        <f>'将来負担比率（分子）の構造'!J$50</f>
        <v>2018</v>
      </c>
      <c r="H58" s="180"/>
      <c r="I58" s="180"/>
      <c r="J58" s="180">
        <f>'将来負担比率（分子）の構造'!K$50</f>
        <v>2131</v>
      </c>
      <c r="K58" s="180"/>
      <c r="L58" s="180"/>
      <c r="M58" s="180">
        <f>'将来負担比率（分子）の構造'!L$50</f>
        <v>2171</v>
      </c>
      <c r="N58" s="180"/>
      <c r="O58" s="180"/>
      <c r="P58" s="180">
        <f>'将来負担比率（分子）の構造'!M$50</f>
        <v>2081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1278</v>
      </c>
      <c r="C62" s="180"/>
      <c r="D62" s="180"/>
      <c r="E62" s="180">
        <f>'将来負担比率（分子）の構造'!J$45</f>
        <v>1166</v>
      </c>
      <c r="F62" s="180"/>
      <c r="G62" s="180"/>
      <c r="H62" s="180">
        <f>'将来負担比率（分子）の構造'!K$45</f>
        <v>1145</v>
      </c>
      <c r="I62" s="180"/>
      <c r="J62" s="180"/>
      <c r="K62" s="180">
        <f>'将来負担比率（分子）の構造'!L$45</f>
        <v>1084</v>
      </c>
      <c r="L62" s="180"/>
      <c r="M62" s="180"/>
      <c r="N62" s="180">
        <f>'将来負担比率（分子）の構造'!M$45</f>
        <v>1006</v>
      </c>
      <c r="O62" s="180"/>
      <c r="P62" s="180"/>
    </row>
    <row r="63" spans="1:16" x14ac:dyDescent="0.15">
      <c r="A63" s="180" t="s">
        <v>34</v>
      </c>
      <c r="B63" s="180">
        <f>'将来負担比率（分子）の構造'!I$44</f>
        <v>163</v>
      </c>
      <c r="C63" s="180"/>
      <c r="D63" s="180"/>
      <c r="E63" s="180">
        <f>'将来負担比率（分子）の構造'!J$44</f>
        <v>107</v>
      </c>
      <c r="F63" s="180"/>
      <c r="G63" s="180"/>
      <c r="H63" s="180">
        <f>'将来負担比率（分子）の構造'!K$44</f>
        <v>88</v>
      </c>
      <c r="I63" s="180"/>
      <c r="J63" s="180"/>
      <c r="K63" s="180">
        <f>'将来負担比率（分子）の構造'!L$44</f>
        <v>69</v>
      </c>
      <c r="L63" s="180"/>
      <c r="M63" s="180"/>
      <c r="N63" s="180">
        <f>'将来負担比率（分子）の構造'!M$44</f>
        <v>50</v>
      </c>
      <c r="O63" s="180"/>
      <c r="P63" s="180"/>
    </row>
    <row r="64" spans="1:16" x14ac:dyDescent="0.15">
      <c r="A64" s="180" t="s">
        <v>33</v>
      </c>
      <c r="B64" s="180">
        <f>'将来負担比率（分子）の構造'!I$43</f>
        <v>8340</v>
      </c>
      <c r="C64" s="180"/>
      <c r="D64" s="180"/>
      <c r="E64" s="180">
        <f>'将来負担比率（分子）の構造'!J$43</f>
        <v>8299</v>
      </c>
      <c r="F64" s="180"/>
      <c r="G64" s="180"/>
      <c r="H64" s="180">
        <f>'将来負担比率（分子）の構造'!K$43</f>
        <v>8010</v>
      </c>
      <c r="I64" s="180"/>
      <c r="J64" s="180"/>
      <c r="K64" s="180">
        <f>'将来負担比率（分子）の構造'!L$43</f>
        <v>7447</v>
      </c>
      <c r="L64" s="180"/>
      <c r="M64" s="180"/>
      <c r="N64" s="180">
        <f>'将来負担比率（分子）の構造'!M$43</f>
        <v>6655</v>
      </c>
      <c r="O64" s="180"/>
      <c r="P64" s="180"/>
    </row>
    <row r="65" spans="1:16" x14ac:dyDescent="0.15">
      <c r="A65" s="180" t="s">
        <v>32</v>
      </c>
      <c r="B65" s="180">
        <f>'将来負担比率（分子）の構造'!I$42</f>
        <v>1</v>
      </c>
      <c r="C65" s="180"/>
      <c r="D65" s="180"/>
      <c r="E65" s="180">
        <f>'将来負担比率（分子）の構造'!J$42</f>
        <v>1</v>
      </c>
      <c r="F65" s="180"/>
      <c r="G65" s="180"/>
      <c r="H65" s="180">
        <f>'将来負担比率（分子）の構造'!K$42</f>
        <v>0</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10263</v>
      </c>
      <c r="C66" s="180"/>
      <c r="D66" s="180"/>
      <c r="E66" s="180">
        <f>'将来負担比率（分子）の構造'!J$41</f>
        <v>10766</v>
      </c>
      <c r="F66" s="180"/>
      <c r="G66" s="180"/>
      <c r="H66" s="180">
        <f>'将来負担比率（分子）の構造'!K$41</f>
        <v>11204</v>
      </c>
      <c r="I66" s="180"/>
      <c r="J66" s="180"/>
      <c r="K66" s="180">
        <f>'将来負担比率（分子）の構造'!L$41</f>
        <v>11271</v>
      </c>
      <c r="L66" s="180"/>
      <c r="M66" s="180"/>
      <c r="N66" s="180">
        <f>'将来負担比率（分子）の構造'!M$41</f>
        <v>11577</v>
      </c>
      <c r="O66" s="180"/>
      <c r="P66" s="180"/>
    </row>
    <row r="67" spans="1:16" x14ac:dyDescent="0.15">
      <c r="A67" s="180" t="s">
        <v>75</v>
      </c>
      <c r="B67" s="180" t="e">
        <f>NA()</f>
        <v>#N/A</v>
      </c>
      <c r="C67" s="180">
        <f>IF(ISNUMBER('将来負担比率（分子）の構造'!I$53), IF('将来負担比率（分子）の構造'!I$53 &lt; 0, 0, '将来負担比率（分子）の構造'!I$53), NA())</f>
        <v>6407</v>
      </c>
      <c r="D67" s="180" t="e">
        <f>NA()</f>
        <v>#N/A</v>
      </c>
      <c r="E67" s="180" t="e">
        <f>NA()</f>
        <v>#N/A</v>
      </c>
      <c r="F67" s="180">
        <f>IF(ISNUMBER('将来負担比率（分子）の構造'!J$53), IF('将来負担比率（分子）の構造'!J$53 &lt; 0, 0, '将来負担比率（分子）の構造'!J$53), NA())</f>
        <v>6603</v>
      </c>
      <c r="G67" s="180" t="e">
        <f>NA()</f>
        <v>#N/A</v>
      </c>
      <c r="H67" s="180" t="e">
        <f>NA()</f>
        <v>#N/A</v>
      </c>
      <c r="I67" s="180">
        <f>IF(ISNUMBER('将来負担比率（分子）の構造'!K$53), IF('将来負担比率（分子）の構造'!K$53 &lt; 0, 0, '将来負担比率（分子）の構造'!K$53), NA())</f>
        <v>6299</v>
      </c>
      <c r="J67" s="180" t="e">
        <f>NA()</f>
        <v>#N/A</v>
      </c>
      <c r="K67" s="180" t="e">
        <f>NA()</f>
        <v>#N/A</v>
      </c>
      <c r="L67" s="180">
        <f>IF(ISNUMBER('将来負担比率（分子）の構造'!L$53), IF('将来負担比率（分子）の構造'!L$53 &lt; 0, 0, '将来負担比率（分子）の構造'!L$53), NA())</f>
        <v>5970</v>
      </c>
      <c r="M67" s="180" t="e">
        <f>NA()</f>
        <v>#N/A</v>
      </c>
      <c r="N67" s="180" t="e">
        <f>NA()</f>
        <v>#N/A</v>
      </c>
      <c r="O67" s="180">
        <f>IF(ISNUMBER('将来負担比率（分子）の構造'!M$53), IF('将来負担比率（分子）の構造'!M$53 &lt; 0, 0, '将来負担比率（分子）の構造'!M$53), NA())</f>
        <v>5603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1375</v>
      </c>
      <c r="C72" s="184">
        <f>基金残高に係る経年分析!G55</f>
        <v>1351</v>
      </c>
      <c r="D72" s="184">
        <f>基金残高に係る経年分析!H55</f>
        <v>1262</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342</v>
      </c>
      <c r="C74" s="184">
        <f>基金残高に係る経年分析!G57</f>
        <v>365</v>
      </c>
      <c r="D74" s="184">
        <f>基金残高に係る経年分析!H57</f>
        <v>358</v>
      </c>
    </row>
  </sheetData>
  <sheetProtection algorithmName="SHA-512" hashValue="QqDxoqa/xvzlf40lAolKXi3bWt/BEEUF7ydlGrLX2rY8h5fKrKR0o+O+34ArEHguxWelOOhVSbRgFFPLd/QT0g==" saltValue="mfM93NCf5esWt0zvrpgz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6"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3223314</v>
      </c>
      <c r="S5" s="727"/>
      <c r="T5" s="727"/>
      <c r="U5" s="727"/>
      <c r="V5" s="727"/>
      <c r="W5" s="727"/>
      <c r="X5" s="727"/>
      <c r="Y5" s="773"/>
      <c r="Z5" s="791">
        <v>35.9</v>
      </c>
      <c r="AA5" s="791"/>
      <c r="AB5" s="791"/>
      <c r="AC5" s="791"/>
      <c r="AD5" s="792">
        <v>3223314</v>
      </c>
      <c r="AE5" s="792"/>
      <c r="AF5" s="792"/>
      <c r="AG5" s="792"/>
      <c r="AH5" s="792"/>
      <c r="AI5" s="792"/>
      <c r="AJ5" s="792"/>
      <c r="AK5" s="792"/>
      <c r="AL5" s="774">
        <v>65.7</v>
      </c>
      <c r="AM5" s="743"/>
      <c r="AN5" s="743"/>
      <c r="AO5" s="775"/>
      <c r="AP5" s="760" t="s">
        <v>228</v>
      </c>
      <c r="AQ5" s="761"/>
      <c r="AR5" s="761"/>
      <c r="AS5" s="761"/>
      <c r="AT5" s="761"/>
      <c r="AU5" s="761"/>
      <c r="AV5" s="761"/>
      <c r="AW5" s="761"/>
      <c r="AX5" s="761"/>
      <c r="AY5" s="761"/>
      <c r="AZ5" s="761"/>
      <c r="BA5" s="761"/>
      <c r="BB5" s="761"/>
      <c r="BC5" s="761"/>
      <c r="BD5" s="761"/>
      <c r="BE5" s="761"/>
      <c r="BF5" s="762"/>
      <c r="BG5" s="661">
        <v>3222417</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74973</v>
      </c>
      <c r="S6" s="664"/>
      <c r="T6" s="664"/>
      <c r="U6" s="664"/>
      <c r="V6" s="664"/>
      <c r="W6" s="664"/>
      <c r="X6" s="664"/>
      <c r="Y6" s="665"/>
      <c r="Z6" s="723">
        <v>0.8</v>
      </c>
      <c r="AA6" s="723"/>
      <c r="AB6" s="723"/>
      <c r="AC6" s="723"/>
      <c r="AD6" s="724">
        <v>74973</v>
      </c>
      <c r="AE6" s="724"/>
      <c r="AF6" s="724"/>
      <c r="AG6" s="724"/>
      <c r="AH6" s="724"/>
      <c r="AI6" s="724"/>
      <c r="AJ6" s="724"/>
      <c r="AK6" s="724"/>
      <c r="AL6" s="666">
        <v>1.5</v>
      </c>
      <c r="AM6" s="667"/>
      <c r="AN6" s="667"/>
      <c r="AO6" s="725"/>
      <c r="AP6" s="658" t="s">
        <v>233</v>
      </c>
      <c r="AQ6" s="659"/>
      <c r="AR6" s="659"/>
      <c r="AS6" s="659"/>
      <c r="AT6" s="659"/>
      <c r="AU6" s="659"/>
      <c r="AV6" s="659"/>
      <c r="AW6" s="659"/>
      <c r="AX6" s="659"/>
      <c r="AY6" s="659"/>
      <c r="AZ6" s="659"/>
      <c r="BA6" s="659"/>
      <c r="BB6" s="659"/>
      <c r="BC6" s="659"/>
      <c r="BD6" s="659"/>
      <c r="BE6" s="659"/>
      <c r="BF6" s="660"/>
      <c r="BG6" s="661">
        <v>3222417</v>
      </c>
      <c r="BH6" s="664"/>
      <c r="BI6" s="664"/>
      <c r="BJ6" s="664"/>
      <c r="BK6" s="664"/>
      <c r="BL6" s="664"/>
      <c r="BM6" s="664"/>
      <c r="BN6" s="665"/>
      <c r="BO6" s="723">
        <v>100</v>
      </c>
      <c r="BP6" s="723"/>
      <c r="BQ6" s="723"/>
      <c r="BR6" s="723"/>
      <c r="BS6" s="724" t="s">
        <v>234</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113733</v>
      </c>
      <c r="CS6" s="664"/>
      <c r="CT6" s="664"/>
      <c r="CU6" s="664"/>
      <c r="CV6" s="664"/>
      <c r="CW6" s="664"/>
      <c r="CX6" s="664"/>
      <c r="CY6" s="665"/>
      <c r="CZ6" s="774">
        <v>1.3</v>
      </c>
      <c r="DA6" s="743"/>
      <c r="DB6" s="743"/>
      <c r="DC6" s="777"/>
      <c r="DD6" s="669" t="s">
        <v>234</v>
      </c>
      <c r="DE6" s="664"/>
      <c r="DF6" s="664"/>
      <c r="DG6" s="664"/>
      <c r="DH6" s="664"/>
      <c r="DI6" s="664"/>
      <c r="DJ6" s="664"/>
      <c r="DK6" s="664"/>
      <c r="DL6" s="664"/>
      <c r="DM6" s="664"/>
      <c r="DN6" s="664"/>
      <c r="DO6" s="664"/>
      <c r="DP6" s="665"/>
      <c r="DQ6" s="669">
        <v>113733</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4861</v>
      </c>
      <c r="S7" s="664"/>
      <c r="T7" s="664"/>
      <c r="U7" s="664"/>
      <c r="V7" s="664"/>
      <c r="W7" s="664"/>
      <c r="X7" s="664"/>
      <c r="Y7" s="665"/>
      <c r="Z7" s="723">
        <v>0.1</v>
      </c>
      <c r="AA7" s="723"/>
      <c r="AB7" s="723"/>
      <c r="AC7" s="723"/>
      <c r="AD7" s="724">
        <v>4861</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1200845</v>
      </c>
      <c r="BH7" s="664"/>
      <c r="BI7" s="664"/>
      <c r="BJ7" s="664"/>
      <c r="BK7" s="664"/>
      <c r="BL7" s="664"/>
      <c r="BM7" s="664"/>
      <c r="BN7" s="665"/>
      <c r="BO7" s="723">
        <v>37.299999999999997</v>
      </c>
      <c r="BP7" s="723"/>
      <c r="BQ7" s="723"/>
      <c r="BR7" s="723"/>
      <c r="BS7" s="724" t="s">
        <v>234</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1004295</v>
      </c>
      <c r="CS7" s="664"/>
      <c r="CT7" s="664"/>
      <c r="CU7" s="664"/>
      <c r="CV7" s="664"/>
      <c r="CW7" s="664"/>
      <c r="CX7" s="664"/>
      <c r="CY7" s="665"/>
      <c r="CZ7" s="723">
        <v>11.5</v>
      </c>
      <c r="DA7" s="723"/>
      <c r="DB7" s="723"/>
      <c r="DC7" s="723"/>
      <c r="DD7" s="669">
        <v>148599</v>
      </c>
      <c r="DE7" s="664"/>
      <c r="DF7" s="664"/>
      <c r="DG7" s="664"/>
      <c r="DH7" s="664"/>
      <c r="DI7" s="664"/>
      <c r="DJ7" s="664"/>
      <c r="DK7" s="664"/>
      <c r="DL7" s="664"/>
      <c r="DM7" s="664"/>
      <c r="DN7" s="664"/>
      <c r="DO7" s="664"/>
      <c r="DP7" s="665"/>
      <c r="DQ7" s="669">
        <v>756859</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14587</v>
      </c>
      <c r="S8" s="664"/>
      <c r="T8" s="664"/>
      <c r="U8" s="664"/>
      <c r="V8" s="664"/>
      <c r="W8" s="664"/>
      <c r="X8" s="664"/>
      <c r="Y8" s="665"/>
      <c r="Z8" s="723">
        <v>0.2</v>
      </c>
      <c r="AA8" s="723"/>
      <c r="AB8" s="723"/>
      <c r="AC8" s="723"/>
      <c r="AD8" s="724">
        <v>14587</v>
      </c>
      <c r="AE8" s="724"/>
      <c r="AF8" s="724"/>
      <c r="AG8" s="724"/>
      <c r="AH8" s="724"/>
      <c r="AI8" s="724"/>
      <c r="AJ8" s="724"/>
      <c r="AK8" s="724"/>
      <c r="AL8" s="666">
        <v>0.3</v>
      </c>
      <c r="AM8" s="667"/>
      <c r="AN8" s="667"/>
      <c r="AO8" s="725"/>
      <c r="AP8" s="658" t="s">
        <v>240</v>
      </c>
      <c r="AQ8" s="659"/>
      <c r="AR8" s="659"/>
      <c r="AS8" s="659"/>
      <c r="AT8" s="659"/>
      <c r="AU8" s="659"/>
      <c r="AV8" s="659"/>
      <c r="AW8" s="659"/>
      <c r="AX8" s="659"/>
      <c r="AY8" s="659"/>
      <c r="AZ8" s="659"/>
      <c r="BA8" s="659"/>
      <c r="BB8" s="659"/>
      <c r="BC8" s="659"/>
      <c r="BD8" s="659"/>
      <c r="BE8" s="659"/>
      <c r="BF8" s="660"/>
      <c r="BG8" s="661">
        <v>33431</v>
      </c>
      <c r="BH8" s="664"/>
      <c r="BI8" s="664"/>
      <c r="BJ8" s="664"/>
      <c r="BK8" s="664"/>
      <c r="BL8" s="664"/>
      <c r="BM8" s="664"/>
      <c r="BN8" s="665"/>
      <c r="BO8" s="723">
        <v>1</v>
      </c>
      <c r="BP8" s="723"/>
      <c r="BQ8" s="723"/>
      <c r="BR8" s="723"/>
      <c r="BS8" s="669" t="s">
        <v>234</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2365969</v>
      </c>
      <c r="CS8" s="664"/>
      <c r="CT8" s="664"/>
      <c r="CU8" s="664"/>
      <c r="CV8" s="664"/>
      <c r="CW8" s="664"/>
      <c r="CX8" s="664"/>
      <c r="CY8" s="665"/>
      <c r="CZ8" s="723">
        <v>27</v>
      </c>
      <c r="DA8" s="723"/>
      <c r="DB8" s="723"/>
      <c r="DC8" s="723"/>
      <c r="DD8" s="669">
        <v>43288</v>
      </c>
      <c r="DE8" s="664"/>
      <c r="DF8" s="664"/>
      <c r="DG8" s="664"/>
      <c r="DH8" s="664"/>
      <c r="DI8" s="664"/>
      <c r="DJ8" s="664"/>
      <c r="DK8" s="664"/>
      <c r="DL8" s="664"/>
      <c r="DM8" s="664"/>
      <c r="DN8" s="664"/>
      <c r="DO8" s="664"/>
      <c r="DP8" s="665"/>
      <c r="DQ8" s="669">
        <v>1362054</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11608</v>
      </c>
      <c r="S9" s="664"/>
      <c r="T9" s="664"/>
      <c r="U9" s="664"/>
      <c r="V9" s="664"/>
      <c r="W9" s="664"/>
      <c r="X9" s="664"/>
      <c r="Y9" s="665"/>
      <c r="Z9" s="723">
        <v>0.1</v>
      </c>
      <c r="AA9" s="723"/>
      <c r="AB9" s="723"/>
      <c r="AC9" s="723"/>
      <c r="AD9" s="724">
        <v>11608</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863852</v>
      </c>
      <c r="BH9" s="664"/>
      <c r="BI9" s="664"/>
      <c r="BJ9" s="664"/>
      <c r="BK9" s="664"/>
      <c r="BL9" s="664"/>
      <c r="BM9" s="664"/>
      <c r="BN9" s="665"/>
      <c r="BO9" s="723">
        <v>26.8</v>
      </c>
      <c r="BP9" s="723"/>
      <c r="BQ9" s="723"/>
      <c r="BR9" s="723"/>
      <c r="BS9" s="669" t="s">
        <v>234</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596033</v>
      </c>
      <c r="CS9" s="664"/>
      <c r="CT9" s="664"/>
      <c r="CU9" s="664"/>
      <c r="CV9" s="664"/>
      <c r="CW9" s="664"/>
      <c r="CX9" s="664"/>
      <c r="CY9" s="665"/>
      <c r="CZ9" s="723">
        <v>6.8</v>
      </c>
      <c r="DA9" s="723"/>
      <c r="DB9" s="723"/>
      <c r="DC9" s="723"/>
      <c r="DD9" s="669">
        <v>841</v>
      </c>
      <c r="DE9" s="664"/>
      <c r="DF9" s="664"/>
      <c r="DG9" s="664"/>
      <c r="DH9" s="664"/>
      <c r="DI9" s="664"/>
      <c r="DJ9" s="664"/>
      <c r="DK9" s="664"/>
      <c r="DL9" s="664"/>
      <c r="DM9" s="664"/>
      <c r="DN9" s="664"/>
      <c r="DO9" s="664"/>
      <c r="DP9" s="665"/>
      <c r="DQ9" s="669">
        <v>469986</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128</v>
      </c>
      <c r="AA10" s="723"/>
      <c r="AB10" s="723"/>
      <c r="AC10" s="723"/>
      <c r="AD10" s="724" t="s">
        <v>234</v>
      </c>
      <c r="AE10" s="724"/>
      <c r="AF10" s="724"/>
      <c r="AG10" s="724"/>
      <c r="AH10" s="724"/>
      <c r="AI10" s="724"/>
      <c r="AJ10" s="724"/>
      <c r="AK10" s="724"/>
      <c r="AL10" s="666" t="s">
        <v>234</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85444</v>
      </c>
      <c r="BH10" s="664"/>
      <c r="BI10" s="664"/>
      <c r="BJ10" s="664"/>
      <c r="BK10" s="664"/>
      <c r="BL10" s="664"/>
      <c r="BM10" s="664"/>
      <c r="BN10" s="665"/>
      <c r="BO10" s="723">
        <v>2.7</v>
      </c>
      <c r="BP10" s="723"/>
      <c r="BQ10" s="723"/>
      <c r="BR10" s="723"/>
      <c r="BS10" s="669" t="s">
        <v>234</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13918</v>
      </c>
      <c r="CS10" s="664"/>
      <c r="CT10" s="664"/>
      <c r="CU10" s="664"/>
      <c r="CV10" s="664"/>
      <c r="CW10" s="664"/>
      <c r="CX10" s="664"/>
      <c r="CY10" s="665"/>
      <c r="CZ10" s="723">
        <v>0.2</v>
      </c>
      <c r="DA10" s="723"/>
      <c r="DB10" s="723"/>
      <c r="DC10" s="723"/>
      <c r="DD10" s="669" t="s">
        <v>234</v>
      </c>
      <c r="DE10" s="664"/>
      <c r="DF10" s="664"/>
      <c r="DG10" s="664"/>
      <c r="DH10" s="664"/>
      <c r="DI10" s="664"/>
      <c r="DJ10" s="664"/>
      <c r="DK10" s="664"/>
      <c r="DL10" s="664"/>
      <c r="DM10" s="664"/>
      <c r="DN10" s="664"/>
      <c r="DO10" s="664"/>
      <c r="DP10" s="665"/>
      <c r="DQ10" s="669">
        <v>5579</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218118</v>
      </c>
      <c r="BH11" s="664"/>
      <c r="BI11" s="664"/>
      <c r="BJ11" s="664"/>
      <c r="BK11" s="664"/>
      <c r="BL11" s="664"/>
      <c r="BM11" s="664"/>
      <c r="BN11" s="665"/>
      <c r="BO11" s="723">
        <v>6.8</v>
      </c>
      <c r="BP11" s="723"/>
      <c r="BQ11" s="723"/>
      <c r="BR11" s="723"/>
      <c r="BS11" s="669" t="s">
        <v>234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491664</v>
      </c>
      <c r="CS11" s="664"/>
      <c r="CT11" s="664"/>
      <c r="CU11" s="664"/>
      <c r="CV11" s="664"/>
      <c r="CW11" s="664"/>
      <c r="CX11" s="664"/>
      <c r="CY11" s="665"/>
      <c r="CZ11" s="723">
        <v>5.6</v>
      </c>
      <c r="DA11" s="723"/>
      <c r="DB11" s="723"/>
      <c r="DC11" s="723"/>
      <c r="DD11" s="669">
        <v>95046</v>
      </c>
      <c r="DE11" s="664"/>
      <c r="DF11" s="664"/>
      <c r="DG11" s="664"/>
      <c r="DH11" s="664"/>
      <c r="DI11" s="664"/>
      <c r="DJ11" s="664"/>
      <c r="DK11" s="664"/>
      <c r="DL11" s="664"/>
      <c r="DM11" s="664"/>
      <c r="DN11" s="664"/>
      <c r="DO11" s="664"/>
      <c r="DP11" s="665"/>
      <c r="DQ11" s="669">
        <v>299810</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397940</v>
      </c>
      <c r="S12" s="664"/>
      <c r="T12" s="664"/>
      <c r="U12" s="664"/>
      <c r="V12" s="664"/>
      <c r="W12" s="664"/>
      <c r="X12" s="664"/>
      <c r="Y12" s="665"/>
      <c r="Z12" s="723">
        <v>4.4000000000000004</v>
      </c>
      <c r="AA12" s="723"/>
      <c r="AB12" s="723"/>
      <c r="AC12" s="723"/>
      <c r="AD12" s="724">
        <v>397940</v>
      </c>
      <c r="AE12" s="724"/>
      <c r="AF12" s="724"/>
      <c r="AG12" s="724"/>
      <c r="AH12" s="724"/>
      <c r="AI12" s="724"/>
      <c r="AJ12" s="724"/>
      <c r="AK12" s="724"/>
      <c r="AL12" s="666">
        <v>8.1</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1811468</v>
      </c>
      <c r="BH12" s="664"/>
      <c r="BI12" s="664"/>
      <c r="BJ12" s="664"/>
      <c r="BK12" s="664"/>
      <c r="BL12" s="664"/>
      <c r="BM12" s="664"/>
      <c r="BN12" s="665"/>
      <c r="BO12" s="723">
        <v>56.2</v>
      </c>
      <c r="BP12" s="723"/>
      <c r="BQ12" s="723"/>
      <c r="BR12" s="723"/>
      <c r="BS12" s="669" t="s">
        <v>234</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247497</v>
      </c>
      <c r="CS12" s="664"/>
      <c r="CT12" s="664"/>
      <c r="CU12" s="664"/>
      <c r="CV12" s="664"/>
      <c r="CW12" s="664"/>
      <c r="CX12" s="664"/>
      <c r="CY12" s="665"/>
      <c r="CZ12" s="723">
        <v>2.8</v>
      </c>
      <c r="DA12" s="723"/>
      <c r="DB12" s="723"/>
      <c r="DC12" s="723"/>
      <c r="DD12" s="669">
        <v>54698</v>
      </c>
      <c r="DE12" s="664"/>
      <c r="DF12" s="664"/>
      <c r="DG12" s="664"/>
      <c r="DH12" s="664"/>
      <c r="DI12" s="664"/>
      <c r="DJ12" s="664"/>
      <c r="DK12" s="664"/>
      <c r="DL12" s="664"/>
      <c r="DM12" s="664"/>
      <c r="DN12" s="664"/>
      <c r="DO12" s="664"/>
      <c r="DP12" s="665"/>
      <c r="DQ12" s="669">
        <v>124642</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17247</v>
      </c>
      <c r="S13" s="664"/>
      <c r="T13" s="664"/>
      <c r="U13" s="664"/>
      <c r="V13" s="664"/>
      <c r="W13" s="664"/>
      <c r="X13" s="664"/>
      <c r="Y13" s="665"/>
      <c r="Z13" s="723">
        <v>0.2</v>
      </c>
      <c r="AA13" s="723"/>
      <c r="AB13" s="723"/>
      <c r="AC13" s="723"/>
      <c r="AD13" s="724">
        <v>17247</v>
      </c>
      <c r="AE13" s="724"/>
      <c r="AF13" s="724"/>
      <c r="AG13" s="724"/>
      <c r="AH13" s="724"/>
      <c r="AI13" s="724"/>
      <c r="AJ13" s="724"/>
      <c r="AK13" s="724"/>
      <c r="AL13" s="666">
        <v>0.4</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1810577</v>
      </c>
      <c r="BH13" s="664"/>
      <c r="BI13" s="664"/>
      <c r="BJ13" s="664"/>
      <c r="BK13" s="664"/>
      <c r="BL13" s="664"/>
      <c r="BM13" s="664"/>
      <c r="BN13" s="665"/>
      <c r="BO13" s="723">
        <v>56.2</v>
      </c>
      <c r="BP13" s="723"/>
      <c r="BQ13" s="723"/>
      <c r="BR13" s="723"/>
      <c r="BS13" s="669" t="s">
        <v>234</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1763318</v>
      </c>
      <c r="CS13" s="664"/>
      <c r="CT13" s="664"/>
      <c r="CU13" s="664"/>
      <c r="CV13" s="664"/>
      <c r="CW13" s="664"/>
      <c r="CX13" s="664"/>
      <c r="CY13" s="665"/>
      <c r="CZ13" s="723">
        <v>20.100000000000001</v>
      </c>
      <c r="DA13" s="723"/>
      <c r="DB13" s="723"/>
      <c r="DC13" s="723"/>
      <c r="DD13" s="669">
        <v>1268469</v>
      </c>
      <c r="DE13" s="664"/>
      <c r="DF13" s="664"/>
      <c r="DG13" s="664"/>
      <c r="DH13" s="664"/>
      <c r="DI13" s="664"/>
      <c r="DJ13" s="664"/>
      <c r="DK13" s="664"/>
      <c r="DL13" s="664"/>
      <c r="DM13" s="664"/>
      <c r="DN13" s="664"/>
      <c r="DO13" s="664"/>
      <c r="DP13" s="665"/>
      <c r="DQ13" s="669">
        <v>642147</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234</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60326</v>
      </c>
      <c r="BH14" s="664"/>
      <c r="BI14" s="664"/>
      <c r="BJ14" s="664"/>
      <c r="BK14" s="664"/>
      <c r="BL14" s="664"/>
      <c r="BM14" s="664"/>
      <c r="BN14" s="665"/>
      <c r="BO14" s="723">
        <v>1.9</v>
      </c>
      <c r="BP14" s="723"/>
      <c r="BQ14" s="723"/>
      <c r="BR14" s="723"/>
      <c r="BS14" s="669" t="s">
        <v>234</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308988</v>
      </c>
      <c r="CS14" s="664"/>
      <c r="CT14" s="664"/>
      <c r="CU14" s="664"/>
      <c r="CV14" s="664"/>
      <c r="CW14" s="664"/>
      <c r="CX14" s="664"/>
      <c r="CY14" s="665"/>
      <c r="CZ14" s="723">
        <v>3.5</v>
      </c>
      <c r="DA14" s="723"/>
      <c r="DB14" s="723"/>
      <c r="DC14" s="723"/>
      <c r="DD14" s="669">
        <v>12210</v>
      </c>
      <c r="DE14" s="664"/>
      <c r="DF14" s="664"/>
      <c r="DG14" s="664"/>
      <c r="DH14" s="664"/>
      <c r="DI14" s="664"/>
      <c r="DJ14" s="664"/>
      <c r="DK14" s="664"/>
      <c r="DL14" s="664"/>
      <c r="DM14" s="664"/>
      <c r="DN14" s="664"/>
      <c r="DO14" s="664"/>
      <c r="DP14" s="665"/>
      <c r="DQ14" s="669">
        <v>286061</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33163</v>
      </c>
      <c r="S15" s="664"/>
      <c r="T15" s="664"/>
      <c r="U15" s="664"/>
      <c r="V15" s="664"/>
      <c r="W15" s="664"/>
      <c r="X15" s="664"/>
      <c r="Y15" s="665"/>
      <c r="Z15" s="723">
        <v>0.4</v>
      </c>
      <c r="AA15" s="723"/>
      <c r="AB15" s="723"/>
      <c r="AC15" s="723"/>
      <c r="AD15" s="724">
        <v>33163</v>
      </c>
      <c r="AE15" s="724"/>
      <c r="AF15" s="724"/>
      <c r="AG15" s="724"/>
      <c r="AH15" s="724"/>
      <c r="AI15" s="724"/>
      <c r="AJ15" s="724"/>
      <c r="AK15" s="724"/>
      <c r="AL15" s="666">
        <v>0.7</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149778</v>
      </c>
      <c r="BH15" s="664"/>
      <c r="BI15" s="664"/>
      <c r="BJ15" s="664"/>
      <c r="BK15" s="664"/>
      <c r="BL15" s="664"/>
      <c r="BM15" s="664"/>
      <c r="BN15" s="665"/>
      <c r="BO15" s="723">
        <v>4.5999999999999996</v>
      </c>
      <c r="BP15" s="723"/>
      <c r="BQ15" s="723"/>
      <c r="BR15" s="723"/>
      <c r="BS15" s="669" t="s">
        <v>234</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902752</v>
      </c>
      <c r="CS15" s="664"/>
      <c r="CT15" s="664"/>
      <c r="CU15" s="664"/>
      <c r="CV15" s="664"/>
      <c r="CW15" s="664"/>
      <c r="CX15" s="664"/>
      <c r="CY15" s="665"/>
      <c r="CZ15" s="723">
        <v>10.3</v>
      </c>
      <c r="DA15" s="723"/>
      <c r="DB15" s="723"/>
      <c r="DC15" s="723"/>
      <c r="DD15" s="669">
        <v>105629</v>
      </c>
      <c r="DE15" s="664"/>
      <c r="DF15" s="664"/>
      <c r="DG15" s="664"/>
      <c r="DH15" s="664"/>
      <c r="DI15" s="664"/>
      <c r="DJ15" s="664"/>
      <c r="DK15" s="664"/>
      <c r="DL15" s="664"/>
      <c r="DM15" s="664"/>
      <c r="DN15" s="664"/>
      <c r="DO15" s="664"/>
      <c r="DP15" s="665"/>
      <c r="DQ15" s="669">
        <v>678169</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234</v>
      </c>
      <c r="AE16" s="724"/>
      <c r="AF16" s="724"/>
      <c r="AG16" s="724"/>
      <c r="AH16" s="724"/>
      <c r="AI16" s="724"/>
      <c r="AJ16" s="724"/>
      <c r="AK16" s="724"/>
      <c r="AL16" s="666" t="s">
        <v>234</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234</v>
      </c>
      <c r="BP16" s="723"/>
      <c r="BQ16" s="723"/>
      <c r="BR16" s="723"/>
      <c r="BS16" s="669" t="s">
        <v>234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41732</v>
      </c>
      <c r="CS16" s="664"/>
      <c r="CT16" s="664"/>
      <c r="CU16" s="664"/>
      <c r="CV16" s="664"/>
      <c r="CW16" s="664"/>
      <c r="CX16" s="664"/>
      <c r="CY16" s="665"/>
      <c r="CZ16" s="723">
        <v>0.5</v>
      </c>
      <c r="DA16" s="723"/>
      <c r="DB16" s="723"/>
      <c r="DC16" s="723"/>
      <c r="DD16" s="669" t="s">
        <v>234</v>
      </c>
      <c r="DE16" s="664"/>
      <c r="DF16" s="664"/>
      <c r="DG16" s="664"/>
      <c r="DH16" s="664"/>
      <c r="DI16" s="664"/>
      <c r="DJ16" s="664"/>
      <c r="DK16" s="664"/>
      <c r="DL16" s="664"/>
      <c r="DM16" s="664"/>
      <c r="DN16" s="664"/>
      <c r="DO16" s="664"/>
      <c r="DP16" s="665"/>
      <c r="DQ16" s="669">
        <v>759</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16078</v>
      </c>
      <c r="S17" s="664"/>
      <c r="T17" s="664"/>
      <c r="U17" s="664"/>
      <c r="V17" s="664"/>
      <c r="W17" s="664"/>
      <c r="X17" s="664"/>
      <c r="Y17" s="665"/>
      <c r="Z17" s="723">
        <v>0.2</v>
      </c>
      <c r="AA17" s="723"/>
      <c r="AB17" s="723"/>
      <c r="AC17" s="723"/>
      <c r="AD17" s="724">
        <v>16078</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234</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914793</v>
      </c>
      <c r="CS17" s="664"/>
      <c r="CT17" s="664"/>
      <c r="CU17" s="664"/>
      <c r="CV17" s="664"/>
      <c r="CW17" s="664"/>
      <c r="CX17" s="664"/>
      <c r="CY17" s="665"/>
      <c r="CZ17" s="723">
        <v>10.4</v>
      </c>
      <c r="DA17" s="723"/>
      <c r="DB17" s="723"/>
      <c r="DC17" s="723"/>
      <c r="DD17" s="669" t="s">
        <v>234</v>
      </c>
      <c r="DE17" s="664"/>
      <c r="DF17" s="664"/>
      <c r="DG17" s="664"/>
      <c r="DH17" s="664"/>
      <c r="DI17" s="664"/>
      <c r="DJ17" s="664"/>
      <c r="DK17" s="664"/>
      <c r="DL17" s="664"/>
      <c r="DM17" s="664"/>
      <c r="DN17" s="664"/>
      <c r="DO17" s="664"/>
      <c r="DP17" s="665"/>
      <c r="DQ17" s="669">
        <v>907727</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1206333</v>
      </c>
      <c r="S18" s="664"/>
      <c r="T18" s="664"/>
      <c r="U18" s="664"/>
      <c r="V18" s="664"/>
      <c r="W18" s="664"/>
      <c r="X18" s="664"/>
      <c r="Y18" s="665"/>
      <c r="Z18" s="723">
        <v>13.4</v>
      </c>
      <c r="AA18" s="723"/>
      <c r="AB18" s="723"/>
      <c r="AC18" s="723"/>
      <c r="AD18" s="724">
        <v>1082033</v>
      </c>
      <c r="AE18" s="724"/>
      <c r="AF18" s="724"/>
      <c r="AG18" s="724"/>
      <c r="AH18" s="724"/>
      <c r="AI18" s="724"/>
      <c r="AJ18" s="724"/>
      <c r="AK18" s="724"/>
      <c r="AL18" s="666">
        <v>22.1</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234</v>
      </c>
      <c r="DA18" s="723"/>
      <c r="DB18" s="723"/>
      <c r="DC18" s="723"/>
      <c r="DD18" s="669" t="s">
        <v>128</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1082033</v>
      </c>
      <c r="S19" s="664"/>
      <c r="T19" s="664"/>
      <c r="U19" s="664"/>
      <c r="V19" s="664"/>
      <c r="W19" s="664"/>
      <c r="X19" s="664"/>
      <c r="Y19" s="665"/>
      <c r="Z19" s="723">
        <v>12.1</v>
      </c>
      <c r="AA19" s="723"/>
      <c r="AB19" s="723"/>
      <c r="AC19" s="723"/>
      <c r="AD19" s="724">
        <v>1082033</v>
      </c>
      <c r="AE19" s="724"/>
      <c r="AF19" s="724"/>
      <c r="AG19" s="724"/>
      <c r="AH19" s="724"/>
      <c r="AI19" s="724"/>
      <c r="AJ19" s="724"/>
      <c r="AK19" s="724"/>
      <c r="AL19" s="666">
        <v>22.1</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897</v>
      </c>
      <c r="BH19" s="664"/>
      <c r="BI19" s="664"/>
      <c r="BJ19" s="664"/>
      <c r="BK19" s="664"/>
      <c r="BL19" s="664"/>
      <c r="BM19" s="664"/>
      <c r="BN19" s="665"/>
      <c r="BO19" s="723">
        <v>0</v>
      </c>
      <c r="BP19" s="723"/>
      <c r="BQ19" s="723"/>
      <c r="BR19" s="723"/>
      <c r="BS19" s="669" t="s">
        <v>234</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128</v>
      </c>
      <c r="DA19" s="723"/>
      <c r="DB19" s="723"/>
      <c r="DC19" s="723"/>
      <c r="DD19" s="669" t="s">
        <v>234</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124300</v>
      </c>
      <c r="S20" s="664"/>
      <c r="T20" s="664"/>
      <c r="U20" s="664"/>
      <c r="V20" s="664"/>
      <c r="W20" s="664"/>
      <c r="X20" s="664"/>
      <c r="Y20" s="665"/>
      <c r="Z20" s="723">
        <v>1.4</v>
      </c>
      <c r="AA20" s="723"/>
      <c r="AB20" s="723"/>
      <c r="AC20" s="723"/>
      <c r="AD20" s="724" t="s">
        <v>234</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897</v>
      </c>
      <c r="BH20" s="664"/>
      <c r="BI20" s="664"/>
      <c r="BJ20" s="664"/>
      <c r="BK20" s="664"/>
      <c r="BL20" s="664"/>
      <c r="BM20" s="664"/>
      <c r="BN20" s="665"/>
      <c r="BO20" s="723">
        <v>0</v>
      </c>
      <c r="BP20" s="723"/>
      <c r="BQ20" s="723"/>
      <c r="BR20" s="723"/>
      <c r="BS20" s="669" t="s">
        <v>128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8764692</v>
      </c>
      <c r="CS20" s="664"/>
      <c r="CT20" s="664"/>
      <c r="CU20" s="664"/>
      <c r="CV20" s="664"/>
      <c r="CW20" s="664"/>
      <c r="CX20" s="664"/>
      <c r="CY20" s="665"/>
      <c r="CZ20" s="723">
        <v>100</v>
      </c>
      <c r="DA20" s="723"/>
      <c r="DB20" s="723"/>
      <c r="DC20" s="723"/>
      <c r="DD20" s="669">
        <v>1728780</v>
      </c>
      <c r="DE20" s="664"/>
      <c r="DF20" s="664"/>
      <c r="DG20" s="664"/>
      <c r="DH20" s="664"/>
      <c r="DI20" s="664"/>
      <c r="DJ20" s="664"/>
      <c r="DK20" s="664"/>
      <c r="DL20" s="664"/>
      <c r="DM20" s="664"/>
      <c r="DN20" s="664"/>
      <c r="DO20" s="664"/>
      <c r="DP20" s="665"/>
      <c r="DQ20" s="669">
        <v>5647526</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234</v>
      </c>
      <c r="AA21" s="723"/>
      <c r="AB21" s="723"/>
      <c r="AC21" s="723"/>
      <c r="AD21" s="724" t="s">
        <v>128</v>
      </c>
      <c r="AE21" s="724"/>
      <c r="AF21" s="724"/>
      <c r="AG21" s="724"/>
      <c r="AH21" s="724"/>
      <c r="AI21" s="724"/>
      <c r="AJ21" s="724"/>
      <c r="AK21" s="724"/>
      <c r="AL21" s="666" t="s">
        <v>234</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897</v>
      </c>
      <c r="BH21" s="664"/>
      <c r="BI21" s="664"/>
      <c r="BJ21" s="664"/>
      <c r="BK21" s="664"/>
      <c r="BL21" s="664"/>
      <c r="BM21" s="664"/>
      <c r="BN21" s="665"/>
      <c r="BO21" s="723">
        <v>0</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5000104</v>
      </c>
      <c r="S22" s="664"/>
      <c r="T22" s="664"/>
      <c r="U22" s="664"/>
      <c r="V22" s="664"/>
      <c r="W22" s="664"/>
      <c r="X22" s="664"/>
      <c r="Y22" s="665"/>
      <c r="Z22" s="723">
        <v>55.7</v>
      </c>
      <c r="AA22" s="723"/>
      <c r="AB22" s="723"/>
      <c r="AC22" s="723"/>
      <c r="AD22" s="724">
        <v>4875804</v>
      </c>
      <c r="AE22" s="724"/>
      <c r="AF22" s="724"/>
      <c r="AG22" s="724"/>
      <c r="AH22" s="724"/>
      <c r="AI22" s="724"/>
      <c r="AJ22" s="724"/>
      <c r="AK22" s="724"/>
      <c r="AL22" s="666">
        <v>99.4</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234</v>
      </c>
      <c r="BP22" s="723"/>
      <c r="BQ22" s="723"/>
      <c r="BR22" s="723"/>
      <c r="BS22" s="669" t="s">
        <v>234</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3323</v>
      </c>
      <c r="S23" s="664"/>
      <c r="T23" s="664"/>
      <c r="U23" s="664"/>
      <c r="V23" s="664"/>
      <c r="W23" s="664"/>
      <c r="X23" s="664"/>
      <c r="Y23" s="665"/>
      <c r="Z23" s="723">
        <v>0</v>
      </c>
      <c r="AA23" s="723"/>
      <c r="AB23" s="723"/>
      <c r="AC23" s="723"/>
      <c r="AD23" s="724">
        <v>3323</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128</v>
      </c>
      <c r="BP23" s="723"/>
      <c r="BQ23" s="723"/>
      <c r="BR23" s="723"/>
      <c r="BS23" s="669" t="s">
        <v>234</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128021</v>
      </c>
      <c r="S24" s="664"/>
      <c r="T24" s="664"/>
      <c r="U24" s="664"/>
      <c r="V24" s="664"/>
      <c r="W24" s="664"/>
      <c r="X24" s="664"/>
      <c r="Y24" s="665"/>
      <c r="Z24" s="723">
        <v>1.4</v>
      </c>
      <c r="AA24" s="723"/>
      <c r="AB24" s="723"/>
      <c r="AC24" s="723"/>
      <c r="AD24" s="724">
        <v>1224</v>
      </c>
      <c r="AE24" s="724"/>
      <c r="AF24" s="724"/>
      <c r="AG24" s="724"/>
      <c r="AH24" s="724"/>
      <c r="AI24" s="724"/>
      <c r="AJ24" s="724"/>
      <c r="AK24" s="724"/>
      <c r="AL24" s="666">
        <v>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3171225</v>
      </c>
      <c r="CS24" s="727"/>
      <c r="CT24" s="727"/>
      <c r="CU24" s="727"/>
      <c r="CV24" s="727"/>
      <c r="CW24" s="727"/>
      <c r="CX24" s="727"/>
      <c r="CY24" s="773"/>
      <c r="CZ24" s="774">
        <v>36.200000000000003</v>
      </c>
      <c r="DA24" s="743"/>
      <c r="DB24" s="743"/>
      <c r="DC24" s="777"/>
      <c r="DD24" s="772">
        <v>2275074</v>
      </c>
      <c r="DE24" s="727"/>
      <c r="DF24" s="727"/>
      <c r="DG24" s="727"/>
      <c r="DH24" s="727"/>
      <c r="DI24" s="727"/>
      <c r="DJ24" s="727"/>
      <c r="DK24" s="773"/>
      <c r="DL24" s="772">
        <v>2250326</v>
      </c>
      <c r="DM24" s="727"/>
      <c r="DN24" s="727"/>
      <c r="DO24" s="727"/>
      <c r="DP24" s="727"/>
      <c r="DQ24" s="727"/>
      <c r="DR24" s="727"/>
      <c r="DS24" s="727"/>
      <c r="DT24" s="727"/>
      <c r="DU24" s="727"/>
      <c r="DV24" s="773"/>
      <c r="DW24" s="774">
        <v>42.4</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180224</v>
      </c>
      <c r="S25" s="664"/>
      <c r="T25" s="664"/>
      <c r="U25" s="664"/>
      <c r="V25" s="664"/>
      <c r="W25" s="664"/>
      <c r="X25" s="664"/>
      <c r="Y25" s="665"/>
      <c r="Z25" s="723">
        <v>2</v>
      </c>
      <c r="AA25" s="723"/>
      <c r="AB25" s="723"/>
      <c r="AC25" s="723"/>
      <c r="AD25" s="724">
        <v>22016</v>
      </c>
      <c r="AE25" s="724"/>
      <c r="AF25" s="724"/>
      <c r="AG25" s="724"/>
      <c r="AH25" s="724"/>
      <c r="AI25" s="724"/>
      <c r="AJ25" s="724"/>
      <c r="AK25" s="724"/>
      <c r="AL25" s="666">
        <v>0.4</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234</v>
      </c>
      <c r="BP25" s="723"/>
      <c r="BQ25" s="723"/>
      <c r="BR25" s="723"/>
      <c r="BS25" s="669" t="s">
        <v>234</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1222170</v>
      </c>
      <c r="CS25" s="662"/>
      <c r="CT25" s="662"/>
      <c r="CU25" s="662"/>
      <c r="CV25" s="662"/>
      <c r="CW25" s="662"/>
      <c r="CX25" s="662"/>
      <c r="CY25" s="663"/>
      <c r="CZ25" s="666">
        <v>13.9</v>
      </c>
      <c r="DA25" s="695"/>
      <c r="DB25" s="695"/>
      <c r="DC25" s="696"/>
      <c r="DD25" s="669">
        <v>1033479</v>
      </c>
      <c r="DE25" s="662"/>
      <c r="DF25" s="662"/>
      <c r="DG25" s="662"/>
      <c r="DH25" s="662"/>
      <c r="DI25" s="662"/>
      <c r="DJ25" s="662"/>
      <c r="DK25" s="663"/>
      <c r="DL25" s="669">
        <v>1010735</v>
      </c>
      <c r="DM25" s="662"/>
      <c r="DN25" s="662"/>
      <c r="DO25" s="662"/>
      <c r="DP25" s="662"/>
      <c r="DQ25" s="662"/>
      <c r="DR25" s="662"/>
      <c r="DS25" s="662"/>
      <c r="DT25" s="662"/>
      <c r="DU25" s="662"/>
      <c r="DV25" s="663"/>
      <c r="DW25" s="666">
        <v>19</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15167</v>
      </c>
      <c r="S26" s="664"/>
      <c r="T26" s="664"/>
      <c r="U26" s="664"/>
      <c r="V26" s="664"/>
      <c r="W26" s="664"/>
      <c r="X26" s="664"/>
      <c r="Y26" s="665"/>
      <c r="Z26" s="723">
        <v>0.2</v>
      </c>
      <c r="AA26" s="723"/>
      <c r="AB26" s="723"/>
      <c r="AC26" s="723"/>
      <c r="AD26" s="724">
        <v>1</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810861</v>
      </c>
      <c r="CS26" s="664"/>
      <c r="CT26" s="664"/>
      <c r="CU26" s="664"/>
      <c r="CV26" s="664"/>
      <c r="CW26" s="664"/>
      <c r="CX26" s="664"/>
      <c r="CY26" s="665"/>
      <c r="CZ26" s="666">
        <v>9.3000000000000007</v>
      </c>
      <c r="DA26" s="695"/>
      <c r="DB26" s="695"/>
      <c r="DC26" s="696"/>
      <c r="DD26" s="669">
        <v>630751</v>
      </c>
      <c r="DE26" s="664"/>
      <c r="DF26" s="664"/>
      <c r="DG26" s="664"/>
      <c r="DH26" s="664"/>
      <c r="DI26" s="664"/>
      <c r="DJ26" s="664"/>
      <c r="DK26" s="665"/>
      <c r="DL26" s="669" t="s">
        <v>234</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1013825</v>
      </c>
      <c r="S27" s="664"/>
      <c r="T27" s="664"/>
      <c r="U27" s="664"/>
      <c r="V27" s="664"/>
      <c r="W27" s="664"/>
      <c r="X27" s="664"/>
      <c r="Y27" s="665"/>
      <c r="Z27" s="723">
        <v>11.3</v>
      </c>
      <c r="AA27" s="723"/>
      <c r="AB27" s="723"/>
      <c r="AC27" s="723"/>
      <c r="AD27" s="724" t="s">
        <v>234</v>
      </c>
      <c r="AE27" s="724"/>
      <c r="AF27" s="724"/>
      <c r="AG27" s="724"/>
      <c r="AH27" s="724"/>
      <c r="AI27" s="724"/>
      <c r="AJ27" s="724"/>
      <c r="AK27" s="724"/>
      <c r="AL27" s="666" t="s">
        <v>234</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3223314</v>
      </c>
      <c r="BH27" s="664"/>
      <c r="BI27" s="664"/>
      <c r="BJ27" s="664"/>
      <c r="BK27" s="664"/>
      <c r="BL27" s="664"/>
      <c r="BM27" s="664"/>
      <c r="BN27" s="665"/>
      <c r="BO27" s="723">
        <v>100</v>
      </c>
      <c r="BP27" s="723"/>
      <c r="BQ27" s="723"/>
      <c r="BR27" s="723"/>
      <c r="BS27" s="669" t="s">
        <v>234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1034262</v>
      </c>
      <c r="CS27" s="662"/>
      <c r="CT27" s="662"/>
      <c r="CU27" s="662"/>
      <c r="CV27" s="662"/>
      <c r="CW27" s="662"/>
      <c r="CX27" s="662"/>
      <c r="CY27" s="663"/>
      <c r="CZ27" s="666">
        <v>11.8</v>
      </c>
      <c r="DA27" s="695"/>
      <c r="DB27" s="695"/>
      <c r="DC27" s="696"/>
      <c r="DD27" s="669">
        <v>333868</v>
      </c>
      <c r="DE27" s="662"/>
      <c r="DF27" s="662"/>
      <c r="DG27" s="662"/>
      <c r="DH27" s="662"/>
      <c r="DI27" s="662"/>
      <c r="DJ27" s="662"/>
      <c r="DK27" s="663"/>
      <c r="DL27" s="669">
        <v>331864</v>
      </c>
      <c r="DM27" s="662"/>
      <c r="DN27" s="662"/>
      <c r="DO27" s="662"/>
      <c r="DP27" s="662"/>
      <c r="DQ27" s="662"/>
      <c r="DR27" s="662"/>
      <c r="DS27" s="662"/>
      <c r="DT27" s="662"/>
      <c r="DU27" s="662"/>
      <c r="DV27" s="663"/>
      <c r="DW27" s="666">
        <v>6.3</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234</v>
      </c>
      <c r="AA28" s="723"/>
      <c r="AB28" s="723"/>
      <c r="AC28" s="723"/>
      <c r="AD28" s="724" t="s">
        <v>234</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914793</v>
      </c>
      <c r="CS28" s="664"/>
      <c r="CT28" s="664"/>
      <c r="CU28" s="664"/>
      <c r="CV28" s="664"/>
      <c r="CW28" s="664"/>
      <c r="CX28" s="664"/>
      <c r="CY28" s="665"/>
      <c r="CZ28" s="666">
        <v>10.4</v>
      </c>
      <c r="DA28" s="695"/>
      <c r="DB28" s="695"/>
      <c r="DC28" s="696"/>
      <c r="DD28" s="669">
        <v>907727</v>
      </c>
      <c r="DE28" s="664"/>
      <c r="DF28" s="664"/>
      <c r="DG28" s="664"/>
      <c r="DH28" s="664"/>
      <c r="DI28" s="664"/>
      <c r="DJ28" s="664"/>
      <c r="DK28" s="665"/>
      <c r="DL28" s="669">
        <v>907727</v>
      </c>
      <c r="DM28" s="664"/>
      <c r="DN28" s="664"/>
      <c r="DO28" s="664"/>
      <c r="DP28" s="664"/>
      <c r="DQ28" s="664"/>
      <c r="DR28" s="664"/>
      <c r="DS28" s="664"/>
      <c r="DT28" s="664"/>
      <c r="DU28" s="664"/>
      <c r="DV28" s="665"/>
      <c r="DW28" s="666">
        <v>17.100000000000001</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595403</v>
      </c>
      <c r="S29" s="664"/>
      <c r="T29" s="664"/>
      <c r="U29" s="664"/>
      <c r="V29" s="664"/>
      <c r="W29" s="664"/>
      <c r="X29" s="664"/>
      <c r="Y29" s="665"/>
      <c r="Z29" s="723">
        <v>6.6</v>
      </c>
      <c r="AA29" s="723"/>
      <c r="AB29" s="723"/>
      <c r="AC29" s="723"/>
      <c r="AD29" s="724" t="s">
        <v>128</v>
      </c>
      <c r="AE29" s="724"/>
      <c r="AF29" s="724"/>
      <c r="AG29" s="724"/>
      <c r="AH29" s="724"/>
      <c r="AI29" s="724"/>
      <c r="AJ29" s="724"/>
      <c r="AK29" s="724"/>
      <c r="AL29" s="666" t="s">
        <v>234</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914651</v>
      </c>
      <c r="CS29" s="662"/>
      <c r="CT29" s="662"/>
      <c r="CU29" s="662"/>
      <c r="CV29" s="662"/>
      <c r="CW29" s="662"/>
      <c r="CX29" s="662"/>
      <c r="CY29" s="663"/>
      <c r="CZ29" s="666">
        <v>10.4</v>
      </c>
      <c r="DA29" s="695"/>
      <c r="DB29" s="695"/>
      <c r="DC29" s="696"/>
      <c r="DD29" s="669">
        <v>907585</v>
      </c>
      <c r="DE29" s="662"/>
      <c r="DF29" s="662"/>
      <c r="DG29" s="662"/>
      <c r="DH29" s="662"/>
      <c r="DI29" s="662"/>
      <c r="DJ29" s="662"/>
      <c r="DK29" s="663"/>
      <c r="DL29" s="669">
        <v>907585</v>
      </c>
      <c r="DM29" s="662"/>
      <c r="DN29" s="662"/>
      <c r="DO29" s="662"/>
      <c r="DP29" s="662"/>
      <c r="DQ29" s="662"/>
      <c r="DR29" s="662"/>
      <c r="DS29" s="662"/>
      <c r="DT29" s="662"/>
      <c r="DU29" s="662"/>
      <c r="DV29" s="663"/>
      <c r="DW29" s="666">
        <v>17.100000000000001</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9624</v>
      </c>
      <c r="S30" s="664"/>
      <c r="T30" s="664"/>
      <c r="U30" s="664"/>
      <c r="V30" s="664"/>
      <c r="W30" s="664"/>
      <c r="X30" s="664"/>
      <c r="Y30" s="665"/>
      <c r="Z30" s="723">
        <v>0.1</v>
      </c>
      <c r="AA30" s="723"/>
      <c r="AB30" s="723"/>
      <c r="AC30" s="723"/>
      <c r="AD30" s="724">
        <v>2082</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99.3</v>
      </c>
      <c r="BH30" s="742"/>
      <c r="BI30" s="742"/>
      <c r="BJ30" s="742"/>
      <c r="BK30" s="742"/>
      <c r="BL30" s="742"/>
      <c r="BM30" s="743">
        <v>96.7</v>
      </c>
      <c r="BN30" s="742"/>
      <c r="BO30" s="742"/>
      <c r="BP30" s="742"/>
      <c r="BQ30" s="744"/>
      <c r="BR30" s="741">
        <v>99.2</v>
      </c>
      <c r="BS30" s="742"/>
      <c r="BT30" s="742"/>
      <c r="BU30" s="742"/>
      <c r="BV30" s="742"/>
      <c r="BW30" s="742"/>
      <c r="BX30" s="743">
        <v>96.3</v>
      </c>
      <c r="BY30" s="742"/>
      <c r="BZ30" s="742"/>
      <c r="CA30" s="742"/>
      <c r="CB30" s="744"/>
      <c r="CD30" s="747"/>
      <c r="CE30" s="748"/>
      <c r="CF30" s="705" t="s">
        <v>312</v>
      </c>
      <c r="CG30" s="702"/>
      <c r="CH30" s="702"/>
      <c r="CI30" s="702"/>
      <c r="CJ30" s="702"/>
      <c r="CK30" s="702"/>
      <c r="CL30" s="702"/>
      <c r="CM30" s="702"/>
      <c r="CN30" s="702"/>
      <c r="CO30" s="702"/>
      <c r="CP30" s="702"/>
      <c r="CQ30" s="703"/>
      <c r="CR30" s="661">
        <v>854283</v>
      </c>
      <c r="CS30" s="664"/>
      <c r="CT30" s="664"/>
      <c r="CU30" s="664"/>
      <c r="CV30" s="664"/>
      <c r="CW30" s="664"/>
      <c r="CX30" s="664"/>
      <c r="CY30" s="665"/>
      <c r="CZ30" s="666">
        <v>9.6999999999999993</v>
      </c>
      <c r="DA30" s="695"/>
      <c r="DB30" s="695"/>
      <c r="DC30" s="696"/>
      <c r="DD30" s="669">
        <v>847217</v>
      </c>
      <c r="DE30" s="664"/>
      <c r="DF30" s="664"/>
      <c r="DG30" s="664"/>
      <c r="DH30" s="664"/>
      <c r="DI30" s="664"/>
      <c r="DJ30" s="664"/>
      <c r="DK30" s="665"/>
      <c r="DL30" s="669">
        <v>847217</v>
      </c>
      <c r="DM30" s="664"/>
      <c r="DN30" s="664"/>
      <c r="DO30" s="664"/>
      <c r="DP30" s="664"/>
      <c r="DQ30" s="664"/>
      <c r="DR30" s="664"/>
      <c r="DS30" s="664"/>
      <c r="DT30" s="664"/>
      <c r="DU30" s="664"/>
      <c r="DV30" s="665"/>
      <c r="DW30" s="666">
        <v>16</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32515</v>
      </c>
      <c r="S31" s="664"/>
      <c r="T31" s="664"/>
      <c r="U31" s="664"/>
      <c r="V31" s="664"/>
      <c r="W31" s="664"/>
      <c r="X31" s="664"/>
      <c r="Y31" s="665"/>
      <c r="Z31" s="723">
        <v>0.4</v>
      </c>
      <c r="AA31" s="723"/>
      <c r="AB31" s="723"/>
      <c r="AC31" s="723"/>
      <c r="AD31" s="724" t="s">
        <v>234</v>
      </c>
      <c r="AE31" s="724"/>
      <c r="AF31" s="724"/>
      <c r="AG31" s="724"/>
      <c r="AH31" s="724"/>
      <c r="AI31" s="724"/>
      <c r="AJ31" s="724"/>
      <c r="AK31" s="724"/>
      <c r="AL31" s="666" t="s">
        <v>234</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97</v>
      </c>
      <c r="BN31" s="740"/>
      <c r="BO31" s="740"/>
      <c r="BP31" s="740"/>
      <c r="BQ31" s="701"/>
      <c r="BR31" s="739">
        <v>99.2</v>
      </c>
      <c r="BS31" s="662"/>
      <c r="BT31" s="662"/>
      <c r="BU31" s="662"/>
      <c r="BV31" s="662"/>
      <c r="BW31" s="662"/>
      <c r="BX31" s="667">
        <v>96.6</v>
      </c>
      <c r="BY31" s="740"/>
      <c r="BZ31" s="740"/>
      <c r="CA31" s="740"/>
      <c r="CB31" s="701"/>
      <c r="CD31" s="747"/>
      <c r="CE31" s="748"/>
      <c r="CF31" s="705" t="s">
        <v>316</v>
      </c>
      <c r="CG31" s="702"/>
      <c r="CH31" s="702"/>
      <c r="CI31" s="702"/>
      <c r="CJ31" s="702"/>
      <c r="CK31" s="702"/>
      <c r="CL31" s="702"/>
      <c r="CM31" s="702"/>
      <c r="CN31" s="702"/>
      <c r="CO31" s="702"/>
      <c r="CP31" s="702"/>
      <c r="CQ31" s="703"/>
      <c r="CR31" s="661">
        <v>60368</v>
      </c>
      <c r="CS31" s="662"/>
      <c r="CT31" s="662"/>
      <c r="CU31" s="662"/>
      <c r="CV31" s="662"/>
      <c r="CW31" s="662"/>
      <c r="CX31" s="662"/>
      <c r="CY31" s="663"/>
      <c r="CZ31" s="666">
        <v>0.7</v>
      </c>
      <c r="DA31" s="695"/>
      <c r="DB31" s="695"/>
      <c r="DC31" s="696"/>
      <c r="DD31" s="669">
        <v>60368</v>
      </c>
      <c r="DE31" s="662"/>
      <c r="DF31" s="662"/>
      <c r="DG31" s="662"/>
      <c r="DH31" s="662"/>
      <c r="DI31" s="662"/>
      <c r="DJ31" s="662"/>
      <c r="DK31" s="663"/>
      <c r="DL31" s="669">
        <v>60368</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239464</v>
      </c>
      <c r="S32" s="664"/>
      <c r="T32" s="664"/>
      <c r="U32" s="664"/>
      <c r="V32" s="664"/>
      <c r="W32" s="664"/>
      <c r="X32" s="664"/>
      <c r="Y32" s="665"/>
      <c r="Z32" s="723">
        <v>2.7</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99.3</v>
      </c>
      <c r="BH32" s="677"/>
      <c r="BI32" s="677"/>
      <c r="BJ32" s="677"/>
      <c r="BK32" s="677"/>
      <c r="BL32" s="677"/>
      <c r="BM32" s="721">
        <v>96.4</v>
      </c>
      <c r="BN32" s="677"/>
      <c r="BO32" s="677"/>
      <c r="BP32" s="677"/>
      <c r="BQ32" s="714"/>
      <c r="BR32" s="738">
        <v>99.3</v>
      </c>
      <c r="BS32" s="677"/>
      <c r="BT32" s="677"/>
      <c r="BU32" s="677"/>
      <c r="BV32" s="677"/>
      <c r="BW32" s="677"/>
      <c r="BX32" s="721">
        <v>96</v>
      </c>
      <c r="BY32" s="677"/>
      <c r="BZ32" s="677"/>
      <c r="CA32" s="677"/>
      <c r="CB32" s="714"/>
      <c r="CD32" s="749"/>
      <c r="CE32" s="750"/>
      <c r="CF32" s="705" t="s">
        <v>319</v>
      </c>
      <c r="CG32" s="702"/>
      <c r="CH32" s="702"/>
      <c r="CI32" s="702"/>
      <c r="CJ32" s="702"/>
      <c r="CK32" s="702"/>
      <c r="CL32" s="702"/>
      <c r="CM32" s="702"/>
      <c r="CN32" s="702"/>
      <c r="CO32" s="702"/>
      <c r="CP32" s="702"/>
      <c r="CQ32" s="703"/>
      <c r="CR32" s="661">
        <v>142</v>
      </c>
      <c r="CS32" s="664"/>
      <c r="CT32" s="664"/>
      <c r="CU32" s="664"/>
      <c r="CV32" s="664"/>
      <c r="CW32" s="664"/>
      <c r="CX32" s="664"/>
      <c r="CY32" s="665"/>
      <c r="CZ32" s="666">
        <v>0</v>
      </c>
      <c r="DA32" s="695"/>
      <c r="DB32" s="695"/>
      <c r="DC32" s="696"/>
      <c r="DD32" s="669">
        <v>142</v>
      </c>
      <c r="DE32" s="664"/>
      <c r="DF32" s="664"/>
      <c r="DG32" s="664"/>
      <c r="DH32" s="664"/>
      <c r="DI32" s="664"/>
      <c r="DJ32" s="664"/>
      <c r="DK32" s="665"/>
      <c r="DL32" s="669">
        <v>142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271340</v>
      </c>
      <c r="S33" s="664"/>
      <c r="T33" s="664"/>
      <c r="U33" s="664"/>
      <c r="V33" s="664"/>
      <c r="W33" s="664"/>
      <c r="X33" s="664"/>
      <c r="Y33" s="665"/>
      <c r="Z33" s="723">
        <v>3</v>
      </c>
      <c r="AA33" s="723"/>
      <c r="AB33" s="723"/>
      <c r="AC33" s="723"/>
      <c r="AD33" s="724" t="s">
        <v>234</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3822955</v>
      </c>
      <c r="CS33" s="662"/>
      <c r="CT33" s="662"/>
      <c r="CU33" s="662"/>
      <c r="CV33" s="662"/>
      <c r="CW33" s="662"/>
      <c r="CX33" s="662"/>
      <c r="CY33" s="663"/>
      <c r="CZ33" s="666">
        <v>43.6</v>
      </c>
      <c r="DA33" s="695"/>
      <c r="DB33" s="695"/>
      <c r="DC33" s="696"/>
      <c r="DD33" s="669">
        <v>3020467</v>
      </c>
      <c r="DE33" s="662"/>
      <c r="DF33" s="662"/>
      <c r="DG33" s="662"/>
      <c r="DH33" s="662"/>
      <c r="DI33" s="662"/>
      <c r="DJ33" s="662"/>
      <c r="DK33" s="663"/>
      <c r="DL33" s="669">
        <v>2436349</v>
      </c>
      <c r="DM33" s="662"/>
      <c r="DN33" s="662"/>
      <c r="DO33" s="662"/>
      <c r="DP33" s="662"/>
      <c r="DQ33" s="662"/>
      <c r="DR33" s="662"/>
      <c r="DS33" s="662"/>
      <c r="DT33" s="662"/>
      <c r="DU33" s="662"/>
      <c r="DV33" s="663"/>
      <c r="DW33" s="666">
        <v>45.9</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322638</v>
      </c>
      <c r="S34" s="664"/>
      <c r="T34" s="664"/>
      <c r="U34" s="664"/>
      <c r="V34" s="664"/>
      <c r="W34" s="664"/>
      <c r="X34" s="664"/>
      <c r="Y34" s="665"/>
      <c r="Z34" s="723">
        <v>3.6</v>
      </c>
      <c r="AA34" s="723"/>
      <c r="AB34" s="723"/>
      <c r="AC34" s="723"/>
      <c r="AD34" s="724">
        <v>1242</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1396124</v>
      </c>
      <c r="CS34" s="664"/>
      <c r="CT34" s="664"/>
      <c r="CU34" s="664"/>
      <c r="CV34" s="664"/>
      <c r="CW34" s="664"/>
      <c r="CX34" s="664"/>
      <c r="CY34" s="665"/>
      <c r="CZ34" s="666">
        <v>15.9</v>
      </c>
      <c r="DA34" s="695"/>
      <c r="DB34" s="695"/>
      <c r="DC34" s="696"/>
      <c r="DD34" s="669">
        <v>1063948</v>
      </c>
      <c r="DE34" s="664"/>
      <c r="DF34" s="664"/>
      <c r="DG34" s="664"/>
      <c r="DH34" s="664"/>
      <c r="DI34" s="664"/>
      <c r="DJ34" s="664"/>
      <c r="DK34" s="665"/>
      <c r="DL34" s="669">
        <v>800743</v>
      </c>
      <c r="DM34" s="664"/>
      <c r="DN34" s="664"/>
      <c r="DO34" s="664"/>
      <c r="DP34" s="664"/>
      <c r="DQ34" s="664"/>
      <c r="DR34" s="664"/>
      <c r="DS34" s="664"/>
      <c r="DT34" s="664"/>
      <c r="DU34" s="664"/>
      <c r="DV34" s="665"/>
      <c r="DW34" s="666">
        <v>15.1</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1163935</v>
      </c>
      <c r="S35" s="664"/>
      <c r="T35" s="664"/>
      <c r="U35" s="664"/>
      <c r="V35" s="664"/>
      <c r="W35" s="664"/>
      <c r="X35" s="664"/>
      <c r="Y35" s="665"/>
      <c r="Z35" s="723">
        <v>13</v>
      </c>
      <c r="AA35" s="723"/>
      <c r="AB35" s="723"/>
      <c r="AC35" s="723"/>
      <c r="AD35" s="724" t="s">
        <v>234</v>
      </c>
      <c r="AE35" s="724"/>
      <c r="AF35" s="724"/>
      <c r="AG35" s="724"/>
      <c r="AH35" s="724"/>
      <c r="AI35" s="724"/>
      <c r="AJ35" s="724"/>
      <c r="AK35" s="724"/>
      <c r="AL35" s="666" t="s">
        <v>234</v>
      </c>
      <c r="AM35" s="667"/>
      <c r="AN35" s="667"/>
      <c r="AO35" s="725"/>
      <c r="AP35" s="234"/>
      <c r="AQ35" s="729" t="s">
        <v>327</v>
      </c>
      <c r="AR35" s="730"/>
      <c r="AS35" s="730"/>
      <c r="AT35" s="730"/>
      <c r="AU35" s="730"/>
      <c r="AV35" s="730"/>
      <c r="AW35" s="730"/>
      <c r="AX35" s="730"/>
      <c r="AY35" s="731"/>
      <c r="AZ35" s="726">
        <v>1198320</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35533</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34630</v>
      </c>
      <c r="CS35" s="662"/>
      <c r="CT35" s="662"/>
      <c r="CU35" s="662"/>
      <c r="CV35" s="662"/>
      <c r="CW35" s="662"/>
      <c r="CX35" s="662"/>
      <c r="CY35" s="663"/>
      <c r="CZ35" s="666">
        <v>0.4</v>
      </c>
      <c r="DA35" s="695"/>
      <c r="DB35" s="695"/>
      <c r="DC35" s="696"/>
      <c r="DD35" s="669">
        <v>29342</v>
      </c>
      <c r="DE35" s="662"/>
      <c r="DF35" s="662"/>
      <c r="DG35" s="662"/>
      <c r="DH35" s="662"/>
      <c r="DI35" s="662"/>
      <c r="DJ35" s="662"/>
      <c r="DK35" s="663"/>
      <c r="DL35" s="669">
        <v>29342</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234</v>
      </c>
      <c r="S36" s="664"/>
      <c r="T36" s="664"/>
      <c r="U36" s="664"/>
      <c r="V36" s="664"/>
      <c r="W36" s="664"/>
      <c r="X36" s="664"/>
      <c r="Y36" s="665"/>
      <c r="Z36" s="723" t="s">
        <v>234</v>
      </c>
      <c r="AA36" s="723"/>
      <c r="AB36" s="723"/>
      <c r="AC36" s="723"/>
      <c r="AD36" s="724" t="s">
        <v>234</v>
      </c>
      <c r="AE36" s="724"/>
      <c r="AF36" s="724"/>
      <c r="AG36" s="724"/>
      <c r="AH36" s="724"/>
      <c r="AI36" s="724"/>
      <c r="AJ36" s="724"/>
      <c r="AK36" s="724"/>
      <c r="AL36" s="666" t="s">
        <v>234</v>
      </c>
      <c r="AM36" s="667"/>
      <c r="AN36" s="667"/>
      <c r="AO36" s="725"/>
      <c r="AQ36" s="698" t="s">
        <v>331</v>
      </c>
      <c r="AR36" s="699"/>
      <c r="AS36" s="699"/>
      <c r="AT36" s="699"/>
      <c r="AU36" s="699"/>
      <c r="AV36" s="699"/>
      <c r="AW36" s="699"/>
      <c r="AX36" s="699"/>
      <c r="AY36" s="700"/>
      <c r="AZ36" s="661">
        <v>446900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29655</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1501044</v>
      </c>
      <c r="CS36" s="664"/>
      <c r="CT36" s="664"/>
      <c r="CU36" s="664"/>
      <c r="CV36" s="664"/>
      <c r="CW36" s="664"/>
      <c r="CX36" s="664"/>
      <c r="CY36" s="665"/>
      <c r="CZ36" s="666">
        <v>17.100000000000001</v>
      </c>
      <c r="DA36" s="695"/>
      <c r="DB36" s="695"/>
      <c r="DC36" s="696"/>
      <c r="DD36" s="669">
        <v>1352737</v>
      </c>
      <c r="DE36" s="664"/>
      <c r="DF36" s="664"/>
      <c r="DG36" s="664"/>
      <c r="DH36" s="664"/>
      <c r="DI36" s="664"/>
      <c r="DJ36" s="664"/>
      <c r="DK36" s="665"/>
      <c r="DL36" s="669">
        <v>1090753</v>
      </c>
      <c r="DM36" s="664"/>
      <c r="DN36" s="664"/>
      <c r="DO36" s="664"/>
      <c r="DP36" s="664"/>
      <c r="DQ36" s="664"/>
      <c r="DR36" s="664"/>
      <c r="DS36" s="664"/>
      <c r="DT36" s="664"/>
      <c r="DU36" s="664"/>
      <c r="DV36" s="665"/>
      <c r="DW36" s="666">
        <v>20.6</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402035</v>
      </c>
      <c r="S37" s="664"/>
      <c r="T37" s="664"/>
      <c r="U37" s="664"/>
      <c r="V37" s="664"/>
      <c r="W37" s="664"/>
      <c r="X37" s="664"/>
      <c r="Y37" s="665"/>
      <c r="Z37" s="723">
        <v>4.5</v>
      </c>
      <c r="AA37" s="723"/>
      <c r="AB37" s="723"/>
      <c r="AC37" s="723"/>
      <c r="AD37" s="724" t="s">
        <v>234</v>
      </c>
      <c r="AE37" s="724"/>
      <c r="AF37" s="724"/>
      <c r="AG37" s="724"/>
      <c r="AH37" s="724"/>
      <c r="AI37" s="724"/>
      <c r="AJ37" s="724"/>
      <c r="AK37" s="724"/>
      <c r="AL37" s="666" t="s">
        <v>234</v>
      </c>
      <c r="AM37" s="667"/>
      <c r="AN37" s="667"/>
      <c r="AO37" s="725"/>
      <c r="AQ37" s="698" t="s">
        <v>335</v>
      </c>
      <c r="AR37" s="699"/>
      <c r="AS37" s="699"/>
      <c r="AT37" s="699"/>
      <c r="AU37" s="699"/>
      <c r="AV37" s="699"/>
      <c r="AW37" s="699"/>
      <c r="AX37" s="699"/>
      <c r="AY37" s="700"/>
      <c r="AZ37" s="661">
        <v>92832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2444</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260406</v>
      </c>
      <c r="CS37" s="662"/>
      <c r="CT37" s="662"/>
      <c r="CU37" s="662"/>
      <c r="CV37" s="662"/>
      <c r="CW37" s="662"/>
      <c r="CX37" s="662"/>
      <c r="CY37" s="663"/>
      <c r="CZ37" s="666">
        <v>3</v>
      </c>
      <c r="DA37" s="695"/>
      <c r="DB37" s="695"/>
      <c r="DC37" s="696"/>
      <c r="DD37" s="669">
        <v>260406</v>
      </c>
      <c r="DE37" s="662"/>
      <c r="DF37" s="662"/>
      <c r="DG37" s="662"/>
      <c r="DH37" s="662"/>
      <c r="DI37" s="662"/>
      <c r="DJ37" s="662"/>
      <c r="DK37" s="663"/>
      <c r="DL37" s="669">
        <v>260406</v>
      </c>
      <c r="DM37" s="662"/>
      <c r="DN37" s="662"/>
      <c r="DO37" s="662"/>
      <c r="DP37" s="662"/>
      <c r="DQ37" s="662"/>
      <c r="DR37" s="662"/>
      <c r="DS37" s="662"/>
      <c r="DT37" s="662"/>
      <c r="DU37" s="662"/>
      <c r="DV37" s="663"/>
      <c r="DW37" s="666">
        <v>4.9000000000000004</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8975583</v>
      </c>
      <c r="S38" s="713"/>
      <c r="T38" s="713"/>
      <c r="U38" s="713"/>
      <c r="V38" s="713"/>
      <c r="W38" s="713"/>
      <c r="X38" s="713"/>
      <c r="Y38" s="718"/>
      <c r="Z38" s="719">
        <v>100</v>
      </c>
      <c r="AA38" s="719"/>
      <c r="AB38" s="719"/>
      <c r="AC38" s="719"/>
      <c r="AD38" s="720">
        <v>4905692</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128</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3934</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646854</v>
      </c>
      <c r="CS38" s="664"/>
      <c r="CT38" s="664"/>
      <c r="CU38" s="664"/>
      <c r="CV38" s="664"/>
      <c r="CW38" s="664"/>
      <c r="CX38" s="664"/>
      <c r="CY38" s="665"/>
      <c r="CZ38" s="666">
        <v>7.4</v>
      </c>
      <c r="DA38" s="695"/>
      <c r="DB38" s="695"/>
      <c r="DC38" s="696"/>
      <c r="DD38" s="669">
        <v>540850</v>
      </c>
      <c r="DE38" s="664"/>
      <c r="DF38" s="664"/>
      <c r="DG38" s="664"/>
      <c r="DH38" s="664"/>
      <c r="DI38" s="664"/>
      <c r="DJ38" s="664"/>
      <c r="DK38" s="665"/>
      <c r="DL38" s="669">
        <v>515511</v>
      </c>
      <c r="DM38" s="664"/>
      <c r="DN38" s="664"/>
      <c r="DO38" s="664"/>
      <c r="DP38" s="664"/>
      <c r="DQ38" s="664"/>
      <c r="DR38" s="664"/>
      <c r="DS38" s="664"/>
      <c r="DT38" s="664"/>
      <c r="DU38" s="664"/>
      <c r="DV38" s="665"/>
      <c r="DW38" s="666">
        <v>9.6999999999999993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24523</v>
      </c>
      <c r="CS39" s="662"/>
      <c r="CT39" s="662"/>
      <c r="CU39" s="662"/>
      <c r="CV39" s="662"/>
      <c r="CW39" s="662"/>
      <c r="CX39" s="662"/>
      <c r="CY39" s="663"/>
      <c r="CZ39" s="666">
        <v>0.3</v>
      </c>
      <c r="DA39" s="695"/>
      <c r="DB39" s="695"/>
      <c r="DC39" s="696"/>
      <c r="DD39" s="669">
        <v>90</v>
      </c>
      <c r="DE39" s="662"/>
      <c r="DF39" s="662"/>
      <c r="DG39" s="662"/>
      <c r="DH39" s="662"/>
      <c r="DI39" s="662"/>
      <c r="DJ39" s="662"/>
      <c r="DK39" s="663"/>
      <c r="DL39" s="669" t="s">
        <v>234</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151456</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234</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219780</v>
      </c>
      <c r="CS40" s="664"/>
      <c r="CT40" s="664"/>
      <c r="CU40" s="664"/>
      <c r="CV40" s="664"/>
      <c r="CW40" s="664"/>
      <c r="CX40" s="664"/>
      <c r="CY40" s="665"/>
      <c r="CZ40" s="666">
        <v>2.5</v>
      </c>
      <c r="DA40" s="695"/>
      <c r="DB40" s="695"/>
      <c r="DC40" s="696"/>
      <c r="DD40" s="669">
        <v>33500</v>
      </c>
      <c r="DE40" s="664"/>
      <c r="DF40" s="664"/>
      <c r="DG40" s="664"/>
      <c r="DH40" s="664"/>
      <c r="DI40" s="664"/>
      <c r="DJ40" s="664"/>
      <c r="DK40" s="665"/>
      <c r="DL40" s="669" t="s">
        <v>234</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507132</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334</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1770512</v>
      </c>
      <c r="CS42" s="664"/>
      <c r="CT42" s="664"/>
      <c r="CU42" s="664"/>
      <c r="CV42" s="664"/>
      <c r="CW42" s="664"/>
      <c r="CX42" s="664"/>
      <c r="CY42" s="665"/>
      <c r="CZ42" s="666">
        <v>20.2</v>
      </c>
      <c r="DA42" s="667"/>
      <c r="DB42" s="667"/>
      <c r="DC42" s="668"/>
      <c r="DD42" s="669">
        <v>351985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30640</v>
      </c>
      <c r="CS43" s="662"/>
      <c r="CT43" s="662"/>
      <c r="CU43" s="662"/>
      <c r="CV43" s="662"/>
      <c r="CW43" s="662"/>
      <c r="CX43" s="662"/>
      <c r="CY43" s="663"/>
      <c r="CZ43" s="666">
        <v>0.3</v>
      </c>
      <c r="DA43" s="695"/>
      <c r="DB43" s="695"/>
      <c r="DC43" s="696"/>
      <c r="DD43" s="669">
        <v>14040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1728780</v>
      </c>
      <c r="CS44" s="664"/>
      <c r="CT44" s="664"/>
      <c r="CU44" s="664"/>
      <c r="CV44" s="664"/>
      <c r="CW44" s="664"/>
      <c r="CX44" s="664"/>
      <c r="CY44" s="665"/>
      <c r="CZ44" s="666">
        <v>19.7</v>
      </c>
      <c r="DA44" s="667"/>
      <c r="DB44" s="667"/>
      <c r="DC44" s="668"/>
      <c r="DD44" s="669">
        <v>351226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1107671</v>
      </c>
      <c r="CS45" s="662"/>
      <c r="CT45" s="662"/>
      <c r="CU45" s="662"/>
      <c r="CV45" s="662"/>
      <c r="CW45" s="662"/>
      <c r="CX45" s="662"/>
      <c r="CY45" s="663"/>
      <c r="CZ45" s="666">
        <v>12.6</v>
      </c>
      <c r="DA45" s="695"/>
      <c r="DB45" s="695"/>
      <c r="DC45" s="696"/>
      <c r="DD45" s="669">
        <v>30335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598952</v>
      </c>
      <c r="CS46" s="664"/>
      <c r="CT46" s="664"/>
      <c r="CU46" s="664"/>
      <c r="CV46" s="664"/>
      <c r="CW46" s="664"/>
      <c r="CX46" s="664"/>
      <c r="CY46" s="665"/>
      <c r="CZ46" s="666">
        <v>6.8</v>
      </c>
      <c r="DA46" s="667"/>
      <c r="DB46" s="667"/>
      <c r="DC46" s="668"/>
      <c r="DD46" s="669">
        <v>320102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41732</v>
      </c>
      <c r="CS47" s="662"/>
      <c r="CT47" s="662"/>
      <c r="CU47" s="662"/>
      <c r="CV47" s="662"/>
      <c r="CW47" s="662"/>
      <c r="CX47" s="662"/>
      <c r="CY47" s="663"/>
      <c r="CZ47" s="666">
        <v>0.5</v>
      </c>
      <c r="DA47" s="695"/>
      <c r="DB47" s="695"/>
      <c r="DC47" s="696"/>
      <c r="DD47" s="669">
        <v>759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8764692</v>
      </c>
      <c r="CS49" s="677"/>
      <c r="CT49" s="677"/>
      <c r="CU49" s="677"/>
      <c r="CV49" s="677"/>
      <c r="CW49" s="677"/>
      <c r="CX49" s="677"/>
      <c r="CY49" s="678"/>
      <c r="CZ49" s="679">
        <v>100</v>
      </c>
      <c r="DA49" s="680"/>
      <c r="DB49" s="680"/>
      <c r="DC49" s="681"/>
      <c r="DD49" s="682">
        <v>5647526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3R30rZXMZlMiIx1AYLA2U6FfPdZFN5uPIwpImiYsJN+db1pEE2VtsbhE3/Ao5YSoFxBZQOPqS4U3EhpYgK4sg==" saltValue="Tg6kvoBM4ERQmAQCLagL4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B1" zoomScale="70" zoomScaleNormal="25" zoomScaleSheetLayoutView="70" workbookViewId="0">
      <selection activeCell="DQ9" sqref="DQ9:DU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8" t="s">
        <v>385</v>
      </c>
      <c r="C7" s="1139"/>
      <c r="D7" s="1139"/>
      <c r="E7" s="1139"/>
      <c r="F7" s="1139"/>
      <c r="G7" s="1139"/>
      <c r="H7" s="1139"/>
      <c r="I7" s="1139"/>
      <c r="J7" s="1139"/>
      <c r="K7" s="1139"/>
      <c r="L7" s="1139"/>
      <c r="M7" s="1139"/>
      <c r="N7" s="1139"/>
      <c r="O7" s="1139"/>
      <c r="P7" s="1140"/>
      <c r="Q7" s="1193">
        <v>8976</v>
      </c>
      <c r="R7" s="1194"/>
      <c r="S7" s="1194"/>
      <c r="T7" s="1194"/>
      <c r="U7" s="1194"/>
      <c r="V7" s="1194">
        <v>8765</v>
      </c>
      <c r="W7" s="1194"/>
      <c r="X7" s="1194"/>
      <c r="Y7" s="1194"/>
      <c r="Z7" s="1194"/>
      <c r="AA7" s="1194">
        <f>Q7-V7</f>
        <v>211</v>
      </c>
      <c r="AB7" s="1194"/>
      <c r="AC7" s="1194"/>
      <c r="AD7" s="1194"/>
      <c r="AE7" s="1195"/>
      <c r="AF7" s="1196">
        <v>160</v>
      </c>
      <c r="AG7" s="1197"/>
      <c r="AH7" s="1197"/>
      <c r="AI7" s="1197"/>
      <c r="AJ7" s="1198"/>
      <c r="AK7" s="1180" t="s">
        <v>516</v>
      </c>
      <c r="AL7" s="1181"/>
      <c r="AM7" s="1181"/>
      <c r="AN7" s="1181"/>
      <c r="AO7" s="1181"/>
      <c r="AP7" s="1181">
        <v>11570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596</v>
      </c>
      <c r="BT7" s="1185"/>
      <c r="BU7" s="1185"/>
      <c r="BV7" s="1185"/>
      <c r="BW7" s="1185"/>
      <c r="BX7" s="1185"/>
      <c r="BY7" s="1185"/>
      <c r="BZ7" s="1185"/>
      <c r="CA7" s="1185"/>
      <c r="CB7" s="1185"/>
      <c r="CC7" s="1185"/>
      <c r="CD7" s="1185"/>
      <c r="CE7" s="1185"/>
      <c r="CF7" s="1185"/>
      <c r="CG7" s="1186"/>
      <c r="CH7" s="1177">
        <v>16</v>
      </c>
      <c r="CI7" s="1178"/>
      <c r="CJ7" s="1178"/>
      <c r="CK7" s="1178"/>
      <c r="CL7" s="1179"/>
      <c r="CM7" s="1177">
        <v>-1</v>
      </c>
      <c r="CN7" s="1178"/>
      <c r="CO7" s="1178"/>
      <c r="CP7" s="1178"/>
      <c r="CQ7" s="1179"/>
      <c r="CR7" s="1177">
        <v>16</v>
      </c>
      <c r="CS7" s="1178"/>
      <c r="CT7" s="1178"/>
      <c r="CU7" s="1178"/>
      <c r="CV7" s="1179"/>
      <c r="CW7" s="1177">
        <v>1</v>
      </c>
      <c r="CX7" s="1178"/>
      <c r="CY7" s="1178"/>
      <c r="CZ7" s="1178"/>
      <c r="DA7" s="1179"/>
      <c r="DB7" s="1177">
        <v>78</v>
      </c>
      <c r="DC7" s="1178"/>
      <c r="DD7" s="1178"/>
      <c r="DE7" s="1178"/>
      <c r="DF7" s="1179"/>
      <c r="DG7" s="1177" t="s">
        <v>516</v>
      </c>
      <c r="DH7" s="1178"/>
      <c r="DI7" s="1178"/>
      <c r="DJ7" s="1178"/>
      <c r="DK7" s="1179"/>
      <c r="DL7" s="1177" t="s">
        <v>516</v>
      </c>
      <c r="DM7" s="1178"/>
      <c r="DN7" s="1178"/>
      <c r="DO7" s="1178"/>
      <c r="DP7" s="1179"/>
      <c r="DQ7" s="1177" t="s">
        <v>516</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t="s">
        <v>595</v>
      </c>
      <c r="R8" s="1133"/>
      <c r="S8" s="1133"/>
      <c r="T8" s="1133"/>
      <c r="U8" s="1133"/>
      <c r="V8" s="1133" t="s">
        <v>595</v>
      </c>
      <c r="W8" s="1133"/>
      <c r="X8" s="1133"/>
      <c r="Y8" s="1133"/>
      <c r="Z8" s="1133"/>
      <c r="AA8" s="1133" t="s">
        <v>516</v>
      </c>
      <c r="AB8" s="1133"/>
      <c r="AC8" s="1133"/>
      <c r="AD8" s="1133"/>
      <c r="AE8" s="1134"/>
      <c r="AF8" s="1108" t="s">
        <v>516</v>
      </c>
      <c r="AG8" s="1109"/>
      <c r="AH8" s="1109"/>
      <c r="AI8" s="1109"/>
      <c r="AJ8" s="1110"/>
      <c r="AK8" s="1175" t="s">
        <v>516</v>
      </c>
      <c r="AL8" s="1176"/>
      <c r="AM8" s="1176"/>
      <c r="AN8" s="1176"/>
      <c r="AO8" s="1176"/>
      <c r="AP8" s="1176" t="s">
        <v>595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8976</v>
      </c>
      <c r="R23" s="1158"/>
      <c r="S23" s="1158"/>
      <c r="T23" s="1158"/>
      <c r="U23" s="1158"/>
      <c r="V23" s="1158">
        <v>8765</v>
      </c>
      <c r="W23" s="1158"/>
      <c r="X23" s="1158"/>
      <c r="Y23" s="1158"/>
      <c r="Z23" s="1158"/>
      <c r="AA23" s="1158">
        <v>211</v>
      </c>
      <c r="AB23" s="1158"/>
      <c r="AC23" s="1158"/>
      <c r="AD23" s="1158"/>
      <c r="AE23" s="1159"/>
      <c r="AF23" s="1160">
        <v>160</v>
      </c>
      <c r="AG23" s="1158"/>
      <c r="AH23" s="1158"/>
      <c r="AI23" s="1158"/>
      <c r="AJ23" s="1161"/>
      <c r="AK23" s="1162"/>
      <c r="AL23" s="1163"/>
      <c r="AM23" s="1163"/>
      <c r="AN23" s="1163"/>
      <c r="AO23" s="1163"/>
      <c r="AP23" s="1158">
        <v>11570</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401</v>
      </c>
      <c r="C28" s="1139"/>
      <c r="D28" s="1139"/>
      <c r="E28" s="1139"/>
      <c r="F28" s="1139"/>
      <c r="G28" s="1139"/>
      <c r="H28" s="1139"/>
      <c r="I28" s="1139"/>
      <c r="J28" s="1139"/>
      <c r="K28" s="1139"/>
      <c r="L28" s="1139"/>
      <c r="M28" s="1139"/>
      <c r="N28" s="1139"/>
      <c r="O28" s="1139"/>
      <c r="P28" s="1140"/>
      <c r="Q28" s="1141">
        <v>1989</v>
      </c>
      <c r="R28" s="1142"/>
      <c r="S28" s="1142"/>
      <c r="T28" s="1142"/>
      <c r="U28" s="1142"/>
      <c r="V28" s="1142">
        <v>1953</v>
      </c>
      <c r="W28" s="1142"/>
      <c r="X28" s="1142"/>
      <c r="Y28" s="1142"/>
      <c r="Z28" s="1142"/>
      <c r="AA28" s="1142">
        <f t="shared" ref="AA28:AA35" si="0">Q28-V28</f>
        <v>36</v>
      </c>
      <c r="AB28" s="1142"/>
      <c r="AC28" s="1142"/>
      <c r="AD28" s="1142"/>
      <c r="AE28" s="1143"/>
      <c r="AF28" s="1144">
        <v>36</v>
      </c>
      <c r="AG28" s="1142"/>
      <c r="AH28" s="1142"/>
      <c r="AI28" s="1142"/>
      <c r="AJ28" s="1145"/>
      <c r="AK28" s="1146">
        <v>151</v>
      </c>
      <c r="AL28" s="1147"/>
      <c r="AM28" s="1147"/>
      <c r="AN28" s="1147"/>
      <c r="AO28" s="1147"/>
      <c r="AP28" s="1135" t="s">
        <v>516</v>
      </c>
      <c r="AQ28" s="1135"/>
      <c r="AR28" s="1135"/>
      <c r="AS28" s="1135"/>
      <c r="AT28" s="1135"/>
      <c r="AU28" s="1135" t="s">
        <v>516</v>
      </c>
      <c r="AV28" s="1135"/>
      <c r="AW28" s="1135"/>
      <c r="AX28" s="1135"/>
      <c r="AY28" s="1135"/>
      <c r="AZ28" s="1135" t="s">
        <v>516</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1668</v>
      </c>
      <c r="R29" s="1133"/>
      <c r="S29" s="1133"/>
      <c r="T29" s="1133"/>
      <c r="U29" s="1133"/>
      <c r="V29" s="1133">
        <v>1650</v>
      </c>
      <c r="W29" s="1133"/>
      <c r="X29" s="1133"/>
      <c r="Y29" s="1133"/>
      <c r="Z29" s="1133"/>
      <c r="AA29" s="1133">
        <f t="shared" si="0"/>
        <v>18</v>
      </c>
      <c r="AB29" s="1133"/>
      <c r="AC29" s="1133"/>
      <c r="AD29" s="1133"/>
      <c r="AE29" s="1134"/>
      <c r="AF29" s="1108">
        <v>18</v>
      </c>
      <c r="AG29" s="1109"/>
      <c r="AH29" s="1109"/>
      <c r="AI29" s="1109"/>
      <c r="AJ29" s="1110"/>
      <c r="AK29" s="1069">
        <v>249</v>
      </c>
      <c r="AL29" s="1060"/>
      <c r="AM29" s="1060"/>
      <c r="AN29" s="1060"/>
      <c r="AO29" s="1060"/>
      <c r="AP29" s="1131" t="s">
        <v>516</v>
      </c>
      <c r="AQ29" s="1131"/>
      <c r="AR29" s="1131"/>
      <c r="AS29" s="1131"/>
      <c r="AT29" s="1131"/>
      <c r="AU29" s="1131" t="s">
        <v>516</v>
      </c>
      <c r="AV29" s="1131"/>
      <c r="AW29" s="1131"/>
      <c r="AX29" s="1131"/>
      <c r="AY29" s="1131"/>
      <c r="AZ29" s="1131" t="s">
        <v>516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264</v>
      </c>
      <c r="R30" s="1133"/>
      <c r="S30" s="1133"/>
      <c r="T30" s="1133"/>
      <c r="U30" s="1133"/>
      <c r="V30" s="1133">
        <v>259</v>
      </c>
      <c r="W30" s="1133"/>
      <c r="X30" s="1133"/>
      <c r="Y30" s="1133"/>
      <c r="Z30" s="1133"/>
      <c r="AA30" s="1133">
        <f t="shared" si="0"/>
        <v>5</v>
      </c>
      <c r="AB30" s="1133"/>
      <c r="AC30" s="1133"/>
      <c r="AD30" s="1133"/>
      <c r="AE30" s="1134"/>
      <c r="AF30" s="1108">
        <v>5</v>
      </c>
      <c r="AG30" s="1109"/>
      <c r="AH30" s="1109"/>
      <c r="AI30" s="1109"/>
      <c r="AJ30" s="1110"/>
      <c r="AK30" s="1069">
        <v>59</v>
      </c>
      <c r="AL30" s="1060"/>
      <c r="AM30" s="1060"/>
      <c r="AN30" s="1060"/>
      <c r="AO30" s="1060"/>
      <c r="AP30" s="1131" t="s">
        <v>516</v>
      </c>
      <c r="AQ30" s="1131"/>
      <c r="AR30" s="1131"/>
      <c r="AS30" s="1131"/>
      <c r="AT30" s="1131"/>
      <c r="AU30" s="1131" t="s">
        <v>516</v>
      </c>
      <c r="AV30" s="1131"/>
      <c r="AW30" s="1131"/>
      <c r="AX30" s="1131"/>
      <c r="AY30" s="1131"/>
      <c r="AZ30" s="1131" t="s">
        <v>516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254</v>
      </c>
      <c r="R31" s="1133"/>
      <c r="S31" s="1133"/>
      <c r="T31" s="1133"/>
      <c r="U31" s="1133"/>
      <c r="V31" s="1133">
        <v>253</v>
      </c>
      <c r="W31" s="1133"/>
      <c r="X31" s="1133"/>
      <c r="Y31" s="1133"/>
      <c r="Z31" s="1133"/>
      <c r="AA31" s="1133">
        <f t="shared" si="0"/>
        <v>1</v>
      </c>
      <c r="AB31" s="1133"/>
      <c r="AC31" s="1133"/>
      <c r="AD31" s="1133"/>
      <c r="AE31" s="1134"/>
      <c r="AF31" s="1108">
        <v>1</v>
      </c>
      <c r="AG31" s="1109"/>
      <c r="AH31" s="1109"/>
      <c r="AI31" s="1109"/>
      <c r="AJ31" s="1110"/>
      <c r="AK31" s="1069" t="s">
        <v>516</v>
      </c>
      <c r="AL31" s="1060"/>
      <c r="AM31" s="1060"/>
      <c r="AN31" s="1060"/>
      <c r="AO31" s="1060"/>
      <c r="AP31" s="1131" t="s">
        <v>516</v>
      </c>
      <c r="AQ31" s="1131"/>
      <c r="AR31" s="1131"/>
      <c r="AS31" s="1131"/>
      <c r="AT31" s="1131"/>
      <c r="AU31" s="1131" t="s">
        <v>516</v>
      </c>
      <c r="AV31" s="1131"/>
      <c r="AW31" s="1131"/>
      <c r="AX31" s="1131"/>
      <c r="AY31" s="1131"/>
      <c r="AZ31" s="1131" t="s">
        <v>516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1229</v>
      </c>
      <c r="R32" s="1133"/>
      <c r="S32" s="1133"/>
      <c r="T32" s="1133"/>
      <c r="U32" s="1133"/>
      <c r="V32" s="1133">
        <v>455</v>
      </c>
      <c r="W32" s="1133"/>
      <c r="X32" s="1133"/>
      <c r="Y32" s="1133"/>
      <c r="Z32" s="1133"/>
      <c r="AA32" s="1133">
        <f t="shared" si="0"/>
        <v>774</v>
      </c>
      <c r="AB32" s="1133"/>
      <c r="AC32" s="1133"/>
      <c r="AD32" s="1133"/>
      <c r="AE32" s="1134"/>
      <c r="AF32" s="1108">
        <v>774</v>
      </c>
      <c r="AG32" s="1109"/>
      <c r="AH32" s="1109"/>
      <c r="AI32" s="1109"/>
      <c r="AJ32" s="1110"/>
      <c r="AK32" s="1069">
        <v>4</v>
      </c>
      <c r="AL32" s="1060"/>
      <c r="AM32" s="1060"/>
      <c r="AN32" s="1060"/>
      <c r="AO32" s="1060"/>
      <c r="AP32" s="1060">
        <v>989</v>
      </c>
      <c r="AQ32" s="1060"/>
      <c r="AR32" s="1060"/>
      <c r="AS32" s="1060"/>
      <c r="AT32" s="1060"/>
      <c r="AU32" s="1060">
        <v>41</v>
      </c>
      <c r="AV32" s="1060"/>
      <c r="AW32" s="1060"/>
      <c r="AX32" s="1060"/>
      <c r="AY32" s="1060"/>
      <c r="AZ32" s="1131" t="s">
        <v>516</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104</v>
      </c>
      <c r="R33" s="1133"/>
      <c r="S33" s="1133"/>
      <c r="T33" s="1133"/>
      <c r="U33" s="1133"/>
      <c r="V33" s="1133">
        <v>3</v>
      </c>
      <c r="W33" s="1133"/>
      <c r="X33" s="1133"/>
      <c r="Y33" s="1133"/>
      <c r="Z33" s="1133"/>
      <c r="AA33" s="1133">
        <f t="shared" si="0"/>
        <v>101</v>
      </c>
      <c r="AB33" s="1133"/>
      <c r="AC33" s="1133"/>
      <c r="AD33" s="1133"/>
      <c r="AE33" s="1134"/>
      <c r="AF33" s="1108">
        <v>101</v>
      </c>
      <c r="AG33" s="1109"/>
      <c r="AH33" s="1109"/>
      <c r="AI33" s="1109"/>
      <c r="AJ33" s="1110"/>
      <c r="AK33" s="1069" t="s">
        <v>516</v>
      </c>
      <c r="AL33" s="1060"/>
      <c r="AM33" s="1060"/>
      <c r="AN33" s="1060"/>
      <c r="AO33" s="1060"/>
      <c r="AP33" s="1060">
        <v>266</v>
      </c>
      <c r="AQ33" s="1060"/>
      <c r="AR33" s="1060"/>
      <c r="AS33" s="1060"/>
      <c r="AT33" s="1060"/>
      <c r="AU33" s="1060">
        <v>2</v>
      </c>
      <c r="AV33" s="1060"/>
      <c r="AW33" s="1060"/>
      <c r="AX33" s="1060"/>
      <c r="AY33" s="1060"/>
      <c r="AZ33" s="1131" t="s">
        <v>516</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201</v>
      </c>
      <c r="R34" s="1133"/>
      <c r="S34" s="1133"/>
      <c r="T34" s="1133"/>
      <c r="U34" s="1133"/>
      <c r="V34" s="1133">
        <v>103</v>
      </c>
      <c r="W34" s="1133"/>
      <c r="X34" s="1133"/>
      <c r="Y34" s="1133"/>
      <c r="Z34" s="1133"/>
      <c r="AA34" s="1133">
        <f t="shared" si="0"/>
        <v>98</v>
      </c>
      <c r="AB34" s="1133"/>
      <c r="AC34" s="1133"/>
      <c r="AD34" s="1133"/>
      <c r="AE34" s="1134"/>
      <c r="AF34" s="1108">
        <v>98</v>
      </c>
      <c r="AG34" s="1109"/>
      <c r="AH34" s="1109"/>
      <c r="AI34" s="1109"/>
      <c r="AJ34" s="1110"/>
      <c r="AK34" s="1069">
        <v>300</v>
      </c>
      <c r="AL34" s="1060"/>
      <c r="AM34" s="1060"/>
      <c r="AN34" s="1060"/>
      <c r="AO34" s="1060"/>
      <c r="AP34" s="1060">
        <v>8700</v>
      </c>
      <c r="AQ34" s="1060"/>
      <c r="AR34" s="1060"/>
      <c r="AS34" s="1060"/>
      <c r="AT34" s="1060"/>
      <c r="AU34" s="1060">
        <v>5514</v>
      </c>
      <c r="AV34" s="1060"/>
      <c r="AW34" s="1060"/>
      <c r="AX34" s="1060"/>
      <c r="AY34" s="1060"/>
      <c r="AZ34" s="1131" t="s">
        <v>516</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15</v>
      </c>
      <c r="R35" s="1133"/>
      <c r="S35" s="1133"/>
      <c r="T35" s="1133"/>
      <c r="U35" s="1133"/>
      <c r="V35" s="1133">
        <v>3</v>
      </c>
      <c r="W35" s="1133"/>
      <c r="X35" s="1133"/>
      <c r="Y35" s="1133"/>
      <c r="Z35" s="1133"/>
      <c r="AA35" s="1133">
        <f t="shared" si="0"/>
        <v>12</v>
      </c>
      <c r="AB35" s="1133"/>
      <c r="AC35" s="1133"/>
      <c r="AD35" s="1133"/>
      <c r="AE35" s="1134"/>
      <c r="AF35" s="1108">
        <v>12</v>
      </c>
      <c r="AG35" s="1109"/>
      <c r="AH35" s="1109"/>
      <c r="AI35" s="1109"/>
      <c r="AJ35" s="1110"/>
      <c r="AK35" s="1069">
        <v>113</v>
      </c>
      <c r="AL35" s="1060"/>
      <c r="AM35" s="1060"/>
      <c r="AN35" s="1060"/>
      <c r="AO35" s="1060"/>
      <c r="AP35" s="1060">
        <v>1375</v>
      </c>
      <c r="AQ35" s="1060"/>
      <c r="AR35" s="1060"/>
      <c r="AS35" s="1060"/>
      <c r="AT35" s="1060"/>
      <c r="AU35" s="1060">
        <v>1099</v>
      </c>
      <c r="AV35" s="1060"/>
      <c r="AW35" s="1060"/>
      <c r="AX35" s="1060"/>
      <c r="AY35" s="1060"/>
      <c r="AZ35" s="1131" t="s">
        <v>516</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1045</v>
      </c>
      <c r="AG63" s="1048"/>
      <c r="AH63" s="1048"/>
      <c r="AI63" s="1048"/>
      <c r="AJ63" s="1119"/>
      <c r="AK63" s="1120"/>
      <c r="AL63" s="1052"/>
      <c r="AM63" s="1052"/>
      <c r="AN63" s="1052"/>
      <c r="AO63" s="1052"/>
      <c r="AP63" s="1048">
        <v>11330</v>
      </c>
      <c r="AQ63" s="1048"/>
      <c r="AR63" s="1048"/>
      <c r="AS63" s="1048"/>
      <c r="AT63" s="1048"/>
      <c r="AU63" s="1048">
        <v>6656</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397</v>
      </c>
      <c r="AL66" s="1085"/>
      <c r="AM66" s="1085"/>
      <c r="AN66" s="1085"/>
      <c r="AO66" s="1086"/>
      <c r="AP66" s="1090" t="s">
        <v>398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282</v>
      </c>
      <c r="R68" s="1071"/>
      <c r="S68" s="1071"/>
      <c r="T68" s="1071"/>
      <c r="U68" s="1071"/>
      <c r="V68" s="1071">
        <v>272</v>
      </c>
      <c r="W68" s="1071"/>
      <c r="X68" s="1071"/>
      <c r="Y68" s="1071"/>
      <c r="Z68" s="1071"/>
      <c r="AA68" s="1071">
        <v>10</v>
      </c>
      <c r="AB68" s="1071"/>
      <c r="AC68" s="1071"/>
      <c r="AD68" s="1071"/>
      <c r="AE68" s="1071"/>
      <c r="AF68" s="1071">
        <v>10</v>
      </c>
      <c r="AG68" s="1071"/>
      <c r="AH68" s="1071"/>
      <c r="AI68" s="1071"/>
      <c r="AJ68" s="1071"/>
      <c r="AK68" s="1071" t="s">
        <v>516</v>
      </c>
      <c r="AL68" s="1071"/>
      <c r="AM68" s="1071"/>
      <c r="AN68" s="1071"/>
      <c r="AO68" s="1071"/>
      <c r="AP68" s="1071">
        <v>236</v>
      </c>
      <c r="AQ68" s="1071"/>
      <c r="AR68" s="1071"/>
      <c r="AS68" s="1071"/>
      <c r="AT68" s="1071"/>
      <c r="AU68" s="1071">
        <v>50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545</v>
      </c>
      <c r="R69" s="1060"/>
      <c r="S69" s="1060"/>
      <c r="T69" s="1060"/>
      <c r="U69" s="1060"/>
      <c r="V69" s="1060">
        <v>518</v>
      </c>
      <c r="W69" s="1060"/>
      <c r="X69" s="1060"/>
      <c r="Y69" s="1060"/>
      <c r="Z69" s="1060"/>
      <c r="AA69" s="1060">
        <v>27</v>
      </c>
      <c r="AB69" s="1060"/>
      <c r="AC69" s="1060"/>
      <c r="AD69" s="1060"/>
      <c r="AE69" s="1060"/>
      <c r="AF69" s="1060">
        <v>27</v>
      </c>
      <c r="AG69" s="1060"/>
      <c r="AH69" s="1060"/>
      <c r="AI69" s="1060"/>
      <c r="AJ69" s="1060"/>
      <c r="AK69" s="1070" t="s">
        <v>516</v>
      </c>
      <c r="AL69" s="1068"/>
      <c r="AM69" s="1068"/>
      <c r="AN69" s="1068"/>
      <c r="AO69" s="1069"/>
      <c r="AP69" s="1070" t="s">
        <v>516</v>
      </c>
      <c r="AQ69" s="1068"/>
      <c r="AR69" s="1068"/>
      <c r="AS69" s="1068"/>
      <c r="AT69" s="1069"/>
      <c r="AU69" s="1070" t="s">
        <v>516</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47</v>
      </c>
      <c r="R70" s="1060"/>
      <c r="S70" s="1060"/>
      <c r="T70" s="1060"/>
      <c r="U70" s="1060"/>
      <c r="V70" s="1060">
        <v>45</v>
      </c>
      <c r="W70" s="1060"/>
      <c r="X70" s="1060"/>
      <c r="Y70" s="1060"/>
      <c r="Z70" s="1060"/>
      <c r="AA70" s="1060">
        <v>2</v>
      </c>
      <c r="AB70" s="1060"/>
      <c r="AC70" s="1060"/>
      <c r="AD70" s="1060"/>
      <c r="AE70" s="1060"/>
      <c r="AF70" s="1060">
        <v>2</v>
      </c>
      <c r="AG70" s="1060"/>
      <c r="AH70" s="1060"/>
      <c r="AI70" s="1060"/>
      <c r="AJ70" s="1060"/>
      <c r="AK70" s="1070" t="s">
        <v>516</v>
      </c>
      <c r="AL70" s="1068"/>
      <c r="AM70" s="1068"/>
      <c r="AN70" s="1068"/>
      <c r="AO70" s="1069"/>
      <c r="AP70" s="1070" t="s">
        <v>516</v>
      </c>
      <c r="AQ70" s="1068"/>
      <c r="AR70" s="1068"/>
      <c r="AS70" s="1068"/>
      <c r="AT70" s="1069"/>
      <c r="AU70" s="1070" t="s">
        <v>516</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679</v>
      </c>
      <c r="R71" s="1060"/>
      <c r="S71" s="1060"/>
      <c r="T71" s="1060"/>
      <c r="U71" s="1060"/>
      <c r="V71" s="1060">
        <v>357</v>
      </c>
      <c r="W71" s="1060"/>
      <c r="X71" s="1060"/>
      <c r="Y71" s="1060"/>
      <c r="Z71" s="1060"/>
      <c r="AA71" s="1060">
        <v>322</v>
      </c>
      <c r="AB71" s="1060"/>
      <c r="AC71" s="1060"/>
      <c r="AD71" s="1060"/>
      <c r="AE71" s="1060"/>
      <c r="AF71" s="1060">
        <v>322</v>
      </c>
      <c r="AG71" s="1060"/>
      <c r="AH71" s="1060"/>
      <c r="AI71" s="1060"/>
      <c r="AJ71" s="1060"/>
      <c r="AK71" s="1060">
        <v>349</v>
      </c>
      <c r="AL71" s="1060"/>
      <c r="AM71" s="1060"/>
      <c r="AN71" s="1060"/>
      <c r="AO71" s="1060"/>
      <c r="AP71" s="1070" t="s">
        <v>516</v>
      </c>
      <c r="AQ71" s="1068"/>
      <c r="AR71" s="1068"/>
      <c r="AS71" s="1068"/>
      <c r="AT71" s="1069"/>
      <c r="AU71" s="1070" t="s">
        <v>516</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764323</v>
      </c>
      <c r="R72" s="1060"/>
      <c r="S72" s="1060"/>
      <c r="T72" s="1060"/>
      <c r="U72" s="1060"/>
      <c r="V72" s="1060">
        <v>744669</v>
      </c>
      <c r="W72" s="1060"/>
      <c r="X72" s="1060"/>
      <c r="Y72" s="1060"/>
      <c r="Z72" s="1060"/>
      <c r="AA72" s="1060">
        <v>19654</v>
      </c>
      <c r="AB72" s="1060"/>
      <c r="AC72" s="1060"/>
      <c r="AD72" s="1060"/>
      <c r="AE72" s="1060"/>
      <c r="AF72" s="1060">
        <v>19654</v>
      </c>
      <c r="AG72" s="1060"/>
      <c r="AH72" s="1060"/>
      <c r="AI72" s="1060"/>
      <c r="AJ72" s="1060"/>
      <c r="AK72" s="1060">
        <v>4314</v>
      </c>
      <c r="AL72" s="1060"/>
      <c r="AM72" s="1060"/>
      <c r="AN72" s="1060"/>
      <c r="AO72" s="1060"/>
      <c r="AP72" s="1070" t="s">
        <v>516</v>
      </c>
      <c r="AQ72" s="1068"/>
      <c r="AR72" s="1068"/>
      <c r="AS72" s="1068"/>
      <c r="AT72" s="1069"/>
      <c r="AU72" s="1070" t="s">
        <v>516</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v>12131</v>
      </c>
      <c r="R73" s="1060"/>
      <c r="S73" s="1060"/>
      <c r="T73" s="1060"/>
      <c r="U73" s="1060"/>
      <c r="V73" s="1060">
        <v>12049</v>
      </c>
      <c r="W73" s="1060"/>
      <c r="X73" s="1060"/>
      <c r="Y73" s="1060"/>
      <c r="Z73" s="1060"/>
      <c r="AA73" s="1060">
        <v>82</v>
      </c>
      <c r="AB73" s="1060"/>
      <c r="AC73" s="1060"/>
      <c r="AD73" s="1060"/>
      <c r="AE73" s="1060"/>
      <c r="AF73" s="1060">
        <v>82</v>
      </c>
      <c r="AG73" s="1060"/>
      <c r="AH73" s="1060"/>
      <c r="AI73" s="1060"/>
      <c r="AJ73" s="1060"/>
      <c r="AK73" s="1060" t="s">
        <v>516</v>
      </c>
      <c r="AL73" s="1060"/>
      <c r="AM73" s="1060"/>
      <c r="AN73" s="1060"/>
      <c r="AO73" s="1060"/>
      <c r="AP73" s="1060" t="s">
        <v>516</v>
      </c>
      <c r="AQ73" s="1060"/>
      <c r="AR73" s="1060"/>
      <c r="AS73" s="1060"/>
      <c r="AT73" s="1060"/>
      <c r="AU73" s="1060" t="s">
        <v>516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592</v>
      </c>
      <c r="C74" s="1064"/>
      <c r="D74" s="1064"/>
      <c r="E74" s="1064"/>
      <c r="F74" s="1064"/>
      <c r="G74" s="1064"/>
      <c r="H74" s="1064"/>
      <c r="I74" s="1064"/>
      <c r="J74" s="1064"/>
      <c r="K74" s="1064"/>
      <c r="L74" s="1064"/>
      <c r="M74" s="1064"/>
      <c r="N74" s="1064"/>
      <c r="O74" s="1064"/>
      <c r="P74" s="1065"/>
      <c r="Q74" s="1066">
        <v>114</v>
      </c>
      <c r="R74" s="1060"/>
      <c r="S74" s="1060"/>
      <c r="T74" s="1060"/>
      <c r="U74" s="1060"/>
      <c r="V74" s="1060">
        <v>113</v>
      </c>
      <c r="W74" s="1060"/>
      <c r="X74" s="1060"/>
      <c r="Y74" s="1060"/>
      <c r="Z74" s="1060"/>
      <c r="AA74" s="1060">
        <v>1</v>
      </c>
      <c r="AB74" s="1060"/>
      <c r="AC74" s="1060"/>
      <c r="AD74" s="1060"/>
      <c r="AE74" s="1060"/>
      <c r="AF74" s="1060">
        <v>1</v>
      </c>
      <c r="AG74" s="1060"/>
      <c r="AH74" s="1060"/>
      <c r="AI74" s="1060"/>
      <c r="AJ74" s="1060"/>
      <c r="AK74" s="1060" t="s">
        <v>516</v>
      </c>
      <c r="AL74" s="1060"/>
      <c r="AM74" s="1060"/>
      <c r="AN74" s="1060"/>
      <c r="AO74" s="1060"/>
      <c r="AP74" s="1060" t="s">
        <v>516</v>
      </c>
      <c r="AQ74" s="1060"/>
      <c r="AR74" s="1060"/>
      <c r="AS74" s="1060"/>
      <c r="AT74" s="1060"/>
      <c r="AU74" s="1060" t="s">
        <v>516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593</v>
      </c>
      <c r="C75" s="1064"/>
      <c r="D75" s="1064"/>
      <c r="E75" s="1064"/>
      <c r="F75" s="1064"/>
      <c r="G75" s="1064"/>
      <c r="H75" s="1064"/>
      <c r="I75" s="1064"/>
      <c r="J75" s="1064"/>
      <c r="K75" s="1064"/>
      <c r="L75" s="1064"/>
      <c r="M75" s="1064"/>
      <c r="N75" s="1064"/>
      <c r="O75" s="1064"/>
      <c r="P75" s="1065"/>
      <c r="Q75" s="1067">
        <v>12</v>
      </c>
      <c r="R75" s="1068"/>
      <c r="S75" s="1068"/>
      <c r="T75" s="1068"/>
      <c r="U75" s="1069"/>
      <c r="V75" s="1070">
        <v>11</v>
      </c>
      <c r="W75" s="1068"/>
      <c r="X75" s="1068"/>
      <c r="Y75" s="1068"/>
      <c r="Z75" s="1069"/>
      <c r="AA75" s="1070">
        <v>1</v>
      </c>
      <c r="AB75" s="1068"/>
      <c r="AC75" s="1068"/>
      <c r="AD75" s="1068"/>
      <c r="AE75" s="1069"/>
      <c r="AF75" s="1070">
        <v>1</v>
      </c>
      <c r="AG75" s="1068"/>
      <c r="AH75" s="1068"/>
      <c r="AI75" s="1068"/>
      <c r="AJ75" s="1069"/>
      <c r="AK75" s="1070">
        <v>1</v>
      </c>
      <c r="AL75" s="1068"/>
      <c r="AM75" s="1068"/>
      <c r="AN75" s="1068"/>
      <c r="AO75" s="1069"/>
      <c r="AP75" s="1060" t="s">
        <v>516</v>
      </c>
      <c r="AQ75" s="1060"/>
      <c r="AR75" s="1060"/>
      <c r="AS75" s="1060"/>
      <c r="AT75" s="1060"/>
      <c r="AU75" s="1060" t="s">
        <v>516</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594</v>
      </c>
      <c r="C76" s="1064"/>
      <c r="D76" s="1064"/>
      <c r="E76" s="1064"/>
      <c r="F76" s="1064"/>
      <c r="G76" s="1064"/>
      <c r="H76" s="1064"/>
      <c r="I76" s="1064"/>
      <c r="J76" s="1064"/>
      <c r="K76" s="1064"/>
      <c r="L76" s="1064"/>
      <c r="M76" s="1064"/>
      <c r="N76" s="1064"/>
      <c r="O76" s="1064"/>
      <c r="P76" s="1065"/>
      <c r="Q76" s="1067">
        <v>21</v>
      </c>
      <c r="R76" s="1068"/>
      <c r="S76" s="1068"/>
      <c r="T76" s="1068"/>
      <c r="U76" s="1069"/>
      <c r="V76" s="1070">
        <v>20</v>
      </c>
      <c r="W76" s="1068"/>
      <c r="X76" s="1068"/>
      <c r="Y76" s="1068"/>
      <c r="Z76" s="1069"/>
      <c r="AA76" s="1070">
        <v>1</v>
      </c>
      <c r="AB76" s="1068"/>
      <c r="AC76" s="1068"/>
      <c r="AD76" s="1068"/>
      <c r="AE76" s="1069"/>
      <c r="AF76" s="1070">
        <v>1</v>
      </c>
      <c r="AG76" s="1068"/>
      <c r="AH76" s="1068"/>
      <c r="AI76" s="1068"/>
      <c r="AJ76" s="1069"/>
      <c r="AK76" s="1060" t="s">
        <v>516</v>
      </c>
      <c r="AL76" s="1060"/>
      <c r="AM76" s="1060"/>
      <c r="AN76" s="1060"/>
      <c r="AO76" s="1060"/>
      <c r="AP76" s="1060" t="s">
        <v>516</v>
      </c>
      <c r="AQ76" s="1060"/>
      <c r="AR76" s="1060"/>
      <c r="AS76" s="1060"/>
      <c r="AT76" s="1060"/>
      <c r="AU76" s="1060" t="s">
        <v>516</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20100</v>
      </c>
      <c r="AG88" s="1048"/>
      <c r="AH88" s="1048"/>
      <c r="AI88" s="1048"/>
      <c r="AJ88" s="1048"/>
      <c r="AK88" s="1052"/>
      <c r="AL88" s="1052"/>
      <c r="AM88" s="1052"/>
      <c r="AN88" s="1052"/>
      <c r="AO88" s="1052"/>
      <c r="AP88" s="1048">
        <v>236</v>
      </c>
      <c r="AQ88" s="1048"/>
      <c r="AR88" s="1048"/>
      <c r="AS88" s="1048"/>
      <c r="AT88" s="1048"/>
      <c r="AU88" s="1048">
        <v>50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306</v>
      </c>
      <c r="AG109" s="983"/>
      <c r="AH109" s="983"/>
      <c r="AI109" s="983"/>
      <c r="AJ109" s="984"/>
      <c r="AK109" s="985" t="s">
        <v>305</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306</v>
      </c>
      <c r="BW109" s="983"/>
      <c r="BX109" s="983"/>
      <c r="BY109" s="983"/>
      <c r="BZ109" s="984"/>
      <c r="CA109" s="985" t="s">
        <v>305</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306</v>
      </c>
      <c r="DM109" s="983"/>
      <c r="DN109" s="983"/>
      <c r="DO109" s="983"/>
      <c r="DP109" s="984"/>
      <c r="DQ109" s="985" t="s">
        <v>305</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872177</v>
      </c>
      <c r="AB110" s="976"/>
      <c r="AC110" s="976"/>
      <c r="AD110" s="976"/>
      <c r="AE110" s="977"/>
      <c r="AF110" s="978">
        <v>912269</v>
      </c>
      <c r="AG110" s="976"/>
      <c r="AH110" s="976"/>
      <c r="AI110" s="976"/>
      <c r="AJ110" s="977"/>
      <c r="AK110" s="978">
        <v>919096</v>
      </c>
      <c r="AL110" s="976"/>
      <c r="AM110" s="976"/>
      <c r="AN110" s="976"/>
      <c r="AO110" s="977"/>
      <c r="AP110" s="979">
        <v>21</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11204478</v>
      </c>
      <c r="BR110" s="923"/>
      <c r="BS110" s="923"/>
      <c r="BT110" s="923"/>
      <c r="BU110" s="923"/>
      <c r="BV110" s="923">
        <v>11271184</v>
      </c>
      <c r="BW110" s="923"/>
      <c r="BX110" s="923"/>
      <c r="BY110" s="923"/>
      <c r="BZ110" s="923"/>
      <c r="CA110" s="923">
        <v>11576562</v>
      </c>
      <c r="CB110" s="923"/>
      <c r="CC110" s="923"/>
      <c r="CD110" s="923"/>
      <c r="CE110" s="923"/>
      <c r="CF110" s="947">
        <v>264.2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128</v>
      </c>
      <c r="DM110" s="923"/>
      <c r="DN110" s="923"/>
      <c r="DO110" s="923"/>
      <c r="DP110" s="923"/>
      <c r="DQ110" s="923" t="s">
        <v>437</v>
      </c>
      <c r="DR110" s="923"/>
      <c r="DS110" s="923"/>
      <c r="DT110" s="923"/>
      <c r="DU110" s="923"/>
      <c r="DV110" s="924" t="s">
        <v>390</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390</v>
      </c>
      <c r="AG111" s="1004"/>
      <c r="AH111" s="1004"/>
      <c r="AI111" s="1004"/>
      <c r="AJ111" s="1005"/>
      <c r="AK111" s="1006" t="s">
        <v>413</v>
      </c>
      <c r="AL111" s="1004"/>
      <c r="AM111" s="1004"/>
      <c r="AN111" s="1004"/>
      <c r="AO111" s="1005"/>
      <c r="AP111" s="1007" t="s">
        <v>413</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349</v>
      </c>
      <c r="BR111" s="895"/>
      <c r="BS111" s="895"/>
      <c r="BT111" s="895"/>
      <c r="BU111" s="895"/>
      <c r="BV111" s="895" t="s">
        <v>413</v>
      </c>
      <c r="BW111" s="895"/>
      <c r="BX111" s="895"/>
      <c r="BY111" s="895"/>
      <c r="BZ111" s="895"/>
      <c r="CA111" s="895" t="s">
        <v>390</v>
      </c>
      <c r="CB111" s="895"/>
      <c r="CC111" s="895"/>
      <c r="CD111" s="895"/>
      <c r="CE111" s="895"/>
      <c r="CF111" s="956" t="s">
        <v>390</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413</v>
      </c>
      <c r="DH111" s="895"/>
      <c r="DI111" s="895"/>
      <c r="DJ111" s="895"/>
      <c r="DK111" s="895"/>
      <c r="DL111" s="895" t="s">
        <v>390</v>
      </c>
      <c r="DM111" s="895"/>
      <c r="DN111" s="895"/>
      <c r="DO111" s="895"/>
      <c r="DP111" s="895"/>
      <c r="DQ111" s="895" t="s">
        <v>390</v>
      </c>
      <c r="DR111" s="895"/>
      <c r="DS111" s="895"/>
      <c r="DT111" s="895"/>
      <c r="DU111" s="895"/>
      <c r="DV111" s="872" t="s">
        <v>413</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437</v>
      </c>
      <c r="AG112" s="858"/>
      <c r="AH112" s="858"/>
      <c r="AI112" s="858"/>
      <c r="AJ112" s="859"/>
      <c r="AK112" s="860" t="s">
        <v>390</v>
      </c>
      <c r="AL112" s="858"/>
      <c r="AM112" s="858"/>
      <c r="AN112" s="858"/>
      <c r="AO112" s="859"/>
      <c r="AP112" s="905" t="s">
        <v>390</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8009760</v>
      </c>
      <c r="BR112" s="895"/>
      <c r="BS112" s="895"/>
      <c r="BT112" s="895"/>
      <c r="BU112" s="895"/>
      <c r="BV112" s="895">
        <v>7447314</v>
      </c>
      <c r="BW112" s="895"/>
      <c r="BX112" s="895"/>
      <c r="BY112" s="895"/>
      <c r="BZ112" s="895"/>
      <c r="CA112" s="895">
        <v>6655148</v>
      </c>
      <c r="CB112" s="895"/>
      <c r="CC112" s="895"/>
      <c r="CD112" s="895"/>
      <c r="CE112" s="895"/>
      <c r="CF112" s="956">
        <v>151.9</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390</v>
      </c>
      <c r="DM112" s="895"/>
      <c r="DN112" s="895"/>
      <c r="DO112" s="895"/>
      <c r="DP112" s="895"/>
      <c r="DQ112" s="895" t="s">
        <v>390</v>
      </c>
      <c r="DR112" s="895"/>
      <c r="DS112" s="895"/>
      <c r="DT112" s="895"/>
      <c r="DU112" s="895"/>
      <c r="DV112" s="872" t="s">
        <v>390</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512845</v>
      </c>
      <c r="AB113" s="1004"/>
      <c r="AC113" s="1004"/>
      <c r="AD113" s="1004"/>
      <c r="AE113" s="1005"/>
      <c r="AF113" s="1006">
        <v>471972</v>
      </c>
      <c r="AG113" s="1004"/>
      <c r="AH113" s="1004"/>
      <c r="AI113" s="1004"/>
      <c r="AJ113" s="1005"/>
      <c r="AK113" s="1006">
        <v>413661</v>
      </c>
      <c r="AL113" s="1004"/>
      <c r="AM113" s="1004"/>
      <c r="AN113" s="1004"/>
      <c r="AO113" s="1005"/>
      <c r="AP113" s="1007">
        <v>9.4</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88328</v>
      </c>
      <c r="BR113" s="895"/>
      <c r="BS113" s="895"/>
      <c r="BT113" s="895"/>
      <c r="BU113" s="895"/>
      <c r="BV113" s="895">
        <v>69143</v>
      </c>
      <c r="BW113" s="895"/>
      <c r="BX113" s="895"/>
      <c r="BY113" s="895"/>
      <c r="BZ113" s="895"/>
      <c r="CA113" s="895">
        <v>49824</v>
      </c>
      <c r="CB113" s="895"/>
      <c r="CC113" s="895"/>
      <c r="CD113" s="895"/>
      <c r="CE113" s="895"/>
      <c r="CF113" s="956">
        <v>1.1000000000000001</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390</v>
      </c>
      <c r="DH113" s="858"/>
      <c r="DI113" s="858"/>
      <c r="DJ113" s="858"/>
      <c r="DK113" s="859"/>
      <c r="DL113" s="860" t="s">
        <v>390</v>
      </c>
      <c r="DM113" s="858"/>
      <c r="DN113" s="858"/>
      <c r="DO113" s="858"/>
      <c r="DP113" s="859"/>
      <c r="DQ113" s="860" t="s">
        <v>128</v>
      </c>
      <c r="DR113" s="858"/>
      <c r="DS113" s="858"/>
      <c r="DT113" s="858"/>
      <c r="DU113" s="859"/>
      <c r="DV113" s="905" t="s">
        <v>448</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19753</v>
      </c>
      <c r="AB114" s="858"/>
      <c r="AC114" s="858"/>
      <c r="AD114" s="858"/>
      <c r="AE114" s="859"/>
      <c r="AF114" s="860">
        <v>19753</v>
      </c>
      <c r="AG114" s="858"/>
      <c r="AH114" s="858"/>
      <c r="AI114" s="858"/>
      <c r="AJ114" s="859"/>
      <c r="AK114" s="860">
        <v>19753</v>
      </c>
      <c r="AL114" s="858"/>
      <c r="AM114" s="858"/>
      <c r="AN114" s="858"/>
      <c r="AO114" s="859"/>
      <c r="AP114" s="905">
        <v>0.5</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1145053</v>
      </c>
      <c r="BR114" s="895"/>
      <c r="BS114" s="895"/>
      <c r="BT114" s="895"/>
      <c r="BU114" s="895"/>
      <c r="BV114" s="895">
        <v>1083569</v>
      </c>
      <c r="BW114" s="895"/>
      <c r="BX114" s="895"/>
      <c r="BY114" s="895"/>
      <c r="BZ114" s="895"/>
      <c r="CA114" s="895">
        <v>1005519</v>
      </c>
      <c r="CB114" s="895"/>
      <c r="CC114" s="895"/>
      <c r="CD114" s="895"/>
      <c r="CE114" s="895"/>
      <c r="CF114" s="956">
        <v>23</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437</v>
      </c>
      <c r="DM114" s="858"/>
      <c r="DN114" s="858"/>
      <c r="DO114" s="858"/>
      <c r="DP114" s="859"/>
      <c r="DQ114" s="860" t="s">
        <v>413</v>
      </c>
      <c r="DR114" s="858"/>
      <c r="DS114" s="858"/>
      <c r="DT114" s="858"/>
      <c r="DU114" s="859"/>
      <c r="DV114" s="905" t="s">
        <v>390</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356</v>
      </c>
      <c r="AB115" s="1004"/>
      <c r="AC115" s="1004"/>
      <c r="AD115" s="1004"/>
      <c r="AE115" s="1005"/>
      <c r="AF115" s="1006">
        <v>349</v>
      </c>
      <c r="AG115" s="1004"/>
      <c r="AH115" s="1004"/>
      <c r="AI115" s="1004"/>
      <c r="AJ115" s="1005"/>
      <c r="AK115" s="1006" t="s">
        <v>413</v>
      </c>
      <c r="AL115" s="1004"/>
      <c r="AM115" s="1004"/>
      <c r="AN115" s="1004"/>
      <c r="AO115" s="1005"/>
      <c r="AP115" s="1007" t="s">
        <v>413</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437</v>
      </c>
      <c r="BW115" s="895"/>
      <c r="BX115" s="895"/>
      <c r="BY115" s="895"/>
      <c r="BZ115" s="895"/>
      <c r="CA115" s="895" t="s">
        <v>128</v>
      </c>
      <c r="CB115" s="895"/>
      <c r="CC115" s="895"/>
      <c r="CD115" s="895"/>
      <c r="CE115" s="895"/>
      <c r="CF115" s="956" t="s">
        <v>390</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413</v>
      </c>
      <c r="DM115" s="858"/>
      <c r="DN115" s="858"/>
      <c r="DO115" s="858"/>
      <c r="DP115" s="859"/>
      <c r="DQ115" s="860" t="s">
        <v>390</v>
      </c>
      <c r="DR115" s="858"/>
      <c r="DS115" s="858"/>
      <c r="DT115" s="858"/>
      <c r="DU115" s="859"/>
      <c r="DV115" s="905" t="s">
        <v>413</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152</v>
      </c>
      <c r="AB116" s="858"/>
      <c r="AC116" s="858"/>
      <c r="AD116" s="858"/>
      <c r="AE116" s="859"/>
      <c r="AF116" s="860">
        <v>139</v>
      </c>
      <c r="AG116" s="858"/>
      <c r="AH116" s="858"/>
      <c r="AI116" s="858"/>
      <c r="AJ116" s="859"/>
      <c r="AK116" s="860">
        <v>90</v>
      </c>
      <c r="AL116" s="858"/>
      <c r="AM116" s="858"/>
      <c r="AN116" s="858"/>
      <c r="AO116" s="859"/>
      <c r="AP116" s="905">
        <v>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128</v>
      </c>
      <c r="BW116" s="895"/>
      <c r="BX116" s="895"/>
      <c r="BY116" s="895"/>
      <c r="BZ116" s="895"/>
      <c r="CA116" s="895" t="s">
        <v>128</v>
      </c>
      <c r="CB116" s="895"/>
      <c r="CC116" s="895"/>
      <c r="CD116" s="895"/>
      <c r="CE116" s="895"/>
      <c r="CF116" s="956" t="s">
        <v>413</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349</v>
      </c>
      <c r="DH116" s="858"/>
      <c r="DI116" s="858"/>
      <c r="DJ116" s="858"/>
      <c r="DK116" s="859"/>
      <c r="DL116" s="860" t="s">
        <v>390</v>
      </c>
      <c r="DM116" s="858"/>
      <c r="DN116" s="858"/>
      <c r="DO116" s="858"/>
      <c r="DP116" s="859"/>
      <c r="DQ116" s="860" t="s">
        <v>413</v>
      </c>
      <c r="DR116" s="858"/>
      <c r="DS116" s="858"/>
      <c r="DT116" s="858"/>
      <c r="DU116" s="859"/>
      <c r="DV116" s="905" t="s">
        <v>390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1405283</v>
      </c>
      <c r="AB117" s="990"/>
      <c r="AC117" s="990"/>
      <c r="AD117" s="990"/>
      <c r="AE117" s="991"/>
      <c r="AF117" s="992">
        <v>1404482</v>
      </c>
      <c r="AG117" s="990"/>
      <c r="AH117" s="990"/>
      <c r="AI117" s="990"/>
      <c r="AJ117" s="991"/>
      <c r="AK117" s="992">
        <v>1352600</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390</v>
      </c>
      <c r="BW117" s="895"/>
      <c r="BX117" s="895"/>
      <c r="BY117" s="895"/>
      <c r="BZ117" s="895"/>
      <c r="CA117" s="895" t="s">
        <v>413</v>
      </c>
      <c r="CB117" s="895"/>
      <c r="CC117" s="895"/>
      <c r="CD117" s="895"/>
      <c r="CE117" s="895"/>
      <c r="CF117" s="956" t="s">
        <v>390</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390</v>
      </c>
      <c r="DH117" s="858"/>
      <c r="DI117" s="858"/>
      <c r="DJ117" s="858"/>
      <c r="DK117" s="859"/>
      <c r="DL117" s="860" t="s">
        <v>390</v>
      </c>
      <c r="DM117" s="858"/>
      <c r="DN117" s="858"/>
      <c r="DO117" s="858"/>
      <c r="DP117" s="859"/>
      <c r="DQ117" s="860" t="s">
        <v>390</v>
      </c>
      <c r="DR117" s="858"/>
      <c r="DS117" s="858"/>
      <c r="DT117" s="858"/>
      <c r="DU117" s="859"/>
      <c r="DV117" s="905" t="s">
        <v>437</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306</v>
      </c>
      <c r="AG118" s="983"/>
      <c r="AH118" s="983"/>
      <c r="AI118" s="983"/>
      <c r="AJ118" s="984"/>
      <c r="AK118" s="985" t="s">
        <v>305</v>
      </c>
      <c r="AL118" s="983"/>
      <c r="AM118" s="983"/>
      <c r="AN118" s="983"/>
      <c r="AO118" s="984"/>
      <c r="AP118" s="986" t="s">
        <v>430</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413</v>
      </c>
      <c r="BR118" s="926"/>
      <c r="BS118" s="926"/>
      <c r="BT118" s="926"/>
      <c r="BU118" s="926"/>
      <c r="BV118" s="926" t="s">
        <v>413</v>
      </c>
      <c r="BW118" s="926"/>
      <c r="BX118" s="926"/>
      <c r="BY118" s="926"/>
      <c r="BZ118" s="926"/>
      <c r="CA118" s="926" t="s">
        <v>390</v>
      </c>
      <c r="CB118" s="926"/>
      <c r="CC118" s="926"/>
      <c r="CD118" s="926"/>
      <c r="CE118" s="926"/>
      <c r="CF118" s="956" t="s">
        <v>413</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390</v>
      </c>
      <c r="DH118" s="858"/>
      <c r="DI118" s="858"/>
      <c r="DJ118" s="858"/>
      <c r="DK118" s="859"/>
      <c r="DL118" s="860" t="s">
        <v>390</v>
      </c>
      <c r="DM118" s="858"/>
      <c r="DN118" s="858"/>
      <c r="DO118" s="858"/>
      <c r="DP118" s="859"/>
      <c r="DQ118" s="860" t="s">
        <v>413</v>
      </c>
      <c r="DR118" s="858"/>
      <c r="DS118" s="858"/>
      <c r="DT118" s="858"/>
      <c r="DU118" s="859"/>
      <c r="DV118" s="905" t="s">
        <v>463</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390</v>
      </c>
      <c r="AB119" s="976"/>
      <c r="AC119" s="976"/>
      <c r="AD119" s="976"/>
      <c r="AE119" s="977"/>
      <c r="AF119" s="978" t="s">
        <v>413</v>
      </c>
      <c r="AG119" s="976"/>
      <c r="AH119" s="976"/>
      <c r="AI119" s="976"/>
      <c r="AJ119" s="977"/>
      <c r="AK119" s="978" t="s">
        <v>448</v>
      </c>
      <c r="AL119" s="976"/>
      <c r="AM119" s="976"/>
      <c r="AN119" s="976"/>
      <c r="AO119" s="977"/>
      <c r="AP119" s="979" t="s">
        <v>390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464</v>
      </c>
      <c r="BP119" s="959"/>
      <c r="BQ119" s="963">
        <v>20447968</v>
      </c>
      <c r="BR119" s="926"/>
      <c r="BS119" s="926"/>
      <c r="BT119" s="926"/>
      <c r="BU119" s="926"/>
      <c r="BV119" s="926">
        <v>19871210</v>
      </c>
      <c r="BW119" s="926"/>
      <c r="BX119" s="926"/>
      <c r="BY119" s="926"/>
      <c r="BZ119" s="926"/>
      <c r="CA119" s="926">
        <v>19287053</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448</v>
      </c>
      <c r="DH119" s="841"/>
      <c r="DI119" s="841"/>
      <c r="DJ119" s="841"/>
      <c r="DK119" s="842"/>
      <c r="DL119" s="843" t="s">
        <v>390</v>
      </c>
      <c r="DM119" s="841"/>
      <c r="DN119" s="841"/>
      <c r="DO119" s="841"/>
      <c r="DP119" s="842"/>
      <c r="DQ119" s="843" t="s">
        <v>390</v>
      </c>
      <c r="DR119" s="841"/>
      <c r="DS119" s="841"/>
      <c r="DT119" s="841"/>
      <c r="DU119" s="842"/>
      <c r="DV119" s="929" t="s">
        <v>390</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436</v>
      </c>
      <c r="AG120" s="858"/>
      <c r="AH120" s="858"/>
      <c r="AI120" s="858"/>
      <c r="AJ120" s="859"/>
      <c r="AK120" s="860" t="s">
        <v>390</v>
      </c>
      <c r="AL120" s="858"/>
      <c r="AM120" s="858"/>
      <c r="AN120" s="858"/>
      <c r="AO120" s="859"/>
      <c r="AP120" s="905" t="s">
        <v>390</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2130833</v>
      </c>
      <c r="BR120" s="923"/>
      <c r="BS120" s="923"/>
      <c r="BT120" s="923"/>
      <c r="BU120" s="923"/>
      <c r="BV120" s="923">
        <v>2171452</v>
      </c>
      <c r="BW120" s="923"/>
      <c r="BX120" s="923"/>
      <c r="BY120" s="923"/>
      <c r="BZ120" s="923"/>
      <c r="CA120" s="923">
        <v>2081393</v>
      </c>
      <c r="CB120" s="923"/>
      <c r="CC120" s="923"/>
      <c r="CD120" s="923"/>
      <c r="CE120" s="923"/>
      <c r="CF120" s="947">
        <v>47.5</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6591725</v>
      </c>
      <c r="DH120" s="923"/>
      <c r="DI120" s="923"/>
      <c r="DJ120" s="923"/>
      <c r="DK120" s="923"/>
      <c r="DL120" s="923">
        <v>6153083</v>
      </c>
      <c r="DM120" s="923"/>
      <c r="DN120" s="923"/>
      <c r="DO120" s="923"/>
      <c r="DP120" s="923"/>
      <c r="DQ120" s="923">
        <v>5514062</v>
      </c>
      <c r="DR120" s="923"/>
      <c r="DS120" s="923"/>
      <c r="DT120" s="923"/>
      <c r="DU120" s="923"/>
      <c r="DV120" s="924">
        <v>125.9</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390</v>
      </c>
      <c r="AB121" s="858"/>
      <c r="AC121" s="858"/>
      <c r="AD121" s="858"/>
      <c r="AE121" s="859"/>
      <c r="AF121" s="860" t="s">
        <v>463</v>
      </c>
      <c r="AG121" s="858"/>
      <c r="AH121" s="858"/>
      <c r="AI121" s="858"/>
      <c r="AJ121" s="859"/>
      <c r="AK121" s="860" t="s">
        <v>413</v>
      </c>
      <c r="AL121" s="858"/>
      <c r="AM121" s="858"/>
      <c r="AN121" s="858"/>
      <c r="AO121" s="859"/>
      <c r="AP121" s="905" t="s">
        <v>413</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136423</v>
      </c>
      <c r="BR121" s="895"/>
      <c r="BS121" s="895"/>
      <c r="BT121" s="895"/>
      <c r="BU121" s="895"/>
      <c r="BV121" s="895">
        <v>86228</v>
      </c>
      <c r="BW121" s="895"/>
      <c r="BX121" s="895"/>
      <c r="BY121" s="895"/>
      <c r="BZ121" s="895"/>
      <c r="CA121" s="895">
        <v>60565</v>
      </c>
      <c r="CB121" s="895"/>
      <c r="CC121" s="895"/>
      <c r="CD121" s="895"/>
      <c r="CE121" s="895"/>
      <c r="CF121" s="956">
        <v>1.4</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1371959</v>
      </c>
      <c r="DH121" s="895"/>
      <c r="DI121" s="895"/>
      <c r="DJ121" s="895"/>
      <c r="DK121" s="895"/>
      <c r="DL121" s="895">
        <v>1252934</v>
      </c>
      <c r="DM121" s="895"/>
      <c r="DN121" s="895"/>
      <c r="DO121" s="895"/>
      <c r="DP121" s="895"/>
      <c r="DQ121" s="895">
        <v>1098934</v>
      </c>
      <c r="DR121" s="895"/>
      <c r="DS121" s="895"/>
      <c r="DT121" s="895"/>
      <c r="DU121" s="895"/>
      <c r="DV121" s="872">
        <v>25.1</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390</v>
      </c>
      <c r="AB122" s="858"/>
      <c r="AC122" s="858"/>
      <c r="AD122" s="858"/>
      <c r="AE122" s="859"/>
      <c r="AF122" s="860" t="s">
        <v>463</v>
      </c>
      <c r="AG122" s="858"/>
      <c r="AH122" s="858"/>
      <c r="AI122" s="858"/>
      <c r="AJ122" s="859"/>
      <c r="AK122" s="860" t="s">
        <v>413</v>
      </c>
      <c r="AL122" s="858"/>
      <c r="AM122" s="858"/>
      <c r="AN122" s="858"/>
      <c r="AO122" s="859"/>
      <c r="AP122" s="905" t="s">
        <v>413</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11881458</v>
      </c>
      <c r="BR122" s="926"/>
      <c r="BS122" s="926"/>
      <c r="BT122" s="926"/>
      <c r="BU122" s="926"/>
      <c r="BV122" s="926">
        <v>11643101</v>
      </c>
      <c r="BW122" s="926"/>
      <c r="BX122" s="926"/>
      <c r="BY122" s="926"/>
      <c r="BZ122" s="926"/>
      <c r="CA122" s="926">
        <v>11541872</v>
      </c>
      <c r="CB122" s="926"/>
      <c r="CC122" s="926"/>
      <c r="CD122" s="926"/>
      <c r="CE122" s="926"/>
      <c r="CF122" s="927">
        <v>263.5</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v>46076</v>
      </c>
      <c r="DH122" s="895"/>
      <c r="DI122" s="895"/>
      <c r="DJ122" s="895"/>
      <c r="DK122" s="895"/>
      <c r="DL122" s="895">
        <v>41297</v>
      </c>
      <c r="DM122" s="895"/>
      <c r="DN122" s="895"/>
      <c r="DO122" s="895"/>
      <c r="DP122" s="895"/>
      <c r="DQ122" s="895">
        <v>40555</v>
      </c>
      <c r="DR122" s="895"/>
      <c r="DS122" s="895"/>
      <c r="DT122" s="895"/>
      <c r="DU122" s="895"/>
      <c r="DV122" s="872">
        <v>0.9</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356</v>
      </c>
      <c r="AB123" s="858"/>
      <c r="AC123" s="858"/>
      <c r="AD123" s="858"/>
      <c r="AE123" s="859"/>
      <c r="AF123" s="860">
        <v>349</v>
      </c>
      <c r="AG123" s="858"/>
      <c r="AH123" s="858"/>
      <c r="AI123" s="858"/>
      <c r="AJ123" s="859"/>
      <c r="AK123" s="860" t="s">
        <v>413</v>
      </c>
      <c r="AL123" s="858"/>
      <c r="AM123" s="858"/>
      <c r="AN123" s="858"/>
      <c r="AO123" s="859"/>
      <c r="AP123" s="905" t="s">
        <v>413</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474</v>
      </c>
      <c r="BP123" s="959"/>
      <c r="BQ123" s="913">
        <v>14148714</v>
      </c>
      <c r="BR123" s="914"/>
      <c r="BS123" s="914"/>
      <c r="BT123" s="914"/>
      <c r="BU123" s="914"/>
      <c r="BV123" s="914">
        <v>13900781</v>
      </c>
      <c r="BW123" s="914"/>
      <c r="BX123" s="914"/>
      <c r="BY123" s="914"/>
      <c r="BZ123" s="914"/>
      <c r="CA123" s="914">
        <v>13683830</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436</v>
      </c>
      <c r="DH123" s="858"/>
      <c r="DI123" s="858"/>
      <c r="DJ123" s="858"/>
      <c r="DK123" s="859"/>
      <c r="DL123" s="860" t="s">
        <v>390</v>
      </c>
      <c r="DM123" s="858"/>
      <c r="DN123" s="858"/>
      <c r="DO123" s="858"/>
      <c r="DP123" s="859"/>
      <c r="DQ123" s="860">
        <v>1597</v>
      </c>
      <c r="DR123" s="858"/>
      <c r="DS123" s="858"/>
      <c r="DT123" s="858"/>
      <c r="DU123" s="859"/>
      <c r="DV123" s="905">
        <v>0</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390</v>
      </c>
      <c r="AB124" s="858"/>
      <c r="AC124" s="858"/>
      <c r="AD124" s="858"/>
      <c r="AE124" s="859"/>
      <c r="AF124" s="860" t="s">
        <v>463</v>
      </c>
      <c r="AG124" s="858"/>
      <c r="AH124" s="858"/>
      <c r="AI124" s="858"/>
      <c r="AJ124" s="859"/>
      <c r="AK124" s="860" t="s">
        <v>390</v>
      </c>
      <c r="AL124" s="858"/>
      <c r="AM124" s="858"/>
      <c r="AN124" s="858"/>
      <c r="AO124" s="859"/>
      <c r="AP124" s="905" t="s">
        <v>390</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143.6</v>
      </c>
      <c r="BR124" s="912"/>
      <c r="BS124" s="912"/>
      <c r="BT124" s="912"/>
      <c r="BU124" s="912"/>
      <c r="BV124" s="912">
        <v>137.6</v>
      </c>
      <c r="BW124" s="912"/>
      <c r="BX124" s="912"/>
      <c r="BY124" s="912"/>
      <c r="BZ124" s="912"/>
      <c r="CA124" s="912">
        <v>127.9</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390</v>
      </c>
      <c r="DH124" s="841"/>
      <c r="DI124" s="841"/>
      <c r="DJ124" s="841"/>
      <c r="DK124" s="842"/>
      <c r="DL124" s="843" t="s">
        <v>390</v>
      </c>
      <c r="DM124" s="841"/>
      <c r="DN124" s="841"/>
      <c r="DO124" s="841"/>
      <c r="DP124" s="842"/>
      <c r="DQ124" s="843" t="s">
        <v>390</v>
      </c>
      <c r="DR124" s="841"/>
      <c r="DS124" s="841"/>
      <c r="DT124" s="841"/>
      <c r="DU124" s="842"/>
      <c r="DV124" s="929" t="s">
        <v>448</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390</v>
      </c>
      <c r="AB125" s="858"/>
      <c r="AC125" s="858"/>
      <c r="AD125" s="858"/>
      <c r="AE125" s="859"/>
      <c r="AF125" s="860" t="s">
        <v>436</v>
      </c>
      <c r="AG125" s="858"/>
      <c r="AH125" s="858"/>
      <c r="AI125" s="858"/>
      <c r="AJ125" s="859"/>
      <c r="AK125" s="860" t="s">
        <v>390</v>
      </c>
      <c r="AL125" s="858"/>
      <c r="AM125" s="858"/>
      <c r="AN125" s="858"/>
      <c r="AO125" s="859"/>
      <c r="AP125" s="905" t="s">
        <v>390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390</v>
      </c>
      <c r="DH125" s="923"/>
      <c r="DI125" s="923"/>
      <c r="DJ125" s="923"/>
      <c r="DK125" s="923"/>
      <c r="DL125" s="923" t="s">
        <v>390</v>
      </c>
      <c r="DM125" s="923"/>
      <c r="DN125" s="923"/>
      <c r="DO125" s="923"/>
      <c r="DP125" s="923"/>
      <c r="DQ125" s="923" t="s">
        <v>390</v>
      </c>
      <c r="DR125" s="923"/>
      <c r="DS125" s="923"/>
      <c r="DT125" s="923"/>
      <c r="DU125" s="923"/>
      <c r="DV125" s="924" t="s">
        <v>390</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390</v>
      </c>
      <c r="AB126" s="858"/>
      <c r="AC126" s="858"/>
      <c r="AD126" s="858"/>
      <c r="AE126" s="859"/>
      <c r="AF126" s="860" t="s">
        <v>390</v>
      </c>
      <c r="AG126" s="858"/>
      <c r="AH126" s="858"/>
      <c r="AI126" s="858"/>
      <c r="AJ126" s="859"/>
      <c r="AK126" s="860" t="s">
        <v>390</v>
      </c>
      <c r="AL126" s="858"/>
      <c r="AM126" s="858"/>
      <c r="AN126" s="858"/>
      <c r="AO126" s="859"/>
      <c r="AP126" s="905" t="s">
        <v>390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390</v>
      </c>
      <c r="DH126" s="895"/>
      <c r="DI126" s="895"/>
      <c r="DJ126" s="895"/>
      <c r="DK126" s="895"/>
      <c r="DL126" s="895" t="s">
        <v>390</v>
      </c>
      <c r="DM126" s="895"/>
      <c r="DN126" s="895"/>
      <c r="DO126" s="895"/>
      <c r="DP126" s="895"/>
      <c r="DQ126" s="895" t="s">
        <v>390</v>
      </c>
      <c r="DR126" s="895"/>
      <c r="DS126" s="895"/>
      <c r="DT126" s="895"/>
      <c r="DU126" s="895"/>
      <c r="DV126" s="872" t="s">
        <v>390</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390</v>
      </c>
      <c r="AB127" s="858"/>
      <c r="AC127" s="858"/>
      <c r="AD127" s="858"/>
      <c r="AE127" s="859"/>
      <c r="AF127" s="860" t="s">
        <v>390</v>
      </c>
      <c r="AG127" s="858"/>
      <c r="AH127" s="858"/>
      <c r="AI127" s="858"/>
      <c r="AJ127" s="859"/>
      <c r="AK127" s="860" t="s">
        <v>390</v>
      </c>
      <c r="AL127" s="858"/>
      <c r="AM127" s="858"/>
      <c r="AN127" s="858"/>
      <c r="AO127" s="859"/>
      <c r="AP127" s="905" t="s">
        <v>390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390</v>
      </c>
      <c r="DH127" s="895"/>
      <c r="DI127" s="895"/>
      <c r="DJ127" s="895"/>
      <c r="DK127" s="895"/>
      <c r="DL127" s="895" t="s">
        <v>390</v>
      </c>
      <c r="DM127" s="895"/>
      <c r="DN127" s="895"/>
      <c r="DO127" s="895"/>
      <c r="DP127" s="895"/>
      <c r="DQ127" s="895" t="s">
        <v>390</v>
      </c>
      <c r="DR127" s="895"/>
      <c r="DS127" s="895"/>
      <c r="DT127" s="895"/>
      <c r="DU127" s="895"/>
      <c r="DV127" s="872" t="s">
        <v>390</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10374</v>
      </c>
      <c r="AB128" s="879"/>
      <c r="AC128" s="879"/>
      <c r="AD128" s="879"/>
      <c r="AE128" s="880"/>
      <c r="AF128" s="881">
        <v>4966</v>
      </c>
      <c r="AG128" s="879"/>
      <c r="AH128" s="879"/>
      <c r="AI128" s="879"/>
      <c r="AJ128" s="880"/>
      <c r="AK128" s="881">
        <v>7066</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490</v>
      </c>
      <c r="BG128" s="865"/>
      <c r="BH128" s="865"/>
      <c r="BI128" s="865"/>
      <c r="BJ128" s="865"/>
      <c r="BK128" s="865"/>
      <c r="BL128" s="888"/>
      <c r="BM128" s="864">
        <v>14.83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492</v>
      </c>
      <c r="DH128" s="869"/>
      <c r="DI128" s="869"/>
      <c r="DJ128" s="869"/>
      <c r="DK128" s="869"/>
      <c r="DL128" s="869" t="s">
        <v>493</v>
      </c>
      <c r="DM128" s="869"/>
      <c r="DN128" s="869"/>
      <c r="DO128" s="869"/>
      <c r="DP128" s="869"/>
      <c r="DQ128" s="869" t="s">
        <v>492</v>
      </c>
      <c r="DR128" s="869"/>
      <c r="DS128" s="869"/>
      <c r="DT128" s="869"/>
      <c r="DU128" s="869"/>
      <c r="DV128" s="870" t="s">
        <v>492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5264279</v>
      </c>
      <c r="AB129" s="858"/>
      <c r="AC129" s="858"/>
      <c r="AD129" s="858"/>
      <c r="AE129" s="859"/>
      <c r="AF129" s="860">
        <v>5264784</v>
      </c>
      <c r="AG129" s="858"/>
      <c r="AH129" s="858"/>
      <c r="AI129" s="858"/>
      <c r="AJ129" s="859"/>
      <c r="AK129" s="860">
        <v>5267921</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128</v>
      </c>
      <c r="BG129" s="848"/>
      <c r="BH129" s="848"/>
      <c r="BI129" s="848"/>
      <c r="BJ129" s="848"/>
      <c r="BK129" s="848"/>
      <c r="BL129" s="849"/>
      <c r="BM129" s="847">
        <v>19.829999999999998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879213</v>
      </c>
      <c r="AB130" s="858"/>
      <c r="AC130" s="858"/>
      <c r="AD130" s="858"/>
      <c r="AE130" s="859"/>
      <c r="AF130" s="860">
        <v>927726</v>
      </c>
      <c r="AG130" s="858"/>
      <c r="AH130" s="858"/>
      <c r="AI130" s="858"/>
      <c r="AJ130" s="859"/>
      <c r="AK130" s="860">
        <v>886999</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11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4385066</v>
      </c>
      <c r="AB131" s="841"/>
      <c r="AC131" s="841"/>
      <c r="AD131" s="841"/>
      <c r="AE131" s="842"/>
      <c r="AF131" s="843">
        <v>4337058</v>
      </c>
      <c r="AG131" s="841"/>
      <c r="AH131" s="841"/>
      <c r="AI131" s="841"/>
      <c r="AJ131" s="842"/>
      <c r="AK131" s="843">
        <v>4380922</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127.9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11.760279089999999</v>
      </c>
      <c r="AB132" s="821"/>
      <c r="AC132" s="821"/>
      <c r="AD132" s="821"/>
      <c r="AE132" s="822"/>
      <c r="AF132" s="823">
        <v>10.87811138</v>
      </c>
      <c r="AG132" s="821"/>
      <c r="AH132" s="821"/>
      <c r="AI132" s="821"/>
      <c r="AJ132" s="822"/>
      <c r="AK132" s="823">
        <v>10.466632369999999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12</v>
      </c>
      <c r="AB133" s="800"/>
      <c r="AC133" s="800"/>
      <c r="AD133" s="800"/>
      <c r="AE133" s="801"/>
      <c r="AF133" s="799">
        <v>11.5</v>
      </c>
      <c r="AG133" s="800"/>
      <c r="AH133" s="800"/>
      <c r="AI133" s="800"/>
      <c r="AJ133" s="801"/>
      <c r="AK133" s="799">
        <v>11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u8wpwNl3jZ8PjndnPpQjGgnYl+ELLughCUTatXMC3TnWfnVFMd9A89ikU3GxdIPYUHdJPlP03m+qr5XVHIJWQ==" saltValue="nS3wYgGigZyjCiQAKt1q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Y49" zoomScaleNormal="85" zoomScaleSheetLayoutView="100" workbookViewId="0">
      <selection activeCell="CP95" sqref="CP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awINinAd/zlmwR9ub4tM9VBybjAUZ57PJhAS3QG3P4vO2RuufuuwdNRNUlgHtJqe/rR7U32xIAXtuDOLOX40Q==" saltValue="Gkx4P/bW8K2eBdbRhugM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R6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Zw1bTEifRYExvGGDplnkgXmf2qcsSHaYhgBAbTNQr24Xrr+Dlak1XlITjpJNfTMSEZrsvGfk32SGy5bupBaYw==" saltValue="/5tKzKEKfJmDBnotlE4M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R4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1222170</v>
      </c>
      <c r="AP9" s="312">
        <v>63151</v>
      </c>
      <c r="AQ9" s="313">
        <v>81866</v>
      </c>
      <c r="AR9" s="314">
        <v>-22.9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135439</v>
      </c>
      <c r="AP10" s="315">
        <v>6998</v>
      </c>
      <c r="AQ10" s="316">
        <v>9373</v>
      </c>
      <c r="AR10" s="317">
        <v>-25.3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72928</v>
      </c>
      <c r="AP11" s="315">
        <v>3768</v>
      </c>
      <c r="AQ11" s="316">
        <v>11195</v>
      </c>
      <c r="AR11" s="317">
        <v>-66.3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t="s">
        <v>516</v>
      </c>
      <c r="AP12" s="315" t="s">
        <v>516</v>
      </c>
      <c r="AQ12" s="316">
        <v>1565</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69407</v>
      </c>
      <c r="AP14" s="315">
        <v>3586</v>
      </c>
      <c r="AQ14" s="316">
        <v>4756</v>
      </c>
      <c r="AR14" s="317">
        <v>-24.6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30640</v>
      </c>
      <c r="AP15" s="315">
        <v>1583</v>
      </c>
      <c r="AQ15" s="316">
        <v>1563</v>
      </c>
      <c r="AR15" s="317">
        <v>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-106632</v>
      </c>
      <c r="AP16" s="315">
        <v>-5510</v>
      </c>
      <c r="AQ16" s="316">
        <v>-7824</v>
      </c>
      <c r="AR16" s="317">
        <v>-29.6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1423952</v>
      </c>
      <c r="AP17" s="315">
        <v>73578</v>
      </c>
      <c r="AQ17" s="316">
        <v>102493</v>
      </c>
      <c r="AR17" s="317">
        <v>-28.2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8.01</v>
      </c>
      <c r="AP21" s="328">
        <v>9.5299999999999994</v>
      </c>
      <c r="AQ21" s="329">
        <v>-1.52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99.5</v>
      </c>
      <c r="AP22" s="333">
        <v>96.6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919096</v>
      </c>
      <c r="AP32" s="342">
        <v>47491</v>
      </c>
      <c r="AQ32" s="343">
        <v>54189</v>
      </c>
      <c r="AR32" s="344">
        <v>-12.4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516</v>
      </c>
      <c r="AP34" s="342" t="s">
        <v>516</v>
      </c>
      <c r="AQ34" s="343">
        <v>69</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413661</v>
      </c>
      <c r="AP35" s="342">
        <v>21375</v>
      </c>
      <c r="AQ35" s="343">
        <v>21047</v>
      </c>
      <c r="AR35" s="344">
        <v>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19753</v>
      </c>
      <c r="AP36" s="342">
        <v>1021</v>
      </c>
      <c r="AQ36" s="343">
        <v>3967</v>
      </c>
      <c r="AR36" s="344">
        <v>-74.3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t="s">
        <v>516</v>
      </c>
      <c r="AP37" s="342" t="s">
        <v>516</v>
      </c>
      <c r="AQ37" s="343">
        <v>1992</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v>90</v>
      </c>
      <c r="AP38" s="345">
        <v>5</v>
      </c>
      <c r="AQ38" s="346">
        <v>4</v>
      </c>
      <c r="AR38" s="334">
        <v>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-7066</v>
      </c>
      <c r="AP39" s="342">
        <v>-365</v>
      </c>
      <c r="AQ39" s="343">
        <v>-3421</v>
      </c>
      <c r="AR39" s="344">
        <v>-89.3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-886999</v>
      </c>
      <c r="AP40" s="342">
        <v>-45833</v>
      </c>
      <c r="AQ40" s="343">
        <v>-53760</v>
      </c>
      <c r="AR40" s="344">
        <v>-14.7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458535</v>
      </c>
      <c r="AP41" s="342">
        <v>23693</v>
      </c>
      <c r="AQ41" s="343">
        <v>24086</v>
      </c>
      <c r="AR41" s="344">
        <v>-1.6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1683266</v>
      </c>
      <c r="AN51" s="364">
        <v>85920</v>
      </c>
      <c r="AO51" s="365">
        <v>162.4</v>
      </c>
      <c r="AP51" s="366">
        <v>85205</v>
      </c>
      <c r="AQ51" s="367">
        <v>14.5</v>
      </c>
      <c r="AR51" s="368">
        <v>147.9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1141958</v>
      </c>
      <c r="AN52" s="372">
        <v>58290</v>
      </c>
      <c r="AO52" s="373">
        <v>109.6</v>
      </c>
      <c r="AP52" s="374">
        <v>38847</v>
      </c>
      <c r="AQ52" s="375">
        <v>13.7</v>
      </c>
      <c r="AR52" s="376">
        <v>95.9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1655011</v>
      </c>
      <c r="AN53" s="364">
        <v>84577</v>
      </c>
      <c r="AO53" s="365">
        <v>-1.6</v>
      </c>
      <c r="AP53" s="366">
        <v>77577</v>
      </c>
      <c r="AQ53" s="367">
        <v>-9</v>
      </c>
      <c r="AR53" s="368">
        <v>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743523</v>
      </c>
      <c r="AN54" s="372">
        <v>37997</v>
      </c>
      <c r="AO54" s="373">
        <v>-34.799999999999997</v>
      </c>
      <c r="AP54" s="374">
        <v>40870</v>
      </c>
      <c r="AQ54" s="375">
        <v>5.2</v>
      </c>
      <c r="AR54" s="376">
        <v>-40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1733226</v>
      </c>
      <c r="AN55" s="364">
        <v>88760</v>
      </c>
      <c r="AO55" s="365">
        <v>4.9000000000000004</v>
      </c>
      <c r="AP55" s="366">
        <v>115123</v>
      </c>
      <c r="AQ55" s="367">
        <v>48.4</v>
      </c>
      <c r="AR55" s="368">
        <v>-43.5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838888</v>
      </c>
      <c r="AN56" s="372">
        <v>42960</v>
      </c>
      <c r="AO56" s="373">
        <v>13.1</v>
      </c>
      <c r="AP56" s="374">
        <v>46026</v>
      </c>
      <c r="AQ56" s="375">
        <v>12.6</v>
      </c>
      <c r="AR56" s="376">
        <v>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1316409</v>
      </c>
      <c r="AN57" s="364">
        <v>67891</v>
      </c>
      <c r="AO57" s="365">
        <v>-23.5</v>
      </c>
      <c r="AP57" s="366">
        <v>98899</v>
      </c>
      <c r="AQ57" s="367">
        <v>-14.1</v>
      </c>
      <c r="AR57" s="368">
        <v>-9.4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389017</v>
      </c>
      <c r="AN58" s="372">
        <v>20063</v>
      </c>
      <c r="AO58" s="373">
        <v>-53.3</v>
      </c>
      <c r="AP58" s="374">
        <v>43734</v>
      </c>
      <c r="AQ58" s="375">
        <v>-5</v>
      </c>
      <c r="AR58" s="376">
        <v>-48.3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1728780</v>
      </c>
      <c r="AN59" s="364">
        <v>89329</v>
      </c>
      <c r="AO59" s="365">
        <v>31.6</v>
      </c>
      <c r="AP59" s="366">
        <v>96462</v>
      </c>
      <c r="AQ59" s="367">
        <v>-2.5</v>
      </c>
      <c r="AR59" s="368">
        <v>34.1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598952</v>
      </c>
      <c r="AN60" s="372">
        <v>30949</v>
      </c>
      <c r="AO60" s="373">
        <v>54.3</v>
      </c>
      <c r="AP60" s="374">
        <v>39886</v>
      </c>
      <c r="AQ60" s="375">
        <v>-8.8000000000000007</v>
      </c>
      <c r="AR60" s="376">
        <v>63.1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1623338</v>
      </c>
      <c r="AN61" s="379">
        <v>83295</v>
      </c>
      <c r="AO61" s="380">
        <v>34.799999999999997</v>
      </c>
      <c r="AP61" s="381">
        <v>94653</v>
      </c>
      <c r="AQ61" s="382">
        <v>7.5</v>
      </c>
      <c r="AR61" s="368">
        <v>27.3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742468</v>
      </c>
      <c r="AN62" s="372">
        <v>38052</v>
      </c>
      <c r="AO62" s="373">
        <v>17.8</v>
      </c>
      <c r="AP62" s="374">
        <v>41873</v>
      </c>
      <c r="AQ62" s="375">
        <v>3.5</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GVG+VzolADUt40jdWJ4nKK3py1tf7k0CgcqinwJI/qlC+wO5WwvBPoj8ghJETRg9m47eHOM6VfdiZ+s3zENKA==" saltValue="4712Ux5wiriPd6aBM6Fi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5" zoomScaleNormal="100" zoomScaleSheetLayoutView="55" workbookViewId="0">
      <selection activeCell="AE102" sqref="AE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FkySLgSiovG9OMEiczUrv+4q4IF04BLXNUjJ7u/IjxWffarFyQLz+p9u+fxODgL9qQ72xWvaIYNWdC/lIPqaQ==" saltValue="NHNtdxUuJel2A/bWhWLv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8" zoomScaleNormal="100" zoomScaleSheetLayoutView="55" workbookViewId="0">
      <selection activeCell="AB103" sqref="AB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n+zTUeWOICXlRqFfinmLH9a3LWClcCgFeekF6lx+DoeRXW7Qv64WpYMbS95ArvWh+f0GIUWWdf1zwCmw8GWIQ==" saltValue="sZtQXiSrlMOO3T4ZTc4i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D43"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25.34</v>
      </c>
      <c r="G47" s="12">
        <v>25.68</v>
      </c>
      <c r="H47" s="12">
        <v>26.12</v>
      </c>
      <c r="I47" s="12">
        <v>25.65</v>
      </c>
      <c r="J47" s="13">
        <v>23.96</v>
      </c>
    </row>
    <row r="48" spans="2:10" ht="57.75" customHeight="1" x14ac:dyDescent="0.15">
      <c r="B48" s="14"/>
      <c r="C48" s="1234" t="s">
        <v>4</v>
      </c>
      <c r="D48" s="1234"/>
      <c r="E48" s="1235"/>
      <c r="F48" s="15">
        <v>3.63</v>
      </c>
      <c r="G48" s="16">
        <v>2.95</v>
      </c>
      <c r="H48" s="16">
        <v>1.64</v>
      </c>
      <c r="I48" s="16">
        <v>4.09</v>
      </c>
      <c r="J48" s="17">
        <v>3.03</v>
      </c>
    </row>
    <row r="49" spans="2:10" ht="57.75" customHeight="1" thickBot="1" x14ac:dyDescent="0.2">
      <c r="B49" s="18"/>
      <c r="C49" s="1236" t="s">
        <v>5</v>
      </c>
      <c r="D49" s="1236"/>
      <c r="E49" s="1237"/>
      <c r="F49" s="19" t="s">
        <v>563</v>
      </c>
      <c r="G49" s="20">
        <v>0.32</v>
      </c>
      <c r="H49" s="20" t="s">
        <v>564</v>
      </c>
      <c r="I49" s="20">
        <v>1.98</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Vc4VSl3MO8wX/Or9/iQ45CEGeqqJbddelC/CHGexV4cyYCV8V7NrCAIIifZgO0vkeIB6X5DvFsxYsCIheD9CA==" saltValue="YiIERC0MBW2PeOFVSyPC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kagetani</cp:lastModifiedBy>
  <cp:lastPrinted>2020-08-20T07:05:48Z</cp:lastPrinted>
  <dcterms:created xsi:type="dcterms:W3CDTF">2020-02-10T04:54:45Z</dcterms:created>
  <dcterms:modified xsi:type="dcterms:W3CDTF">2020-08-20T07:06:11Z</dcterms:modified>
  <cp:category/>
</cp:coreProperties>
</file>