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令和2年9月7日時点\Ｄ最新\03財政係\05財政・歳出比較分析表（財政状況資料集）\01財政・歳出比較分析表\H30年度決算分R020228\01_20200228【3月10〆切】平成30年度財政状況資料集の作成及び提出について\10_県へ提出したデータ\"/>
    </mc:Choice>
  </mc:AlternateContent>
  <bookViews>
    <workbookView xWindow="0" yWindow="0" windowWidth="28800" windowHeight="10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<sst xmlns="http://schemas.openxmlformats.org/spreadsheetml/2006/main" count="1107" uniqueCount="618">
  <si>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</si>
  <si>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</si>
  <si>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</si>
  <si>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</si>
  <si>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</si>
  <si>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</si>
  <si>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</si>
  <si>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</si>
  <si>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</si>
  <si>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</si>
  <si>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</si>
  <si>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</si>
  <si>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</si>
  <si>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</si>
  <si>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</si>
  <si>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</si>
  <si>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</si>
  <si>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</si>
  <si>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</si>
  <si>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</si>
  <si>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</si>
  <si>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</si>
  <si>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</si>
  <si>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</si>
  <si>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</si>
  <si>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</si>
  <si>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</si>
  <si>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</si>
  <si>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</si>
  <si>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</si>
  <si>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</si>
  <si>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</si>
  <si>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</si>
  <si>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</si>
  <si>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</si>
  <si>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</si>
  <si>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</si>
  <si>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</si>
  <si>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</si>
  <si>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</si>
  <si>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</si>
  <si>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</si>
  <si>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</si>
  <si>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</si>
  <si>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</si>
  <si>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</si>
  <si>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</si>
  <si>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</si>
  <si>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</si>
  <si>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</si>
  <si>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</si>
  <si>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</si>
  <si>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</si>
  <si>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</si>
  <si>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</si>
  <si>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</si>
  <si>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</si>
  <si>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</si>
  <si>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</si>
  <si>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</si>
  <si>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</si>
  <si>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</si>
  <si>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</si>
  <si>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</si>
  <si>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</si>
  <si>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</si>
  <si>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</si>
  <si>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</si>
  <si>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</si>
  <si>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</si>
  <si>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</si>
  <si>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</si>
  <si>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</si>
  <si>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</si>
  <si>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</si>
  <si>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</si>
  <si>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</si>
  <si>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</si>
  <si>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</si>
  <si>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</si>
  <si>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</si>
  <si>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</si>
  <si>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</si>
  <si>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</si>
  <si>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</si>
  <si>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</si>
  <si>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</si>
  <si>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</si>
  <si>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</si>
  <si>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</si>
  <si>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</si>
  <si>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</si>
  <si>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</si>
  <si>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</si>
  <si>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</si>
  <si>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</si>
  <si>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</si>
  <si>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佐用町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</si>
  <si>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</si>
  <si>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</si>
  <si>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</si>
  <si>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</si>
  <si>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</si>
  <si>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</si>
  <si>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</si>
  <si>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</si>
  <si>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</si>
  <si>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</si>
  <si>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</si>
  <si>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</si>
  <si>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</si>
  <si>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</si>
  <si>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</si>
  <si>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</si>
  <si>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</si>
  <si>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</si>
  <si>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</si>
  <si>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</si>
  <si>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</si>
  <si>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</si>
  <si>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</si>
  <si>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</si>
  <si>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</si>
  <si>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</si>
  <si>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</si>
  <si>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</si>
  <si>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</si>
  <si>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</si>
  <si>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</si>
  <si>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</si>
  <si>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</si>
  <si>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</si>
  <si>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</si>
  <si>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</si>
  <si>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</si>
  <si>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</si>
  <si>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</si>
  <si>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</si>
  <si>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</si>
  <si>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</si>
  <si>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</si>
  <si>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</si>
  <si>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</si>
  <si>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</si>
  <si>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</si>
  <si>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</si>
  <si>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</si>
  <si>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</si>
  <si>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</si>
  <si>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</si>
  <si>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</si>
  <si>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</si>
  <si>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</si>
  <si>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</si>
  <si>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</si>
  <si>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</si>
  <si>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</si>
  <si>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</si>
  <si>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</si>
  <si>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</si>
  <si>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</si>
  <si>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</si>
  <si>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</si>
  <si>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</si>
  <si>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</si>
  <si>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</si>
  <si>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</si>
  <si>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</si>
  <si>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</si>
  <si>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</si>
  <si>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</si>
  <si>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</si>
  <si>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</si>
  <si>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</si>
  <si>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</si>
  <si>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</si>
  <si>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</si>
  <si>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</si>
  <si>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</si>
  <si>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</si>
  <si>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</si>
  <si>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</si>
  <si>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</si>
  <si>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</si>
  <si>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</si>
  <si>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</si>
  <si>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</si>
  <si>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</si>
  <si>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</si>
  <si>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</si>
  <si>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</si>
  <si>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</si>
  <si>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</si>
  <si>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</si>
  <si>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</si>
  <si>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</si>
  <si>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</si>
  <si>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</si>
  <si>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</si>
  <si>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</si>
  <si>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</si>
  <si>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</si>
  <si>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</si>
  <si>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</si>
  <si>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</si>
  <si>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</si>
  <si>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</si>
  <si>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</si>
  <si>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</si>
  <si>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</si>
  <si>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</si>
  <si>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</si>
  <si>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</si>
  <si>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</si>
  <si>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</si>
  <si>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</si>
  <si>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</si>
  <si>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兵庫県佐用町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</si>
  <si>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</si>
  <si>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</si>
  <si>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</si>
  <si>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</si>
  <si>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</si>
  <si>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</si>
  <si>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</si>
  <si>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</si>
  <si>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</si>
  <si>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</si>
  <si>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</si>
  <si>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</si>
  <si>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</si>
  <si>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</si>
  <si>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</si>
  <si>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</si>
  <si>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</si>
  <si>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</si>
  <si>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</si>
  <si>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</si>
  <si>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</si>
  <si>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</si>
  <si>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</si>
  <si>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</si>
  <si>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</si>
  <si>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</si>
  <si>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</si>
  <si>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</si>
  <si>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</si>
  <si>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</si>
  <si>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</si>
  <si>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</si>
  <si>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</si>
  <si>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</si>
  <si>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</si>
  <si>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</si>
  <si>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</si>
  <si>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</si>
  <si>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</si>
  <si>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</si>
  <si>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</si>
  <si>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</si>
  <si>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</si>
  <si>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</si>
  <si>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</si>
  <si>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</si>
  <si>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</si>
  <si>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</si>
  <si>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</si>
  <si>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</si>
  <si>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</si>
  <si>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</si>
  <si>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</si>
  <si>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</si>
  <si>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</si>
  <si>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</si>
  <si>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</si>
  <si>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</si>
  <si>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</si>
  <si>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</si>
  <si>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</si>
  <si>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</si>
  <si>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</si>
  <si>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</si>
  <si>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</si>
  <si>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</si>
  <si>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</si>
  <si>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</si>
  <si>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</si>
  <si>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</si>
  <si>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</si>
  <si>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</si>
  <si>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</si>
  <si>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</si>
  <si>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</si>
  <si>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</si>
  <si>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</si>
  <si>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</si>
  <si>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</si>
  <si>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</si>
  <si>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</si>
  <si>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</si>
  <si>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</si>
  <si>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</si>
  <si>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</si>
  <si>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</si>
  <si>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</si>
  <si>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</si>
  <si>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</si>
  <si>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</si>
  <si>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</si>
  <si>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</si>
  <si>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</si>
  <si>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</si>
  <si>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</si>
  <si>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</si>
  <si>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</si>
  <si>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</si>
  <si>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</si>
  <si>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</si>
  <si>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</si>
  <si>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</si>
  <si>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</si>
  <si>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</si>
  <si>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</si>
  <si>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</si>
  <si>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</si>
  <si>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</si>
  <si>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</si>
  <si>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</si>
  <si>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</si>
  <si>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</si>
  <si>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</si>
  <si>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</si>
  <si>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</si>
  <si>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</si>
  <si>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</si>
  <si>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</si>
  <si>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</si>
  <si>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</si>
  <si>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</si>
  <si>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</si>
  <si>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</si>
  <si>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</si>
  <si>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</si>
  <si>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</si>
  <si>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</si>
  <si>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</si>
  <si>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</si>
  <si>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</si>
  <si>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</si>
  <si>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</si>
  <si>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</si>
  <si>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</si>
  <si>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</si>
  <si>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</si>
  <si>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</si>
  <si>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</si>
  <si>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</si>
  <si>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</si>
  <si>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</si>
  <si>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</si>
  <si>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</si>
  <si>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</si>
  <si>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</si>
  <si>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</si>
  <si>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</si>
  <si>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</si>
  <si>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</si>
  <si>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</si>
  <si>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</si>
  <si>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兵庫県佐用町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</si>
  <si>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</si>
  <si>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</si>
  <si>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</si>
  <si>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</si>
  <si>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</si>
  <si>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</si>
  <si>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</si>
  <si>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</si>
  <si>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</si>
  <si>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</si>
  <si>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</si>
  <si>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</si>
  <si>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</si>
  <si>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</si>
  <si>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</si>
  <si>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</si>
  <si>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</si>
  <si>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</si>
  <si>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</si>
  <si>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</si>
  <si>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メガソーラー事業収入特別会計</t>
    <phoneticPr fontId="5"/>
  </si>
  <si>
    <t>朝霧園特別会計</t>
    <phoneticPr fontId="5"/>
  </si>
  <si>
    <t>-</t>
    <phoneticPr fontId="5"/>
  </si>
  <si>
    <t>西はりま天文台公園特別会計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</si>
  <si>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</si>
  <si>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</si>
  <si>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</si>
  <si>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</si>
  <si>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</si>
  <si>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</si>
  <si>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</si>
  <si>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</si>
  <si>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</si>
  <si>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</si>
  <si>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</si>
  <si>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</si>
  <si>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</si>
  <si>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</si>
  <si>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</si>
  <si>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</si>
  <si>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</si>
  <si>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</si>
  <si>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</si>
  <si>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農業共済事業特別会計</t>
    <phoneticPr fontId="5"/>
  </si>
  <si>
    <t>法適用企業</t>
    <phoneticPr fontId="5"/>
  </si>
  <si>
    <t>簡易水道事業特別会計</t>
    <phoneticPr fontId="5"/>
  </si>
  <si>
    <t>法非適用企業</t>
    <phoneticPr fontId="5"/>
  </si>
  <si>
    <t>特定環境保全公共下水道事業特別会計</t>
    <phoneticPr fontId="5"/>
  </si>
  <si>
    <t>法非適用企業</t>
    <phoneticPr fontId="5"/>
  </si>
  <si>
    <t>生活排水処理事業特別会計</t>
    <phoneticPr fontId="5"/>
  </si>
  <si>
    <t>法非適用企業</t>
    <phoneticPr fontId="5"/>
  </si>
  <si>
    <t>笹ケ丘荘特別会計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</si>
  <si>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</si>
  <si>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</si>
  <si>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</si>
  <si>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</si>
  <si>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</si>
  <si>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</si>
  <si>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</si>
  <si>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</si>
  <si>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</si>
  <si>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</si>
  <si>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</si>
  <si>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</si>
  <si>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</si>
  <si>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</si>
  <si>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</si>
  <si>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</si>
  <si>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</si>
  <si>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</si>
  <si>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</si>
  <si>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</si>
  <si>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</si>
  <si>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</si>
  <si>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</si>
  <si>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</si>
  <si>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</si>
  <si>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</si>
  <si>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</si>
  <si>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</si>
  <si>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</si>
  <si>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</si>
  <si>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</si>
  <si>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</si>
  <si>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</si>
  <si>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</si>
  <si>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</si>
  <si>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</si>
  <si>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</si>
  <si>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</si>
  <si>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</si>
  <si>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</si>
  <si>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</si>
  <si>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</si>
  <si>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</si>
  <si>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</si>
  <si>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</si>
  <si>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</si>
  <si>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</si>
  <si>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</si>
  <si>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</si>
  <si>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</si>
  <si>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</si>
  <si>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</si>
  <si>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</si>
  <si>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</si>
  <si>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</si>
  <si>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</si>
  <si>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</si>
  <si>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</si>
  <si>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</si>
  <si>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</si>
  <si>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</si>
  <si>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</si>
  <si>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</si>
  <si>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</si>
  <si>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</si>
  <si>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</si>
  <si>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</si>
  <si>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</si>
  <si>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</si>
  <si>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</si>
  <si>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</si>
  <si>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</si>
  <si>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</si>
  <si>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</si>
  <si>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</si>
  <si>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</si>
  <si>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</si>
  <si>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</si>
  <si>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</si>
  <si>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</si>
  <si>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</si>
  <si>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</si>
  <si>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</si>
  <si>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</si>
  <si>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</si>
  <si>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</si>
  <si>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</si>
  <si>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</si>
  <si>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</si>
  <si>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</si>
  <si>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</si>
  <si>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</si>
  <si>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</si>
  <si>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</si>
  <si>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</si>
  <si>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</si>
  <si>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</si>
  <si>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</si>
  <si>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</si>
  <si>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</si>
  <si>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</si>
  <si>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</si>
  <si>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</si>
  <si>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</si>
  <si>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</si>
  <si>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</si>
  <si>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</si>
  <si>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</si>
  <si>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</si>
  <si>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</si>
  <si>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</si>
  <si>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</si>
  <si>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</si>
  <si>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</si>
  <si>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</si>
  <si>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</si>
  <si>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</si>
  <si>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</si>
  <si>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</si>
  <si>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</si>
  <si>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</si>
  <si>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</si>
  <si>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</si>
  <si>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</si>
  <si>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</si>
  <si>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</si>
  <si>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</si>
  <si>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</si>
  <si>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</si>
  <si>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</si>
  <si>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</si>
  <si>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</si>
  <si>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</si>
  <si>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</si>
  <si>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</si>
  <si>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</si>
  <si>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</si>
  <si>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</si>
  <si>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</si>
  <si>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</si>
  <si>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</si>
  <si>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</si>
  <si>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</si>
  <si>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</si>
  <si>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</si>
  <si>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</si>
  <si>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</si>
  <si>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</si>
  <si>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</si>
  <si>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</si>
  <si>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</si>
  <si>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</si>
  <si>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</si>
  <si>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農業共済事業特別会計</t>
  </si>
  <si>
    <t>簡易水道事業特別会計</t>
  </si>
  <si>
    <t>国民健康保険特別会計</t>
  </si>
  <si>
    <t>特定環境保全公共下水道事業特別会計</t>
  </si>
  <si>
    <t>後期高齢者医療特別会計</t>
  </si>
  <si>
    <t>介護保険特別会計</t>
  </si>
  <si>
    <t>その他会計（赤字）</t>
  </si>
  <si>
    <t>その他会計（黒字）</t>
  </si>
  <si>
    <t>H25末</t>
    <phoneticPr fontId="5"/>
  </si>
  <si>
    <t>H26末</t>
    <phoneticPr fontId="5"/>
  </si>
  <si>
    <t>H27末</t>
    <phoneticPr fontId="5"/>
  </si>
  <si>
    <t>H28末</t>
    <phoneticPr fontId="5"/>
  </si>
  <si>
    <t>H29末</t>
    <phoneticPr fontId="5"/>
  </si>
  <si>
    <t>播磨高原広域事務組合　一般会計</t>
  </si>
  <si>
    <t>播磨高原広域事務組合　水道事業会計</t>
  </si>
  <si>
    <t>播磨高原広域事務組合　下水道事業会計</t>
  </si>
  <si>
    <t>兵庫県後期高齢者医療広域連合　一般会計</t>
  </si>
  <si>
    <t>兵庫県後期高齢者医療広域連合　特別会計</t>
  </si>
  <si>
    <t>兵庫県市町村職員退職手当組合　一般会計</t>
  </si>
  <si>
    <t>兵庫県町議会議員公務災害補償組合　一般会計</t>
  </si>
  <si>
    <t>にしはりま環境事務組合　一般会計</t>
  </si>
  <si>
    <t>兵庫県市町交通災害共済組合　一般会計</t>
  </si>
  <si>
    <t>西はりま消防組合　一般会計</t>
  </si>
  <si>
    <t>合併振興基金</t>
    <rPh sb="0" eb="2">
      <t>ガッペイ</t>
    </rPh>
    <rPh sb="2" eb="4">
      <t>シンコウ</t>
    </rPh>
    <rPh sb="4" eb="6">
      <t>キキン</t>
    </rPh>
    <phoneticPr fontId="2"/>
  </si>
  <si>
    <t>公共施設等整備基金</t>
    <rPh sb="0" eb="2">
      <t>コウキョウ</t>
    </rPh>
    <rPh sb="2" eb="4">
      <t>シセツ</t>
    </rPh>
    <rPh sb="4" eb="5">
      <t>トウ</t>
    </rPh>
    <rPh sb="5" eb="7">
      <t>セイビ</t>
    </rPh>
    <rPh sb="7" eb="9">
      <t>キキン</t>
    </rPh>
    <phoneticPr fontId="2"/>
  </si>
  <si>
    <t>過疎地域自立振興基金</t>
    <rPh sb="0" eb="2">
      <t>カソ</t>
    </rPh>
    <rPh sb="2" eb="4">
      <t>チイキ</t>
    </rPh>
    <rPh sb="4" eb="6">
      <t>ジリツ</t>
    </rPh>
    <rPh sb="6" eb="8">
      <t>シンコウ</t>
    </rPh>
    <rPh sb="8" eb="10">
      <t>キキン</t>
    </rPh>
    <phoneticPr fontId="2"/>
  </si>
  <si>
    <t>地域福祉基金</t>
    <rPh sb="0" eb="2">
      <t>チイキ</t>
    </rPh>
    <rPh sb="2" eb="4">
      <t>フクシ</t>
    </rPh>
    <rPh sb="4" eb="6">
      <t>キキン</t>
    </rPh>
    <phoneticPr fontId="2"/>
  </si>
  <si>
    <t>災害復興基金</t>
    <rPh sb="0" eb="2">
      <t>サイガイ</t>
    </rPh>
    <rPh sb="2" eb="4">
      <t>フッコウ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</si>
  <si>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</si>
  <si>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</si>
  <si>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</si>
  <si>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0％以下で、現状の財政状況としては健全であるといえるが、有形固定資産減価償却率は類似団体内平均値を上回っていることから、今後は公共施設の更新等が発生すると見込まれるため、公共施設等総合管理計画で掲げた目標達成に向けた取組を進めるとともに、健全な財政運営を維持できる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</si>
  <si>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</si>
  <si>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</si>
  <si>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</si>
  <si>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</si>
  <si>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</si>
  <si>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</si>
  <si>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</si>
  <si>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計画的な繰上償還により、将来負担比率は平成27年度以降0％以下で、実質公債費比率においても類似団体平均を下回っている。
　今後は、公共施設やインフラの更新時期が迫っており、公債費の増加が見込まれるため、公共施設等総合管理計画に基づいた施設の計画的な更新・維持管理によって公債費の平準化に努める。</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</si>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</sst>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E11E-4AF4-B5AE-FFF8F7CAC5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122244</c:v>
                </c:pt>
                <c:pt idx="1">
                  <c:v>93697</c:v>
                </c:pt>
                <c:pt idx="2">
                  <c:v>95870</c:v>
                </c:pt>
                <c:pt idx="3">
                  <c:v>72363</c:v>
                </c:pt>
                <c:pt idx="4">
                  <c:v>95482</c:v>
                </c:pt>
              </c:numCache>
            </c:numRef>
          </c:val>
          <c:smooth val="0"/>
          <c:extLst>
            <c:ext xmlns:c16="http://schemas.microsoft.com/office/drawing/2014/chart" uri="{C3380CC4-5D6E-409C-BE32-E72D297353CC}">
              <c16:uniqueId val="{00000001-E11E-4AF4-B5AE-FFF8F7CAC5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0.75</c:v>
                </c:pt>
                <c:pt idx="1">
                  <c:v>0.42</c:v>
                </c:pt>
                <c:pt idx="2">
                  <c:v>0.76</c:v>
                </c:pt>
                <c:pt idx="3">
                  <c:v>0.8</c:v>
                </c:pt>
                <c:pt idx="4">
                  <c:v>1.1299999999999999</c:v>
                </c:pt>
              </c:numCache>
            </c:numRef>
          </c:val>
          <c:extLst>
            <c:ext xmlns:c16="http://schemas.microsoft.com/office/drawing/2014/chart" uri="{C3380CC4-5D6E-409C-BE32-E72D297353CC}">
              <c16:uniqueId val="{00000000-1BFB-4798-8C98-64DBE1E35C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31.37</c:v>
                </c:pt>
                <c:pt idx="1">
                  <c:v>30.75</c:v>
                </c:pt>
                <c:pt idx="2">
                  <c:v>31</c:v>
                </c:pt>
                <c:pt idx="3">
                  <c:v>31.94</c:v>
                </c:pt>
                <c:pt idx="4">
                  <c:v>32.32</c:v>
                </c:pt>
              </c:numCache>
            </c:numRef>
          </c:val>
          <c:extLst>
            <c:ext xmlns:c16="http://schemas.microsoft.com/office/drawing/2014/chart" uri="{C3380CC4-5D6E-409C-BE32-E72D297353CC}">
              <c16:uniqueId val="{00000001-1BFB-4798-8C98-64DBE1E35C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5.91</c:v>
                </c:pt>
                <c:pt idx="1">
                  <c:v>10.95</c:v>
                </c:pt>
                <c:pt idx="2">
                  <c:v>13.73</c:v>
                </c:pt>
                <c:pt idx="3">
                  <c:v>13.73</c:v>
                </c:pt>
                <c:pt idx="4">
                  <c:v>13.9</c:v>
                </c:pt>
              </c:numCache>
            </c:numRef>
          </c:val>
          <c:smooth val="0"/>
          <c:extLst>
            <c:ext xmlns:c16="http://schemas.microsoft.com/office/drawing/2014/chart" uri="{C3380CC4-5D6E-409C-BE32-E72D297353CC}">
              <c16:uniqueId val="{00000002-1BFB-4798-8C98-64DBE1E35C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0.15</c:v>
                </c:pt>
                <c:pt idx="2">
                  <c:v>#N/A</c:v>
                </c:pt>
                <c:pt idx="3">
                  <c:v>7.0000000000000007E-2</c:v>
                </c:pt>
                <c:pt idx="4">
                  <c:v>#N/A</c:v>
                </c:pt>
                <c:pt idx="5">
                  <c:v>0.06</c:v>
                </c:pt>
                <c:pt idx="6">
                  <c:v>#N/A</c:v>
                </c:pt>
                <c:pt idx="7">
                  <c:v>0.1</c:v>
                </c:pt>
                <c:pt idx="8">
                  <c:v>#N/A</c:v>
                </c:pt>
                <c:pt idx="9">
                  <c:v>0.05</c:v>
                </c:pt>
              </c:numCache>
            </c:numRef>
          </c:val>
          <c:extLst>
            <c:ext xmlns:c16="http://schemas.microsoft.com/office/drawing/2014/chart" uri="{C3380CC4-5D6E-409C-BE32-E72D297353CC}">
              <c16:uniqueId val="{00000000-C0E3-4A34-B87B-2995323E29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E3-4A34-B87B-2995323E2940}"/>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2-C0E3-4A34-B87B-2995323E294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3-C0E3-4A34-B87B-2995323E2940}"/>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0.2</c:v>
                </c:pt>
                <c:pt idx="6">
                  <c:v>#N/A</c:v>
                </c:pt>
                <c:pt idx="7">
                  <c:v>0.14000000000000001</c:v>
                </c:pt>
                <c:pt idx="8">
                  <c:v>#N/A</c:v>
                </c:pt>
                <c:pt idx="9">
                  <c:v>0.11</c:v>
                </c:pt>
              </c:numCache>
            </c:numRef>
          </c:val>
          <c:extLst>
            <c:ext xmlns:c16="http://schemas.microsoft.com/office/drawing/2014/chart" uri="{C3380CC4-5D6E-409C-BE32-E72D297353CC}">
              <c16:uniqueId val="{00000004-C0E3-4A34-B87B-2995323E294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0.03</c:v>
                </c:pt>
                <c:pt idx="4">
                  <c:v>#N/A</c:v>
                </c:pt>
                <c:pt idx="5">
                  <c:v>0.37</c:v>
                </c:pt>
                <c:pt idx="6">
                  <c:v>#N/A</c:v>
                </c:pt>
                <c:pt idx="7">
                  <c:v>0.41</c:v>
                </c:pt>
                <c:pt idx="8">
                  <c:v>#N/A</c:v>
                </c:pt>
                <c:pt idx="9">
                  <c:v>0.41</c:v>
                </c:pt>
              </c:numCache>
            </c:numRef>
          </c:val>
          <c:extLst>
            <c:ext xmlns:c16="http://schemas.microsoft.com/office/drawing/2014/chart" uri="{C3380CC4-5D6E-409C-BE32-E72D297353CC}">
              <c16:uniqueId val="{00000005-C0E3-4A34-B87B-2995323E2940}"/>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c:v>
                </c:pt>
                <c:pt idx="2">
                  <c:v>#N/A</c:v>
                </c:pt>
                <c:pt idx="3">
                  <c:v>0.06</c:v>
                </c:pt>
                <c:pt idx="4">
                  <c:v>#N/A</c:v>
                </c:pt>
                <c:pt idx="5">
                  <c:v>0.05</c:v>
                </c:pt>
                <c:pt idx="6">
                  <c:v>#N/A</c:v>
                </c:pt>
                <c:pt idx="7">
                  <c:v>0.15</c:v>
                </c:pt>
                <c:pt idx="8">
                  <c:v>#N/A</c:v>
                </c:pt>
                <c:pt idx="9">
                  <c:v>0.54</c:v>
                </c:pt>
              </c:numCache>
            </c:numRef>
          </c:val>
          <c:extLst>
            <c:ext xmlns:c16="http://schemas.microsoft.com/office/drawing/2014/chart" uri="{C3380CC4-5D6E-409C-BE32-E72D297353CC}">
              <c16:uniqueId val="{00000006-C0E3-4A34-B87B-2995323E2940}"/>
            </c:ext>
          </c:extLst>
        </c:ser>
        <c:ser>
          <c:idx val="7"/>
          <c:order val="7"/>
          <c:tx>
            <c:strRef>
              <c:f>データシート!$A$34</c:f>
              <c:strCache>
                <c:ptCount val="1"/>
                <c:pt idx="0">
                  <c:v>農業共済事業特別会計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0.94</c:v>
                </c:pt>
                <c:pt idx="2">
                  <c:v>#N/A</c:v>
                </c:pt>
                <c:pt idx="3">
                  <c:v>0.92</c:v>
                </c:pt>
                <c:pt idx="4">
                  <c:v>#N/A</c:v>
                </c:pt>
                <c:pt idx="5">
                  <c:v>0.52</c:v>
                </c:pt>
                <c:pt idx="6">
                  <c:v>#N/A</c:v>
                </c:pt>
                <c:pt idx="7">
                  <c:v>0.56000000000000005</c:v>
                </c:pt>
                <c:pt idx="8">
                  <c:v>#N/A</c:v>
                </c:pt>
                <c:pt idx="9">
                  <c:v>0.56999999999999995</c:v>
                </c:pt>
              </c:numCache>
            </c:numRef>
          </c:val>
          <c:extLst>
            <c:ext xmlns:c16="http://schemas.microsoft.com/office/drawing/2014/chart" uri="{C3380CC4-5D6E-409C-BE32-E72D297353CC}">
              <c16:uniqueId val="{00000007-C0E3-4A34-B87B-2995323E294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0.65</c:v>
                </c:pt>
                <c:pt idx="2">
                  <c:v>#N/A</c:v>
                </c:pt>
                <c:pt idx="3">
                  <c:v>0.4</c:v>
                </c:pt>
                <c:pt idx="4">
                  <c:v>#N/A</c:v>
                </c:pt>
                <c:pt idx="5">
                  <c:v>0.76</c:v>
                </c:pt>
                <c:pt idx="6">
                  <c:v>#N/A</c:v>
                </c:pt>
                <c:pt idx="7">
                  <c:v>0.78</c:v>
                </c:pt>
                <c:pt idx="8">
                  <c:v>#N/A</c:v>
                </c:pt>
                <c:pt idx="9">
                  <c:v>1.1000000000000001</c:v>
                </c:pt>
              </c:numCache>
            </c:numRef>
          </c:val>
          <c:extLst>
            <c:ext xmlns:c16="http://schemas.microsoft.com/office/drawing/2014/chart" uri="{C3380CC4-5D6E-409C-BE32-E72D297353CC}">
              <c16:uniqueId val="{00000008-C0E3-4A34-B87B-2995323E294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5.48</c:v>
                </c:pt>
                <c:pt idx="2">
                  <c:v>#N/A</c:v>
                </c:pt>
                <c:pt idx="3">
                  <c:v>5.43</c:v>
                </c:pt>
                <c:pt idx="4">
                  <c:v>#N/A</c:v>
                </c:pt>
                <c:pt idx="5">
                  <c:v>5.39</c:v>
                </c:pt>
                <c:pt idx="6">
                  <c:v>#N/A</c:v>
                </c:pt>
                <c:pt idx="7">
                  <c:v>5.65</c:v>
                </c:pt>
                <c:pt idx="8">
                  <c:v>#N/A</c:v>
                </c:pt>
                <c:pt idx="9">
                  <c:v>6.47</c:v>
                </c:pt>
              </c:numCache>
            </c:numRef>
          </c:val>
          <c:extLst>
            <c:ext xmlns:c16="http://schemas.microsoft.com/office/drawing/2014/chart" uri="{C3380CC4-5D6E-409C-BE32-E72D297353CC}">
              <c16:uniqueId val="{00000009-C0E3-4A34-B87B-2995323E29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1953</c:v>
                </c:pt>
                <c:pt idx="5">
                  <c:v>1985</c:v>
                </c:pt>
                <c:pt idx="8">
                  <c:v>1966</c:v>
                </c:pt>
                <c:pt idx="11">
                  <c:v>1943</c:v>
                </c:pt>
                <c:pt idx="14">
                  <c:v>2017</c:v>
                </c:pt>
              </c:numCache>
            </c:numRef>
          </c:val>
          <c:extLst>
            <c:ext xmlns:c16="http://schemas.microsoft.com/office/drawing/2014/chart" uri="{C3380CC4-5D6E-409C-BE32-E72D297353CC}">
              <c16:uniqueId val="{00000000-21B3-4B69-AE69-29225BA5FD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B3-4B69-AE69-29225BA5FD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B3-4B69-AE69-29225BA5FD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74</c:v>
                </c:pt>
                <c:pt idx="3">
                  <c:v>95</c:v>
                </c:pt>
                <c:pt idx="6">
                  <c:v>149</c:v>
                </c:pt>
                <c:pt idx="9">
                  <c:v>150</c:v>
                </c:pt>
                <c:pt idx="12">
                  <c:v>148</c:v>
                </c:pt>
              </c:numCache>
            </c:numRef>
          </c:val>
          <c:extLst>
            <c:ext xmlns:c16="http://schemas.microsoft.com/office/drawing/2014/chart" uri="{C3380CC4-5D6E-409C-BE32-E72D297353CC}">
              <c16:uniqueId val="{00000003-21B3-4B69-AE69-29225BA5FD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931</c:v>
                </c:pt>
                <c:pt idx="3">
                  <c:v>948</c:v>
                </c:pt>
                <c:pt idx="6">
                  <c:v>821</c:v>
                </c:pt>
                <c:pt idx="9">
                  <c:v>792</c:v>
                </c:pt>
                <c:pt idx="12">
                  <c:v>719</c:v>
                </c:pt>
              </c:numCache>
            </c:numRef>
          </c:val>
          <c:extLst>
            <c:ext xmlns:c16="http://schemas.microsoft.com/office/drawing/2014/chart" uri="{C3380CC4-5D6E-409C-BE32-E72D297353CC}">
              <c16:uniqueId val="{00000004-21B3-4B69-AE69-29225BA5FD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B3-4B69-AE69-29225BA5FD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B3-4B69-AE69-29225BA5FD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1520</c:v>
                </c:pt>
                <c:pt idx="3">
                  <c:v>1517</c:v>
                </c:pt>
                <c:pt idx="6">
                  <c:v>1460</c:v>
                </c:pt>
                <c:pt idx="9">
                  <c:v>1335</c:v>
                </c:pt>
                <c:pt idx="12">
                  <c:v>1327</c:v>
                </c:pt>
              </c:numCache>
            </c:numRef>
          </c:val>
          <c:extLst>
            <c:ext xmlns:c16="http://schemas.microsoft.com/office/drawing/2014/chart" uri="{C3380CC4-5D6E-409C-BE32-E72D297353CC}">
              <c16:uniqueId val="{00000007-21B3-4B69-AE69-29225BA5FD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572</c:v>
                </c:pt>
                <c:pt idx="2">
                  <c:v>#N/A</c:v>
                </c:pt>
                <c:pt idx="3">
                  <c:v>#N/A</c:v>
                </c:pt>
                <c:pt idx="4">
                  <c:v>575</c:v>
                </c:pt>
                <c:pt idx="5">
                  <c:v>#N/A</c:v>
                </c:pt>
                <c:pt idx="6">
                  <c:v>#N/A</c:v>
                </c:pt>
                <c:pt idx="7">
                  <c:v>464</c:v>
                </c:pt>
                <c:pt idx="8">
                  <c:v>#N/A</c:v>
                </c:pt>
                <c:pt idx="9">
                  <c:v>#N/A</c:v>
                </c:pt>
                <c:pt idx="10">
                  <c:v>334</c:v>
                </c:pt>
                <c:pt idx="11">
                  <c:v>#N/A</c:v>
                </c:pt>
                <c:pt idx="12">
                  <c:v>#N/A</c:v>
                </c:pt>
                <c:pt idx="13">
                  <c:v>177</c:v>
                </c:pt>
                <c:pt idx="14">
                  <c:v>#N/A</c:v>
                </c:pt>
              </c:numCache>
            </c:numRef>
          </c:val>
          <c:smooth val="0"/>
          <c:extLst>
            <c:ext xmlns:c16="http://schemas.microsoft.com/office/drawing/2014/chart" uri="{C3380CC4-5D6E-409C-BE32-E72D297353CC}">
              <c16:uniqueId val="{00000008-21B3-4B69-AE69-29225BA5FD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20049</c:v>
                </c:pt>
                <c:pt idx="5">
                  <c:v>19542</c:v>
                </c:pt>
                <c:pt idx="8">
                  <c:v>19383</c:v>
                </c:pt>
                <c:pt idx="11">
                  <c:v>18695</c:v>
                </c:pt>
                <c:pt idx="14">
                  <c:v>18214</c:v>
                </c:pt>
              </c:numCache>
            </c:numRef>
          </c:val>
          <c:extLst>
            <c:ext xmlns:c16="http://schemas.microsoft.com/office/drawing/2014/chart" uri="{C3380CC4-5D6E-409C-BE32-E72D297353CC}">
              <c16:uniqueId val="{00000000-6C27-4F0C-B3D5-93075F5A18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253</c:v>
                </c:pt>
                <c:pt idx="5">
                  <c:v>236</c:v>
                </c:pt>
                <c:pt idx="8">
                  <c:v>212</c:v>
                </c:pt>
                <c:pt idx="11">
                  <c:v>184</c:v>
                </c:pt>
                <c:pt idx="14">
                  <c:v>156</c:v>
                </c:pt>
              </c:numCache>
            </c:numRef>
          </c:val>
          <c:extLst>
            <c:ext xmlns:c16="http://schemas.microsoft.com/office/drawing/2014/chart" uri="{C3380CC4-5D6E-409C-BE32-E72D297353CC}">
              <c16:uniqueId val="{00000001-6C27-4F0C-B3D5-93075F5A18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7376</c:v>
                </c:pt>
                <c:pt idx="5">
                  <c:v>7825</c:v>
                </c:pt>
                <c:pt idx="8">
                  <c:v>7984</c:v>
                </c:pt>
                <c:pt idx="11">
                  <c:v>8082</c:v>
                </c:pt>
                <c:pt idx="14">
                  <c:v>8155</c:v>
                </c:pt>
              </c:numCache>
            </c:numRef>
          </c:val>
          <c:extLst>
            <c:ext xmlns:c16="http://schemas.microsoft.com/office/drawing/2014/chart" uri="{C3380CC4-5D6E-409C-BE32-E72D297353CC}">
              <c16:uniqueId val="{00000002-6C27-4F0C-B3D5-93075F5A18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11</c:v>
                </c:pt>
                <c:pt idx="12">
                  <c:v>0</c:v>
                </c:pt>
              </c:numCache>
            </c:numRef>
          </c:val>
          <c:extLst>
            <c:ext xmlns:c16="http://schemas.microsoft.com/office/drawing/2014/chart" uri="{C3380CC4-5D6E-409C-BE32-E72D297353CC}">
              <c16:uniqueId val="{00000003-6C27-4F0C-B3D5-93075F5A18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27-4F0C-B3D5-93075F5A18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27-4F0C-B3D5-93075F5A18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2289</c:v>
                </c:pt>
                <c:pt idx="3">
                  <c:v>2220</c:v>
                </c:pt>
                <c:pt idx="6">
                  <c:v>2190</c:v>
                </c:pt>
                <c:pt idx="9">
                  <c:v>2155</c:v>
                </c:pt>
                <c:pt idx="12">
                  <c:v>2067</c:v>
                </c:pt>
              </c:numCache>
            </c:numRef>
          </c:val>
          <c:extLst>
            <c:ext xmlns:c16="http://schemas.microsoft.com/office/drawing/2014/chart" uri="{C3380CC4-5D6E-409C-BE32-E72D297353CC}">
              <c16:uniqueId val="{00000006-6C27-4F0C-B3D5-93075F5A18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1622</c:v>
                </c:pt>
                <c:pt idx="3">
                  <c:v>1585</c:v>
                </c:pt>
                <c:pt idx="6">
                  <c:v>1365</c:v>
                </c:pt>
                <c:pt idx="9">
                  <c:v>1221</c:v>
                </c:pt>
                <c:pt idx="12">
                  <c:v>1088</c:v>
                </c:pt>
              </c:numCache>
            </c:numRef>
          </c:val>
          <c:extLst>
            <c:ext xmlns:c16="http://schemas.microsoft.com/office/drawing/2014/chart" uri="{C3380CC4-5D6E-409C-BE32-E72D297353CC}">
              <c16:uniqueId val="{00000007-6C27-4F0C-B3D5-93075F5A18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8507</c:v>
                </c:pt>
                <c:pt idx="3">
                  <c:v>8143</c:v>
                </c:pt>
                <c:pt idx="6">
                  <c:v>7425</c:v>
                </c:pt>
                <c:pt idx="9">
                  <c:v>7101</c:v>
                </c:pt>
                <c:pt idx="12">
                  <c:v>6420</c:v>
                </c:pt>
              </c:numCache>
            </c:numRef>
          </c:val>
          <c:extLst>
            <c:ext xmlns:c16="http://schemas.microsoft.com/office/drawing/2014/chart" uri="{C3380CC4-5D6E-409C-BE32-E72D297353CC}">
              <c16:uniqueId val="{00000008-6C27-4F0C-B3D5-93075F5A18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C27-4F0C-B3D5-93075F5A18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16179</c:v>
                </c:pt>
                <c:pt idx="3">
                  <c:v>15572</c:v>
                </c:pt>
                <c:pt idx="6">
                  <c:v>14635</c:v>
                </c:pt>
                <c:pt idx="9">
                  <c:v>13575</c:v>
                </c:pt>
                <c:pt idx="12">
                  <c:v>12934</c:v>
                </c:pt>
              </c:numCache>
            </c:numRef>
          </c:val>
          <c:extLst>
            <c:ext xmlns:c16="http://schemas.microsoft.com/office/drawing/2014/chart" uri="{C3380CC4-5D6E-409C-BE32-E72D297353CC}">
              <c16:uniqueId val="{0000000A-6C27-4F0C-B3D5-93075F5A18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919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C27-4F0C-B3D5-93075F5A18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2744</c:v>
                </c:pt>
                <c:pt idx="1">
                  <c:v>2701</c:v>
                </c:pt>
                <c:pt idx="2">
                  <c:v>2665</c:v>
                </c:pt>
              </c:numCache>
            </c:numRef>
          </c:val>
          <c:extLst>
            <c:ext xmlns:c16="http://schemas.microsoft.com/office/drawing/2014/chart" uri="{C3380CC4-5D6E-409C-BE32-E72D297353CC}">
              <c16:uniqueId val="{00000000-0F56-4508-B0BD-1AEF9DDA22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1841</c:v>
                </c:pt>
                <c:pt idx="1">
                  <c:v>1840</c:v>
                </c:pt>
                <c:pt idx="2">
                  <c:v>1752</c:v>
                </c:pt>
              </c:numCache>
            </c:numRef>
          </c:val>
          <c:extLst>
            <c:ext xmlns:c16="http://schemas.microsoft.com/office/drawing/2014/chart" uri="{C3380CC4-5D6E-409C-BE32-E72D297353CC}">
              <c16:uniqueId val="{00000001-0F56-4508-B0BD-1AEF9DDA22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4926</c:v>
                </c:pt>
                <c:pt idx="1">
                  <c:v>5091</c:v>
                </c:pt>
                <c:pt idx="2">
                  <c:v>5238</c:v>
                </c:pt>
              </c:numCache>
            </c:numRef>
          </c:val>
          <c:extLst>
            <c:ext xmlns:c16="http://schemas.microsoft.com/office/drawing/2014/chart" uri="{C3380CC4-5D6E-409C-BE32-E72D297353CC}">
              <c16:uniqueId val="{00000002-0F56-4508-B0BD-1AEF9DDA22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{2F65F311-CE98-4AF1-8B51-13319D9C9D00}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031-4E51-94A6-7136264694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{44ABA96E-FD6A-46ED-94EF-06B794F33FF4}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31-4E51-94A6-7136264694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{BB94FE5E-EC34-448D-878D-C319A05264CA}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31-4E51-94A6-7136264694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{B679D60D-85E3-405A-84D9-BD72058D3900}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31-4E51-94A6-7136264694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{CFABCFF2-B15C-48DF-B1EB-5E5F729382C0}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31-4E51-94A6-7136264694D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{869E190C-C4B6-42AF-80CA-43A322D71BB6}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031-4E51-94A6-7136264694D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{D54EF286-B5DF-492E-B851-4ABE703D00B8}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031-4E51-94A6-7136264694D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{7E6E61A9-AB4D-43BE-A3BF-165F405A3DCA}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031-4E51-94A6-7136264694D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{8C07AFA0-114A-4487-B999-72337593F1EC}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031-4E51-94A6-7136264694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58.6</c:v>
                </c:pt>
                <c:pt idx="24">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031-4E51-94A6-7136264694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{F73259AC-5FDE-4C9B-8F21-308298C1C2E7}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031-4E51-94A6-7136264694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{9600A228-235C-490A-AEDF-3792A8BDA9F8}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31-4E51-94A6-7136264694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{F6CAAA8A-2F64-49B9-A357-B8775D4E966F}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31-4E51-94A6-7136264694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{B27EB56E-F916-4E3D-94FA-2A44982B7E00}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31-4E51-94A6-7136264694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{9B4D24B0-FC2C-44C5-B616-F0EFA40FA951}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31-4E51-94A6-7136264694D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{EF535764-4E12-4111-A3E4-50D3C92CBA17}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031-4E51-94A6-7136264694D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{7395F6B4-C21E-440F-862B-41C57E3794B1}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031-4E51-94A6-7136264694D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{EA0014ED-771E-4E4F-B282-D3B8885C98C7}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031-4E51-94A6-7136264694D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{4F16BB77-33F7-4636-9B94-7C775B6CEDA5}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031-4E51-94A6-7136264694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numCache>
            </c:numRef>
          </c:xVal>
          <c:yVal>
            <c:numRef>
              <c:f>公会計指標分析・財政指標組合せ分析表!$BP$55:$DC$55</c:f>
              <c:numCache>
                <c:formatCode>#,##0.0;"▲ "#,##0.0</c:formatCode>
                <c:ptCount val="40"/>
                <c:pt idx="16">
                  <c:v>32.9</c:v>
                </c:pt>
                <c:pt idx="24">
                  <c:v>28.5</c:v>
                </c:pt>
              </c:numCache>
            </c:numRef>
          </c:yVal>
          <c:smooth val="0"/>
          <c:extLst>
            <c:ext xmlns:c16="http://schemas.microsoft.com/office/drawing/2014/chart" uri="{C3380CC4-5D6E-409C-BE32-E72D297353CC}">
              <c16:uniqueId val="{00000013-C031-4E51-94A6-7136264694D6}"/>
            </c:ext>
          </c:extLst>
        </c:ser>
        <c:dLbls>
          <c:showLegendKey val="0"/>
          <c:showVal val="1"/>
          <c:showCatName val="0"/>
          <c:showSerName val="0"/>
          <c:showPercent val="0"/>
          <c:showBubbleSize val="0"/>
        </c:dLbls>
        <c:axId val="46179840"/>
        <c:axId val="46181760"/>
      </c:scatterChart>
      <c:valAx>
        <c:axId val="46179840"/>
        <c:scaling>
          <c:orientation val="minMax"/>
          <c:max val="60"/>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700000000000003"/>
          <c:min val="27.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{4134C675-9683-4E5D-851F-11CD54325B0B}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705-4B4F-905F-01A2D3505C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{2C143092-D6F7-4411-B875-E655BC37D8A6}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05-4B4F-905F-01A2D3505C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{AC6345F4-A4CB-4415-A7E4-855B0787D5EC}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05-4B4F-905F-01A2D3505C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{E5DE9670-EEF7-4D56-9652-BF7BF1534273}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05-4B4F-905F-01A2D3505C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{209364E8-1A3C-48FF-98DF-EE58AC6619F6}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05-4B4F-905F-01A2D3505C2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{9B3AC4E1-7820-4A20-988D-1010CE2394D0}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705-4B4F-905F-01A2D3505C2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{3F7E4D13-7E96-44B9-8929-FFDAA7A06F42}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705-4B4F-905F-01A2D3505C2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{29CBB8E2-1C11-471E-899A-039C2481B3B6}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705-4B4F-905F-01A2D3505C2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{68744181-8281-4669-9F8B-A4ED319C9A18}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705-4B4F-905F-01A2D3505C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8.8000000000000007</c:v>
                </c:pt>
                <c:pt idx="16">
                  <c:v>7.6</c:v>
                </c:pt>
                <c:pt idx="24">
                  <c:v>6.6</c:v>
                </c:pt>
                <c:pt idx="32">
                  <c:v>4.8</c:v>
                </c:pt>
              </c:numCache>
            </c:numRef>
          </c:xVal>
          <c:yVal>
            <c:numRef>
              <c:f>公会計指標分析・財政指標組合せ分析表!$BP$73:$DC$73</c:f>
              <c:numCache>
                <c:formatCode>#,##0.0;"▲ "#,##0.0</c:formatCode>
                <c:ptCount val="40"/>
                <c:pt idx="0">
                  <c:v>13.1</c:v>
                </c:pt>
              </c:numCache>
            </c:numRef>
          </c:yVal>
          <c:smooth val="0"/>
          <c:extLst>
            <c:ext xmlns:c16="http://schemas.microsoft.com/office/drawing/2014/chart" uri="{C3380CC4-5D6E-409C-BE32-E72D297353CC}">
              <c16:uniqueId val="{00000009-D705-4B4F-905F-01A2D3505C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{3CBA10CC-34D4-432D-9F61-E78CA8EA5371}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705-4B4F-905F-01A2D3505C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{23BDA4A6-54F5-4D99-B4A5-71A3D815C4C5}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05-4B4F-905F-01A2D3505C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{CE98FB50-281F-49FA-992B-36D695049A18}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05-4B4F-905F-01A2D3505C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{24F881AA-FD0A-4DDB-8348-3295964EDE01}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05-4B4F-905F-01A2D3505C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{019FEF02-10B0-4364-B1C0-76ADFB796674}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05-4B4F-905F-01A2D3505C2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{0F88DBB8-3B99-4AAE-8510-9DD544FF31CA}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705-4B4F-905F-01A2D3505C2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{696D5F53-D4AF-4265-8487-CA139A824285}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705-4B4F-905F-01A2D3505C2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{B0B759BD-BA2F-4702-99E2-A2BCBBD76EAE}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705-4B4F-905F-01A2D3505C2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{B5124ABC-C6BD-40B7-B13A-B0AC3D0F7630}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705-4B4F-905F-01A2D3505C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D705-4B4F-905F-01A2D3505C2D}"/>
            </c:ext>
          </c:extLst>
        </c:ser>
        <c:dLbls>
          <c:showLegendKey val="0"/>
          <c:showVal val="1"/>
          <c:showCatName val="0"/>
          <c:showSerName val="0"/>
          <c:showPercent val="0"/>
          <c:showBubbleSize val="0"/>
        </c:dLbls>
        <c:axId val="84219776"/>
        <c:axId val="84234240"/>
      </c:scatterChart>
      <c:valAx>
        <c:axId val="84219776"/>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・「元利償還金」は、繰上償還によって減少している。今後も財政健全化の観点から、繰上償還を実施する予定である。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については、今後の上下水道の施設統合事業で、事業が本格実施されると公営企業債の借り入れが増加し、繰入金が増えることにより、実質公債費比率の上昇につながる可能性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・一般会計等に係る地方債の現在高については、繰上償還（平成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年度実施額：</a:t>
          </a:r>
          <a:r>
            <a:rPr kumimoji="1" lang="en-US" altLang="ja-JP" sz="1400">
              <a:latin typeface="ＭＳ ゴシック" pitchFamily="49" charset="-128"/>
              <a:ea typeface="ＭＳ ゴシック" pitchFamily="49" charset="-128"/>
            </a:rPr>
            <a:t>1,192,271</a:t>
          </a:r>
          <a:r>
            <a:rPr kumimoji="1" lang="ja-JP" altLang="en-US" sz="1400">
              <a:latin typeface="ＭＳ ゴシック" pitchFamily="49" charset="-128"/>
              <a:ea typeface="ＭＳ ゴシック" pitchFamily="49" charset="-128"/>
            </a:rPr>
            <a:t>千円）や新規地方債の発行抑制に取り組み減少している。</a:t>
          </a:r>
        </a:p>
        <a:p>
          <a:r>
            <a:rPr kumimoji="1" lang="ja-JP" altLang="en-US" sz="1400">
              <a:latin typeface="ＭＳ ゴシック" pitchFamily="49" charset="-128"/>
              <a:ea typeface="ＭＳ ゴシック" pitchFamily="49" charset="-128"/>
            </a:rPr>
            <a:t>・公営企業債等繰入見込額についても、公営企業債の残高の減少により繰入見込額は減少している。</a:t>
          </a:r>
        </a:p>
        <a:p>
          <a:r>
            <a:rPr kumimoji="1" lang="ja-JP" altLang="en-US" sz="1400">
              <a:latin typeface="ＭＳ ゴシック" pitchFamily="49" charset="-128"/>
              <a:ea typeface="ＭＳ ゴシック" pitchFamily="49" charset="-128"/>
            </a:rPr>
            <a:t>・充当可能基金については微増。公共施設等整備基金が</a:t>
          </a:r>
          <a:r>
            <a:rPr kumimoji="1" lang="en-US" altLang="ja-JP" sz="1400">
              <a:latin typeface="ＭＳ ゴシック" pitchFamily="49" charset="-128"/>
              <a:ea typeface="ＭＳ ゴシック" pitchFamily="49" charset="-128"/>
            </a:rPr>
            <a:t>203,237</a:t>
          </a:r>
          <a:r>
            <a:rPr kumimoji="1" lang="ja-JP" altLang="en-US" sz="1400">
              <a:latin typeface="ＭＳ ゴシック" pitchFamily="49" charset="-128"/>
              <a:ea typeface="ＭＳ ゴシック" pitchFamily="49" charset="-128"/>
            </a:rPr>
            <a:t>千円増額となっている。</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・今後とも町債発行の抑制と起債繰上償還を基調として、安定した財政運営に努めていく。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兵庫県佐用町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■増額要因①　公共施設等整備基金の増（＋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百万円）。今後の公共施設の老朽化に伴う、最適化・取壊し事業等に充てるため、任意積立を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百万円実施した。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■減額要因①　財政調整基金の減（△</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■減額要因②　減債基金の減（△</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財政調整基金については、地方交付税の減額に備えるため、また、大規模な災害等からの早期の復旧・復興を図る財源として、現在の金額程度を確保していく必要があると考える。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公共施設等整備基金については、今後の公共施設の老朽化に伴う、最適化・取壊し事業等に充てる予定である。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今後、地方交付税が更に減額し、有利な財源であった合併特例債制度も終了するなか、住民生活の維持・福祉の向上のため、基金を取り崩しての財政運営が予想される。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過疎地域自立振興基金：佐用町の自立促進を図り、住民福祉の向上、雇用の拡大、地域格差の是正及び美しく風格ある郷土の形成を目的とする。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公共施設等整備基金：公共施設等の整備及び最適化に要する経費の財源に充てる。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年度に、佐用・ＩＤＥＣメガソーラー有限責任事業組合に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百万円を貸し付け、次年度以降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百万円の返金があり、基金に積み戻している。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百万円。今後の公共施設の老朽化に伴う、最適化・取壊し事業等に充てるため、任意積立を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百万円実施した。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過疎地域自立振興基金：過疎地域自立促進特別措置法は令和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年度末に期限を迎える中、現行の行政サービスを維持していくために、基金を取り崩し、事業の財源としていく。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公共施設等整備基金：老朽化によりこれから大量更新の時期を迎える、公共施設及びインフラ施設の維持・更新、あるいは、統合・取壊し事業の財源としていく。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積立として、基金利子および、</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年度決算の歳計剰余金処分額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百万円を積み立てるものの、財源不足額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財政調整基金については、地方交付税の減額に備えるため、また、大規模な災害等からの早期の復旧・復興を図る財源として、現状程度の金額を確保していく必要があると考える。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取崩額は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百万円。起債繰上償還の財源とした。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積立額は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百万円で、基金利子を積み立てている。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今後、公債費に関して、繰上償還はもとより、定時償還の財源も乏しくなることが予想されるなかで、公債費に充てるため基金からの繰り入れを実施していく予定である。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16,973
16,850
307.44
12,939,960
12,838,827
92,789
8,244,599
12,933,544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有形固定資産減価償却率は、類似団体に比べ高くなっているため、施設の維持管理を適切に実施するよう努める。</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年度には公共施設等総合管理計画を策定し、公共施設の全体面積を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％削減するという目標を掲げ、老朽化した施設の集約化・複合化に努める。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2" name="直線コネクタ 71"/>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3"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4" name="直線コネクタ 73"/>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5"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6" name="直線コネクタ 75"/>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7"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8" name="フローチャート: 判断 77"/>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9" name="フローチャート: 判断 78"/>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0" name="フローチャート: 判断 79"/>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1" name="フローチャート: 判断 80"/>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7" name="楕円 86"/>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127091</xdr:rowOff>
    </xdr:from>
    <xdr:to>
      <xdr:col>15</xdr:col>
      <xdr:colOff>187325</xdr:colOff>
      <xdr:row>30</xdr:row>
      <xdr:rowOff>57241</xdr:rowOff>
    </xdr:to>
    <xdr:sp macro="" textlink="">
      <xdr:nvSpPr>
        <xdr:cNvPr id="88" name="楕円 87"/>
        <xdr:cNvSpPr/>
      </xdr:nvSpPr>
      <xdr:spPr>
        <a:xfrm>
          <a:off x="3238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30</xdr:row>
      <xdr:rowOff>6441</xdr:rowOff>
    </xdr:to>
    <xdr:cxnSp macro="">
      <xdr:nvCxnSpPr>
        <xdr:cNvPr id="89" name="直線コネクタ 88"/>
        <xdr:cNvCxnSpPr/>
      </xdr:nvCxnSpPr>
      <xdr:spPr>
        <a:xfrm flipV="1">
          <a:off x="3289300" y="5859780"/>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0"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1" name="n_2aveValue有形固定資産減価償却率"/>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2"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3" name="n_1mainValue有形固定資産減価償却率"/>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73768</xdr:rowOff>
    </xdr:from>
    <xdr:ext cx="405111" cy="259045"/>
    <xdr:sp macro="" textlink="">
      <xdr:nvSpPr>
        <xdr:cNvPr id="94" name="n_2mainValue有形固定資産減価償却率"/>
        <xdr:cNvSpPr txBox="1"/>
      </xdr:nvSpPr>
      <xdr:spPr>
        <a:xfrm>
          <a:off x="3086744" y="564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債務償還比率</a:t>
          </a:r>
          <a:r>
            <a:rPr kumimoji="1" lang="ja-JP" altLang="ja-JP" sz="1100">
              <a:solidFill>
                <a:schemeClr val="dk1"/>
              </a:solidFill>
              <a:effectLst/>
              <a:latin typeface="+mn-lt"/>
              <a:ea typeface="+mn-ea"/>
              <a:cs typeface="+mn-cs"/>
            </a:rPr>
            <a:t>は類似団体の平均を下回っており、今後も健全な財政運営により公債費の縮減に努める。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26" name="債務償還比率平均値テキスト"/>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26208</xdr:rowOff>
    </xdr:from>
    <xdr:to>
      <xdr:col>76</xdr:col>
      <xdr:colOff>73025</xdr:colOff>
      <xdr:row>32</xdr:row>
      <xdr:rowOff>127808</xdr:rowOff>
    </xdr:to>
    <xdr:sp macro="" textlink="">
      <xdr:nvSpPr>
        <xdr:cNvPr id="134" name="楕円 133"/>
        <xdr:cNvSpPr/>
      </xdr:nvSpPr>
      <xdr:spPr>
        <a:xfrm>
          <a:off x="14744700" y="628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4635</xdr:rowOff>
    </xdr:from>
    <xdr:ext cx="469744" cy="259045"/>
    <xdr:sp macro="" textlink="">
      <xdr:nvSpPr>
        <xdr:cNvPr id="135" name="債務償還比率該当値テキスト"/>
        <xdr:cNvSpPr txBox="1"/>
      </xdr:nvSpPr>
      <xdr:spPr>
        <a:xfrm>
          <a:off x="14846300" y="626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1854</xdr:rowOff>
    </xdr:from>
    <xdr:to>
      <xdr:col>72</xdr:col>
      <xdr:colOff>123825</xdr:colOff>
      <xdr:row>32</xdr:row>
      <xdr:rowOff>103454</xdr:rowOff>
    </xdr:to>
    <xdr:sp macro="" textlink="">
      <xdr:nvSpPr>
        <xdr:cNvPr id="136" name="楕円 135"/>
        <xdr:cNvSpPr/>
      </xdr:nvSpPr>
      <xdr:spPr>
        <a:xfrm>
          <a:off x="14033500" y="62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52654</xdr:rowOff>
    </xdr:from>
    <xdr:to>
      <xdr:col>76</xdr:col>
      <xdr:colOff>22225</xdr:colOff>
      <xdr:row>32</xdr:row>
      <xdr:rowOff>77008</xdr:rowOff>
    </xdr:to>
    <xdr:cxnSp macro="">
      <xdr:nvCxnSpPr>
        <xdr:cNvPr id="137" name="直線コネクタ 136"/>
        <xdr:cNvCxnSpPr/>
      </xdr:nvCxnSpPr>
      <xdr:spPr>
        <a:xfrm>
          <a:off x="14084300" y="6310579"/>
          <a:ext cx="711200" cy="2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38" name="n_1aveValue債務償還比率"/>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94581</xdr:rowOff>
    </xdr:from>
    <xdr:ext cx="469744" cy="259045"/>
    <xdr:sp macro="" textlink="">
      <xdr:nvSpPr>
        <xdr:cNvPr id="139" name="n_1mainValue債務償還比率"/>
        <xdr:cNvSpPr txBox="1"/>
      </xdr:nvSpPr>
      <xdr:spPr>
        <a:xfrm>
          <a:off x="13836727" y="635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16,973
16,850
307.44
12,939,960
12,838,827
92,789
8,244,599
12,933,544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17780</xdr:rowOff>
    </xdr:from>
    <xdr:to>
      <xdr:col>20</xdr:col>
      <xdr:colOff>38100</xdr:colOff>
      <xdr:row>37</xdr:row>
      <xdr:rowOff>119380</xdr:rowOff>
    </xdr:to>
    <xdr:sp macro="" textlink="">
      <xdr:nvSpPr>
        <xdr:cNvPr id="71" name="楕円 70"/>
        <xdr:cNvSpPr/>
      </xdr:nvSpPr>
      <xdr:spPr>
        <a:xfrm>
          <a:off x="3746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72" name="楕円 71"/>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68580</xdr:rowOff>
    </xdr:from>
    <xdr:to>
      <xdr:col>19</xdr:col>
      <xdr:colOff>177800</xdr:colOff>
      <xdr:row>37</xdr:row>
      <xdr:rowOff>110490</xdr:rowOff>
    </xdr:to>
    <xdr:cxnSp macro="">
      <xdr:nvCxnSpPr>
        <xdr:cNvPr id="73" name="直線コネクタ 72"/>
        <xdr:cNvCxnSpPr/>
      </xdr:nvCxnSpPr>
      <xdr:spPr>
        <a:xfrm flipV="1">
          <a:off x="2908300" y="64122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4"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75"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6"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135907</xdr:rowOff>
    </xdr:from>
    <xdr:ext cx="405111" cy="259045"/>
    <xdr:sp macro="" textlink="">
      <xdr:nvSpPr>
        <xdr:cNvPr id="77" name="n_1mainValue【道路】&#10;有形固定資産減価償却率"/>
        <xdr:cNvSpPr txBox="1"/>
      </xdr:nvSpPr>
      <xdr:spPr>
        <a:xfrm>
          <a:off x="35820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78" name="n_2mainValue【道路】&#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2" name="テキスト ボックス 91"/>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4" name="テキスト ボックス 93"/>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6" name="テキスト ボックス 95"/>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98" name="テキスト ボックス 97"/>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0" name="テキスト ボックス 99"/>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2" name="テキスト ボックス 10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4" name="直線コネクタ 103"/>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5"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6" name="直線コネクタ 105"/>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07"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08" name="直線コネクタ 107"/>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140388</xdr:rowOff>
    </xdr:from>
    <xdr:ext cx="534377" cy="259045"/>
    <xdr:sp macro="" textlink="">
      <xdr:nvSpPr>
        <xdr:cNvPr id="109" name="【道路】&#10;一人当たり延長平均値テキスト"/>
        <xdr:cNvSpPr txBox="1"/>
      </xdr:nvSpPr>
      <xdr:spPr>
        <a:xfrm>
          <a:off x="10515600" y="7169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0" name="フローチャート: 判断 109"/>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1" name="フローチャート: 判断 110"/>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2" name="フローチャート: 判断 111"/>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3" name="フローチャート: 判断 112"/>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153473</xdr:rowOff>
    </xdr:from>
    <xdr:to>
      <xdr:col>50</xdr:col>
      <xdr:colOff>165100</xdr:colOff>
      <xdr:row>42</xdr:row>
      <xdr:rowOff>83623</xdr:rowOff>
    </xdr:to>
    <xdr:sp macro="" textlink="">
      <xdr:nvSpPr>
        <xdr:cNvPr id="119" name="楕円 118"/>
        <xdr:cNvSpPr/>
      </xdr:nvSpPr>
      <xdr:spPr>
        <a:xfrm>
          <a:off x="9588500" y="71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154704</xdr:rowOff>
    </xdr:from>
    <xdr:to>
      <xdr:col>46</xdr:col>
      <xdr:colOff>38100</xdr:colOff>
      <xdr:row>42</xdr:row>
      <xdr:rowOff>84854</xdr:rowOff>
    </xdr:to>
    <xdr:sp macro="" textlink="">
      <xdr:nvSpPr>
        <xdr:cNvPr id="120" name="楕円 119"/>
        <xdr:cNvSpPr/>
      </xdr:nvSpPr>
      <xdr:spPr>
        <a:xfrm>
          <a:off x="8699500" y="71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32823</xdr:rowOff>
    </xdr:from>
    <xdr:to>
      <xdr:col>50</xdr:col>
      <xdr:colOff>114300</xdr:colOff>
      <xdr:row>42</xdr:row>
      <xdr:rowOff>34054</xdr:rowOff>
    </xdr:to>
    <xdr:cxnSp macro="">
      <xdr:nvCxnSpPr>
        <xdr:cNvPr id="121" name="直線コネクタ 120"/>
        <xdr:cNvCxnSpPr/>
      </xdr:nvCxnSpPr>
      <xdr:spPr>
        <a:xfrm flipV="1">
          <a:off x="8750300" y="7233723"/>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86443</xdr:rowOff>
    </xdr:from>
    <xdr:ext cx="534377" cy="259045"/>
    <xdr:sp macro="" textlink="">
      <xdr:nvSpPr>
        <xdr:cNvPr id="122" name="n_1aveValue【道路】&#10;一人当たり延長"/>
        <xdr:cNvSpPr txBox="1"/>
      </xdr:nvSpPr>
      <xdr:spPr>
        <a:xfrm>
          <a:off x="9359411" y="72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23" name="n_2aveValue【道路】&#10;一人当たり延長"/>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24"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100150</xdr:rowOff>
    </xdr:from>
    <xdr:ext cx="534377" cy="259045"/>
    <xdr:sp macro="" textlink="">
      <xdr:nvSpPr>
        <xdr:cNvPr id="125" name="n_1mainValue【道路】&#10;一人当たり延長"/>
        <xdr:cNvSpPr txBox="1"/>
      </xdr:nvSpPr>
      <xdr:spPr>
        <a:xfrm>
          <a:off x="9359411" y="695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101381</xdr:rowOff>
    </xdr:from>
    <xdr:ext cx="534377" cy="259045"/>
    <xdr:sp macro="" textlink="">
      <xdr:nvSpPr>
        <xdr:cNvPr id="126" name="n_2mainValue【道路】&#10;一人当たり延長"/>
        <xdr:cNvSpPr txBox="1"/>
      </xdr:nvSpPr>
      <xdr:spPr>
        <a:xfrm>
          <a:off x="8483111" y="695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2" name="直線コネクタ 151"/>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3"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54" name="直線コネクタ 153"/>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55"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56" name="直線コネクタ 155"/>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57"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8" name="フローチャート: 判断 157"/>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59" name="フローチャート: 判断 158"/>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0" name="フローチャート: 判断 159"/>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1" name="フローチャート: 判断 160"/>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153307</xdr:rowOff>
    </xdr:from>
    <xdr:to>
      <xdr:col>20</xdr:col>
      <xdr:colOff>38100</xdr:colOff>
      <xdr:row>59</xdr:row>
      <xdr:rowOff>83457</xdr:rowOff>
    </xdr:to>
    <xdr:sp macro="" textlink="">
      <xdr:nvSpPr>
        <xdr:cNvPr id="167" name="楕円 166"/>
        <xdr:cNvSpPr/>
      </xdr:nvSpPr>
      <xdr:spPr>
        <a:xfrm>
          <a:off x="3746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8" name="楕円 167"/>
        <xdr:cNvSpPr/>
      </xdr:nvSpPr>
      <xdr:spPr>
        <a:xfrm>
          <a:off x="2857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32657</xdr:rowOff>
    </xdr:from>
    <xdr:to>
      <xdr:col>19</xdr:col>
      <xdr:colOff>177800</xdr:colOff>
      <xdr:row>59</xdr:row>
      <xdr:rowOff>53884</xdr:rowOff>
    </xdr:to>
    <xdr:cxnSp macro="">
      <xdr:nvCxnSpPr>
        <xdr:cNvPr id="169" name="直線コネクタ 168"/>
        <xdr:cNvCxnSpPr/>
      </xdr:nvCxnSpPr>
      <xdr:spPr>
        <a:xfrm flipV="1">
          <a:off x="2908300" y="101482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70"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71"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7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99984</xdr:rowOff>
    </xdr:from>
    <xdr:ext cx="405111" cy="259045"/>
    <xdr:sp macro="" textlink="">
      <xdr:nvSpPr>
        <xdr:cNvPr id="173" name="n_1mainValue【橋りょう・トンネル】&#10;有形固定資産減価償却率"/>
        <xdr:cNvSpPr txBox="1"/>
      </xdr:nvSpPr>
      <xdr:spPr>
        <a:xfrm>
          <a:off x="35820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4" name="n_2main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0" name="直線コネクタ 199"/>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01"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02" name="直線コネクタ 201"/>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03"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04" name="直線コネクタ 203"/>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05" name="【橋りょう・トンネル】&#10;一人当たり有形固定資産（償却資産）額平均値テキスト"/>
        <xdr:cNvSpPr txBox="1"/>
      </xdr:nvSpPr>
      <xdr:spPr>
        <a:xfrm>
          <a:off x="1051560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06" name="フローチャート: 判断 205"/>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07" name="フローチャート: 判断 206"/>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08" name="フローチャート: 判断 207"/>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09" name="フローチャート: 判断 208"/>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124975</xdr:rowOff>
    </xdr:from>
    <xdr:to>
      <xdr:col>50</xdr:col>
      <xdr:colOff>165100</xdr:colOff>
      <xdr:row>63</xdr:row>
      <xdr:rowOff>55125</xdr:rowOff>
    </xdr:to>
    <xdr:sp macro="" textlink="">
      <xdr:nvSpPr>
        <xdr:cNvPr id="215" name="楕円 214"/>
        <xdr:cNvSpPr/>
      </xdr:nvSpPr>
      <xdr:spPr>
        <a:xfrm>
          <a:off x="9588500" y="107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132435</xdr:rowOff>
    </xdr:from>
    <xdr:to>
      <xdr:col>46</xdr:col>
      <xdr:colOff>38100</xdr:colOff>
      <xdr:row>63</xdr:row>
      <xdr:rowOff>62585</xdr:rowOff>
    </xdr:to>
    <xdr:sp macro="" textlink="">
      <xdr:nvSpPr>
        <xdr:cNvPr id="216" name="楕円 215"/>
        <xdr:cNvSpPr/>
      </xdr:nvSpPr>
      <xdr:spPr>
        <a:xfrm>
          <a:off x="8699500" y="107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4325</xdr:rowOff>
    </xdr:from>
    <xdr:to>
      <xdr:col>50</xdr:col>
      <xdr:colOff>114300</xdr:colOff>
      <xdr:row>63</xdr:row>
      <xdr:rowOff>11785</xdr:rowOff>
    </xdr:to>
    <xdr:cxnSp macro="">
      <xdr:nvCxnSpPr>
        <xdr:cNvPr id="217" name="直線コネクタ 216"/>
        <xdr:cNvCxnSpPr/>
      </xdr:nvCxnSpPr>
      <xdr:spPr>
        <a:xfrm flipV="1">
          <a:off x="8750300" y="10805675"/>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35714</xdr:rowOff>
    </xdr:from>
    <xdr:ext cx="599010" cy="259045"/>
    <xdr:sp macro="" textlink="">
      <xdr:nvSpPr>
        <xdr:cNvPr id="218" name="n_1aveValue【橋りょう・トンネル】&#10;一人当たり有形固定資産（償却資産）額"/>
        <xdr:cNvSpPr txBox="1"/>
      </xdr:nvSpPr>
      <xdr:spPr>
        <a:xfrm>
          <a:off x="93270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46397</xdr:rowOff>
    </xdr:from>
    <xdr:ext cx="599010" cy="259045"/>
    <xdr:sp macro="" textlink="">
      <xdr:nvSpPr>
        <xdr:cNvPr id="219" name="n_2aveValue【橋りょう・トンネル】&#10;一人当たり有形固定資産（償却資産）額"/>
        <xdr:cNvSpPr txBox="1"/>
      </xdr:nvSpPr>
      <xdr:spPr>
        <a:xfrm>
          <a:off x="8450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20"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71652</xdr:rowOff>
    </xdr:from>
    <xdr:ext cx="599010" cy="259045"/>
    <xdr:sp macro="" textlink="">
      <xdr:nvSpPr>
        <xdr:cNvPr id="221" name="n_1mainValue【橋りょう・トンネル】&#10;一人当たり有形固定資産（償却資産）額"/>
        <xdr:cNvSpPr txBox="1"/>
      </xdr:nvSpPr>
      <xdr:spPr>
        <a:xfrm>
          <a:off x="9327095" y="1053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79112</xdr:rowOff>
    </xdr:from>
    <xdr:ext cx="599010" cy="259045"/>
    <xdr:sp macro="" textlink="">
      <xdr:nvSpPr>
        <xdr:cNvPr id="222" name="n_2mainValue【橋りょう・トンネル】&#10;一人当たり有形固定資産（償却資産）額"/>
        <xdr:cNvSpPr txBox="1"/>
      </xdr:nvSpPr>
      <xdr:spPr>
        <a:xfrm>
          <a:off x="8450795" y="1053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47" name="直線コネクタ 246"/>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48"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49" name="直線コネクタ 248"/>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52"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53" name="フローチャート: 判断 252"/>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54" name="フローチャート: 判断 253"/>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55" name="フローチャート: 判断 254"/>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56" name="フローチャート: 判断 255"/>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262" name="楕円 261"/>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76836</xdr:rowOff>
    </xdr:from>
    <xdr:to>
      <xdr:col>15</xdr:col>
      <xdr:colOff>101600</xdr:colOff>
      <xdr:row>83</xdr:row>
      <xdr:rowOff>6986</xdr:rowOff>
    </xdr:to>
    <xdr:sp macro="" textlink="">
      <xdr:nvSpPr>
        <xdr:cNvPr id="263" name="楕円 262"/>
        <xdr:cNvSpPr/>
      </xdr:nvSpPr>
      <xdr:spPr>
        <a:xfrm>
          <a:off x="2857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62864</xdr:rowOff>
    </xdr:from>
    <xdr:to>
      <xdr:col>19</xdr:col>
      <xdr:colOff>177800</xdr:colOff>
      <xdr:row>82</xdr:row>
      <xdr:rowOff>127636</xdr:rowOff>
    </xdr:to>
    <xdr:cxnSp macro="">
      <xdr:nvCxnSpPr>
        <xdr:cNvPr id="264" name="直線コネクタ 263"/>
        <xdr:cNvCxnSpPr/>
      </xdr:nvCxnSpPr>
      <xdr:spPr>
        <a:xfrm flipV="1">
          <a:off x="2908300" y="141217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65" name="n_1ave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66"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67"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104791</xdr:rowOff>
    </xdr:from>
    <xdr:ext cx="405111" cy="259045"/>
    <xdr:sp macro="" textlink="">
      <xdr:nvSpPr>
        <xdr:cNvPr id="268" name="n_1main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169563</xdr:rowOff>
    </xdr:from>
    <xdr:ext cx="405111" cy="259045"/>
    <xdr:sp macro="" textlink="">
      <xdr:nvSpPr>
        <xdr:cNvPr id="269" name="n_2mainValue【公営住宅】&#10;有形固定資産減価償却率"/>
        <xdr:cNvSpPr txBox="1"/>
      </xdr:nvSpPr>
      <xdr:spPr>
        <a:xfrm>
          <a:off x="2705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291" name="直線コネクタ 29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29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293" name="直線コネクタ 29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29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295" name="直線コネクタ 29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296"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297" name="フローチャート: 判断 29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298" name="フローチャート: 判断 29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299" name="フローチャート: 判断 29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00" name="フローチャート: 判断 299"/>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78282</xdr:rowOff>
    </xdr:from>
    <xdr:to>
      <xdr:col>50</xdr:col>
      <xdr:colOff>165100</xdr:colOff>
      <xdr:row>81</xdr:row>
      <xdr:rowOff>8432</xdr:rowOff>
    </xdr:to>
    <xdr:sp macro="" textlink="">
      <xdr:nvSpPr>
        <xdr:cNvPr id="306" name="楕円 305"/>
        <xdr:cNvSpPr/>
      </xdr:nvSpPr>
      <xdr:spPr>
        <a:xfrm>
          <a:off x="9588500" y="137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97028</xdr:rowOff>
    </xdr:from>
    <xdr:to>
      <xdr:col>46</xdr:col>
      <xdr:colOff>38100</xdr:colOff>
      <xdr:row>81</xdr:row>
      <xdr:rowOff>27178</xdr:rowOff>
    </xdr:to>
    <xdr:sp macro="" textlink="">
      <xdr:nvSpPr>
        <xdr:cNvPr id="307" name="楕円 306"/>
        <xdr:cNvSpPr/>
      </xdr:nvSpPr>
      <xdr:spPr>
        <a:xfrm>
          <a:off x="8699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129082</xdr:rowOff>
    </xdr:from>
    <xdr:to>
      <xdr:col>50</xdr:col>
      <xdr:colOff>114300</xdr:colOff>
      <xdr:row>80</xdr:row>
      <xdr:rowOff>147828</xdr:rowOff>
    </xdr:to>
    <xdr:cxnSp macro="">
      <xdr:nvCxnSpPr>
        <xdr:cNvPr id="308" name="直線コネクタ 307"/>
        <xdr:cNvCxnSpPr/>
      </xdr:nvCxnSpPr>
      <xdr:spPr>
        <a:xfrm flipV="1">
          <a:off x="8750300" y="13845082"/>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29278</xdr:rowOff>
    </xdr:from>
    <xdr:ext cx="469744" cy="259045"/>
    <xdr:sp macro="" textlink="">
      <xdr:nvSpPr>
        <xdr:cNvPr id="309" name="n_1aveValue【公営住宅】&#10;一人当たり面積"/>
        <xdr:cNvSpPr txBox="1"/>
      </xdr:nvSpPr>
      <xdr:spPr>
        <a:xfrm>
          <a:off x="9391727" y="1425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152722</xdr:rowOff>
    </xdr:from>
    <xdr:ext cx="469744" cy="259045"/>
    <xdr:sp macro="" textlink="">
      <xdr:nvSpPr>
        <xdr:cNvPr id="310" name="n_2aveValue【公営住宅】&#10;一人当たり面積"/>
        <xdr:cNvSpPr txBox="1"/>
      </xdr:nvSpPr>
      <xdr:spPr>
        <a:xfrm>
          <a:off x="8515427" y="1421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11"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24959</xdr:rowOff>
    </xdr:from>
    <xdr:ext cx="469744" cy="259045"/>
    <xdr:sp macro="" textlink="">
      <xdr:nvSpPr>
        <xdr:cNvPr id="312" name="n_1mainValue【公営住宅】&#10;一人当たり面積"/>
        <xdr:cNvSpPr txBox="1"/>
      </xdr:nvSpPr>
      <xdr:spPr>
        <a:xfrm>
          <a:off x="9391727" y="1356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43705</xdr:rowOff>
    </xdr:from>
    <xdr:ext cx="469744" cy="259045"/>
    <xdr:sp macro="" textlink="">
      <xdr:nvSpPr>
        <xdr:cNvPr id="313" name="n_2mainValue【公営住宅】&#10;一人当たり面積"/>
        <xdr:cNvSpPr txBox="1"/>
      </xdr:nvSpPr>
      <xdr:spPr>
        <a:xfrm>
          <a:off x="8515427" y="135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54" name="直線コネクタ 353"/>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55"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56" name="直線コネクタ 355"/>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7"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8" name="直線コネクタ 35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59"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60" name="フローチャート: 判断 359"/>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61" name="フローチャート: 判断 360"/>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62" name="フローチャート: 判断 361"/>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63" name="フローチャート: 判断 362"/>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154940</xdr:rowOff>
    </xdr:from>
    <xdr:to>
      <xdr:col>81</xdr:col>
      <xdr:colOff>101600</xdr:colOff>
      <xdr:row>42</xdr:row>
      <xdr:rowOff>85090</xdr:rowOff>
    </xdr:to>
    <xdr:sp macro="" textlink="">
      <xdr:nvSpPr>
        <xdr:cNvPr id="369" name="楕円 368"/>
        <xdr:cNvSpPr/>
      </xdr:nvSpPr>
      <xdr:spPr>
        <a:xfrm>
          <a:off x="15430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42</xdr:row>
      <xdr:rowOff>27305</xdr:rowOff>
    </xdr:from>
    <xdr:to>
      <xdr:col>76</xdr:col>
      <xdr:colOff>165100</xdr:colOff>
      <xdr:row>42</xdr:row>
      <xdr:rowOff>128905</xdr:rowOff>
    </xdr:to>
    <xdr:sp macro="" textlink="">
      <xdr:nvSpPr>
        <xdr:cNvPr id="370" name="楕円 369"/>
        <xdr:cNvSpPr/>
      </xdr:nvSpPr>
      <xdr:spPr>
        <a:xfrm>
          <a:off x="14541500" y="72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34290</xdr:rowOff>
    </xdr:from>
    <xdr:to>
      <xdr:col>81</xdr:col>
      <xdr:colOff>50800</xdr:colOff>
      <xdr:row>42</xdr:row>
      <xdr:rowOff>78105</xdr:rowOff>
    </xdr:to>
    <xdr:cxnSp macro="">
      <xdr:nvCxnSpPr>
        <xdr:cNvPr id="371" name="直線コネクタ 370"/>
        <xdr:cNvCxnSpPr/>
      </xdr:nvCxnSpPr>
      <xdr:spPr>
        <a:xfrm flipV="1">
          <a:off x="14592300" y="72351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372" name="n_1aveValue【認定こども園・幼稚園・保育所】&#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86377</xdr:rowOff>
    </xdr:from>
    <xdr:ext cx="405111" cy="259045"/>
    <xdr:sp macro="" textlink="">
      <xdr:nvSpPr>
        <xdr:cNvPr id="373" name="n_2aveValue【認定こども園・幼稚園・保育所】&#10;有形固定資産減価償却率"/>
        <xdr:cNvSpPr txBox="1"/>
      </xdr:nvSpPr>
      <xdr:spPr>
        <a:xfrm>
          <a:off x="143897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74" name="n_3ave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76217</xdr:rowOff>
    </xdr:from>
    <xdr:ext cx="405111" cy="259045"/>
    <xdr:sp macro="" textlink="">
      <xdr:nvSpPr>
        <xdr:cNvPr id="375" name="n_1mainValue【認定こども園・幼稚園・保育所】&#10;有形固定資産減価償却率"/>
        <xdr:cNvSpPr txBox="1"/>
      </xdr:nvSpPr>
      <xdr:spPr>
        <a:xfrm>
          <a:off x="152660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120032</xdr:rowOff>
    </xdr:from>
    <xdr:ext cx="405111" cy="259045"/>
    <xdr:sp macro="" textlink="">
      <xdr:nvSpPr>
        <xdr:cNvPr id="376" name="n_2mainValue【認定こども園・幼稚園・保育所】&#10;有形固定資産減価償却率"/>
        <xdr:cNvSpPr txBox="1"/>
      </xdr:nvSpPr>
      <xdr:spPr>
        <a:xfrm>
          <a:off x="14389744" y="732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7" name="直線コネクタ 3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8" name="テキスト ボックス 38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9" name="直線コネクタ 3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0" name="テキスト ボックス 38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1" name="直線コネクタ 3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2" name="テキスト ボックス 39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3" name="直線コネクタ 3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4" name="テキスト ボックス 39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5" name="直線コネクタ 3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6" name="テキスト ボックス 39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7" name="直線コネクタ 3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8" name="テキスト ボックス 39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02" name="直線コネクタ 401"/>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03"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04" name="直線コネクタ 403"/>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05"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06" name="直線コネクタ 405"/>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07"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08" name="フローチャート: 判断 407"/>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09" name="フローチャート: 判断 408"/>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10" name="フローチャート: 判断 409"/>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11" name="フローチャート: 判断 410"/>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151130</xdr:rowOff>
    </xdr:from>
    <xdr:to>
      <xdr:col>112</xdr:col>
      <xdr:colOff>38100</xdr:colOff>
      <xdr:row>34</xdr:row>
      <xdr:rowOff>81280</xdr:rowOff>
    </xdr:to>
    <xdr:sp macro="" textlink="">
      <xdr:nvSpPr>
        <xdr:cNvPr id="417" name="楕円 416"/>
        <xdr:cNvSpPr/>
      </xdr:nvSpPr>
      <xdr:spPr>
        <a:xfrm>
          <a:off x="21272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9072</xdr:rowOff>
    </xdr:from>
    <xdr:to>
      <xdr:col>107</xdr:col>
      <xdr:colOff>101600</xdr:colOff>
      <xdr:row>34</xdr:row>
      <xdr:rowOff>110672</xdr:rowOff>
    </xdr:to>
    <xdr:sp macro="" textlink="">
      <xdr:nvSpPr>
        <xdr:cNvPr id="418" name="楕円 417"/>
        <xdr:cNvSpPr/>
      </xdr:nvSpPr>
      <xdr:spPr>
        <a:xfrm>
          <a:off x="20383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30480</xdr:rowOff>
    </xdr:from>
    <xdr:to>
      <xdr:col>111</xdr:col>
      <xdr:colOff>177800</xdr:colOff>
      <xdr:row>34</xdr:row>
      <xdr:rowOff>59872</xdr:rowOff>
    </xdr:to>
    <xdr:cxnSp macro="">
      <xdr:nvCxnSpPr>
        <xdr:cNvPr id="419" name="直線コネクタ 418"/>
        <xdr:cNvCxnSpPr/>
      </xdr:nvCxnSpPr>
      <xdr:spPr>
        <a:xfrm flipV="1">
          <a:off x="20434300" y="58597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20" name="n_1ave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21" name="n_2aveValue【認定こども園・幼稚園・保育所】&#10;一人当たり面積"/>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22"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97807</xdr:rowOff>
    </xdr:from>
    <xdr:ext cx="469744" cy="259045"/>
    <xdr:sp macro="" textlink="">
      <xdr:nvSpPr>
        <xdr:cNvPr id="423" name="n_1mainValue【認定こども園・幼稚園・保育所】&#10;一人当たり面積"/>
        <xdr:cNvSpPr txBox="1"/>
      </xdr:nvSpPr>
      <xdr:spPr>
        <a:xfrm>
          <a:off x="210757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127199</xdr:rowOff>
    </xdr:from>
    <xdr:ext cx="469744" cy="259045"/>
    <xdr:sp macro="" textlink="">
      <xdr:nvSpPr>
        <xdr:cNvPr id="424" name="n_2mainValue【認定こども園・幼稚園・保育所】&#10;一人当たり面積"/>
        <xdr:cNvSpPr txBox="1"/>
      </xdr:nvSpPr>
      <xdr:spPr>
        <a:xfrm>
          <a:off x="20199427" y="561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5" name="テキスト ボックス 43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5" name="テキスト ボックス 44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49" name="直線コネクタ 448"/>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50"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51" name="直線コネクタ 450"/>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52"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53" name="直線コネクタ 452"/>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454"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55" name="フローチャート: 判断 454"/>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56" name="フローチャート: 判断 455"/>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57" name="フローチャート: 判断 456"/>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58" name="フローチャート: 判断 457"/>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xdr:rowOff>
    </xdr:from>
    <xdr:to>
      <xdr:col>81</xdr:col>
      <xdr:colOff>101600</xdr:colOff>
      <xdr:row>60</xdr:row>
      <xdr:rowOff>109855</xdr:rowOff>
    </xdr:to>
    <xdr:sp macro="" textlink="">
      <xdr:nvSpPr>
        <xdr:cNvPr id="464" name="楕円 463"/>
        <xdr:cNvSpPr/>
      </xdr:nvSpPr>
      <xdr:spPr>
        <a:xfrm>
          <a:off x="15430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465" name="楕円 464"/>
        <xdr:cNvSpPr/>
      </xdr:nvSpPr>
      <xdr:spPr>
        <a:xfrm>
          <a:off x="14541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59055</xdr:rowOff>
    </xdr:from>
    <xdr:to>
      <xdr:col>81</xdr:col>
      <xdr:colOff>50800</xdr:colOff>
      <xdr:row>60</xdr:row>
      <xdr:rowOff>99060</xdr:rowOff>
    </xdr:to>
    <xdr:cxnSp macro="">
      <xdr:nvCxnSpPr>
        <xdr:cNvPr id="466" name="直線コネクタ 465"/>
        <xdr:cNvCxnSpPr/>
      </xdr:nvCxnSpPr>
      <xdr:spPr>
        <a:xfrm flipV="1">
          <a:off x="14592300" y="103460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467" name="n_1ave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468" name="n_2ave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69"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100982</xdr:rowOff>
    </xdr:from>
    <xdr:ext cx="405111" cy="259045"/>
    <xdr:sp macro="" textlink="">
      <xdr:nvSpPr>
        <xdr:cNvPr id="470" name="n_1main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471" name="n_2mainValue【学校施設】&#10;有形固定資産減価償却率"/>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496" name="直線コネクタ 495"/>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497"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498" name="直線コネクタ 497"/>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499"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00" name="直線コネクタ 499"/>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01"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02" name="フローチャート: 判断 501"/>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03" name="フローチャート: 判断 502"/>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04" name="フローチャート: 判断 503"/>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05" name="フローチャート: 判断 504"/>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44831</xdr:rowOff>
    </xdr:from>
    <xdr:to>
      <xdr:col>112</xdr:col>
      <xdr:colOff>38100</xdr:colOff>
      <xdr:row>60</xdr:row>
      <xdr:rowOff>146431</xdr:rowOff>
    </xdr:to>
    <xdr:sp macro="" textlink="">
      <xdr:nvSpPr>
        <xdr:cNvPr id="511" name="楕円 510"/>
        <xdr:cNvSpPr/>
      </xdr:nvSpPr>
      <xdr:spPr>
        <a:xfrm>
          <a:off x="21272500" y="103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66167</xdr:rowOff>
    </xdr:from>
    <xdr:to>
      <xdr:col>107</xdr:col>
      <xdr:colOff>101600</xdr:colOff>
      <xdr:row>60</xdr:row>
      <xdr:rowOff>167767</xdr:rowOff>
    </xdr:to>
    <xdr:sp macro="" textlink="">
      <xdr:nvSpPr>
        <xdr:cNvPr id="512" name="楕円 511"/>
        <xdr:cNvSpPr/>
      </xdr:nvSpPr>
      <xdr:spPr>
        <a:xfrm>
          <a:off x="20383500" y="103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95631</xdr:rowOff>
    </xdr:from>
    <xdr:to>
      <xdr:col>111</xdr:col>
      <xdr:colOff>177800</xdr:colOff>
      <xdr:row>60</xdr:row>
      <xdr:rowOff>116967</xdr:rowOff>
    </xdr:to>
    <xdr:cxnSp macro="">
      <xdr:nvCxnSpPr>
        <xdr:cNvPr id="513" name="直線コネクタ 512"/>
        <xdr:cNvCxnSpPr/>
      </xdr:nvCxnSpPr>
      <xdr:spPr>
        <a:xfrm flipV="1">
          <a:off x="20434300" y="10382631"/>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514" name="n_1ave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515" name="n_2ave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16"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162958</xdr:rowOff>
    </xdr:from>
    <xdr:ext cx="469744" cy="259045"/>
    <xdr:sp macro="" textlink="">
      <xdr:nvSpPr>
        <xdr:cNvPr id="517" name="n_1mainValue【学校施設】&#10;一人当たり面積"/>
        <xdr:cNvSpPr txBox="1"/>
      </xdr:nvSpPr>
      <xdr:spPr>
        <a:xfrm>
          <a:off x="21075727" y="1010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12844</xdr:rowOff>
    </xdr:from>
    <xdr:ext cx="469744" cy="259045"/>
    <xdr:sp macro="" textlink="">
      <xdr:nvSpPr>
        <xdr:cNvPr id="518" name="n_2mainValue【学校施設】&#10;一人当たり面積"/>
        <xdr:cNvSpPr txBox="1"/>
      </xdr:nvSpPr>
      <xdr:spPr>
        <a:xfrm>
          <a:off x="20199427" y="1012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3" name="正方形/長方形 5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4" name="正方形/長方形 5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5" name="正方形/長方形 5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6" name="正方形/長方形 5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7" name="正方形/長方形 5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8" name="正方形/長方形 5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9" name="正方形/長方形 5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0" name="正方形/長方形 54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1" name="正方形/長方形 5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2" name="正方形/長方形 5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3" name="テキスト ボックス 5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類似団体と比較して、特に低くなっている施設は、認定こども園・幼稚園・保育園及び公営住宅であり、そのほかの施設はほぼ類似団体と同等の数値である。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認定こども園・幼稚園・保育園については近年統廃合を実施したため類似団体、県平均と比較しても大きく下回っている。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公営住宅については、類似団体と比較すると数値を下回っているが、築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年以上経過している施設があるなど、老朽化が進行しているため、大規模改修等が必要となる可能性がある。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橋りょうについては、平成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年度に「橋梁個別施設計画（長寿命化修繕計画）」を策定し、同計画に基づいた修繕や架け替えを行う。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16,973
16,850
307.44
12,939,960
12,838,827
92,789
8,244,599
12,933,544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125566</xdr:rowOff>
    </xdr:from>
    <xdr:ext cx="405111" cy="259045"/>
    <xdr:sp macro="" textlink="">
      <xdr:nvSpPr>
        <xdr:cNvPr id="65" name="n_1aveValue【図書館】&#10;有形固定資産減価償却率"/>
        <xdr:cNvSpPr txBox="1"/>
      </xdr:nvSpPr>
      <xdr:spPr>
        <a:xfrm>
          <a:off x="35820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12337</xdr:rowOff>
    </xdr:from>
    <xdr:to>
      <xdr:col>15</xdr:col>
      <xdr:colOff>101600</xdr:colOff>
      <xdr:row>38</xdr:row>
      <xdr:rowOff>113937</xdr:rowOff>
    </xdr:to>
    <xdr:sp macro="" textlink="">
      <xdr:nvSpPr>
        <xdr:cNvPr id="66" name="フローチャート: 判断 65"/>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130464</xdr:rowOff>
    </xdr:from>
    <xdr:ext cx="405111" cy="259045"/>
    <xdr:sp macro="" textlink="">
      <xdr:nvSpPr>
        <xdr:cNvPr id="67" name="n_2aveValue【図書館】&#10;有形固定資産減価償却率"/>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102144</xdr:rowOff>
    </xdr:from>
    <xdr:to>
      <xdr:col>10</xdr:col>
      <xdr:colOff>165100</xdr:colOff>
      <xdr:row>39</xdr:row>
      <xdr:rowOff>32294</xdr:rowOff>
    </xdr:to>
    <xdr:sp macro="" textlink="">
      <xdr:nvSpPr>
        <xdr:cNvPr id="68" name="フローチャート: 判断 67"/>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48821</xdr:rowOff>
    </xdr:from>
    <xdr:ext cx="405111" cy="259045"/>
    <xdr:sp macro="" textlink="">
      <xdr:nvSpPr>
        <xdr:cNvPr id="69" name="n_3aveValue【図書館】&#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5" name="楕円 74"/>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152763</xdr:rowOff>
    </xdr:from>
    <xdr:to>
      <xdr:col>15</xdr:col>
      <xdr:colOff>101600</xdr:colOff>
      <xdr:row>39</xdr:row>
      <xdr:rowOff>82913</xdr:rowOff>
    </xdr:to>
    <xdr:sp macro="" textlink="">
      <xdr:nvSpPr>
        <xdr:cNvPr id="76" name="楕円 75"/>
        <xdr:cNvSpPr/>
      </xdr:nvSpPr>
      <xdr:spPr>
        <a:xfrm>
          <a:off x="2857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32113</xdr:rowOff>
    </xdr:to>
    <xdr:cxnSp macro="">
      <xdr:nvCxnSpPr>
        <xdr:cNvPr id="77" name="直線コネクタ 76"/>
        <xdr:cNvCxnSpPr/>
      </xdr:nvCxnSpPr>
      <xdr:spPr>
        <a:xfrm flipV="1">
          <a:off x="2908300" y="66827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78" name="n_1mainValue【図書館】&#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74040</xdr:rowOff>
    </xdr:from>
    <xdr:ext cx="405111" cy="259045"/>
    <xdr:sp macro="" textlink="">
      <xdr:nvSpPr>
        <xdr:cNvPr id="79" name="n_2mainValue【図書館】&#10;有形固定資産減価償却率"/>
        <xdr:cNvSpPr txBox="1"/>
      </xdr:nvSpPr>
      <xdr:spPr>
        <a:xfrm>
          <a:off x="2705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3" name="直線コネクタ 102"/>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4"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5" name="直線コネクタ 104"/>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06"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07" name="直線コネクタ 106"/>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163847</xdr:rowOff>
    </xdr:from>
    <xdr:ext cx="469744" cy="259045"/>
    <xdr:sp macro="" textlink="">
      <xdr:nvSpPr>
        <xdr:cNvPr id="108" name="【図書館】&#10;一人当たり面積平均値テキスト"/>
        <xdr:cNvSpPr txBox="1"/>
      </xdr:nvSpPr>
      <xdr:spPr>
        <a:xfrm>
          <a:off x="10515600" y="685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09" name="フローチャート: 判断 108"/>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0" name="フローチャート: 判断 109"/>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154957</xdr:rowOff>
    </xdr:from>
    <xdr:ext cx="469744" cy="259045"/>
    <xdr:sp macro="" textlink="">
      <xdr:nvSpPr>
        <xdr:cNvPr id="111" name="n_1aveValue【図書館】&#10;一人当たり面積"/>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44450</xdr:rowOff>
    </xdr:from>
    <xdr:to>
      <xdr:col>46</xdr:col>
      <xdr:colOff>38100</xdr:colOff>
      <xdr:row>40</xdr:row>
      <xdr:rowOff>146050</xdr:rowOff>
    </xdr:to>
    <xdr:sp macro="" textlink="">
      <xdr:nvSpPr>
        <xdr:cNvPr id="112" name="フローチャート: 判断 111"/>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162577</xdr:rowOff>
    </xdr:from>
    <xdr:ext cx="469744" cy="259045"/>
    <xdr:sp macro="" textlink="">
      <xdr:nvSpPr>
        <xdr:cNvPr id="113" name="n_2aveValue【図書館】&#10;一人当たり面積"/>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40640</xdr:rowOff>
    </xdr:from>
    <xdr:to>
      <xdr:col>41</xdr:col>
      <xdr:colOff>101600</xdr:colOff>
      <xdr:row>40</xdr:row>
      <xdr:rowOff>142240</xdr:rowOff>
    </xdr:to>
    <xdr:sp macro="" textlink="">
      <xdr:nvSpPr>
        <xdr:cNvPr id="114" name="フローチャート: 判断 113"/>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158767</xdr:rowOff>
    </xdr:from>
    <xdr:ext cx="469744" cy="259045"/>
    <xdr:sp macro="" textlink="">
      <xdr:nvSpPr>
        <xdr:cNvPr id="115" name="n_3ave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21" name="楕円 120"/>
        <xdr:cNvSpPr/>
      </xdr:nvSpPr>
      <xdr:spPr>
        <a:xfrm>
          <a:off x="958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25400</xdr:rowOff>
    </xdr:from>
    <xdr:to>
      <xdr:col>46</xdr:col>
      <xdr:colOff>38100</xdr:colOff>
      <xdr:row>41</xdr:row>
      <xdr:rowOff>127000</xdr:rowOff>
    </xdr:to>
    <xdr:sp macro="" textlink="">
      <xdr:nvSpPr>
        <xdr:cNvPr id="122" name="楕円 121"/>
        <xdr:cNvSpPr/>
      </xdr:nvSpPr>
      <xdr:spPr>
        <a:xfrm>
          <a:off x="869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76200</xdr:rowOff>
    </xdr:from>
    <xdr:to>
      <xdr:col>50</xdr:col>
      <xdr:colOff>114300</xdr:colOff>
      <xdr:row>41</xdr:row>
      <xdr:rowOff>76200</xdr:rowOff>
    </xdr:to>
    <xdr:cxnSp macro="">
      <xdr:nvCxnSpPr>
        <xdr:cNvPr id="123" name="直線コネクタ 122"/>
        <xdr:cNvCxnSpPr/>
      </xdr:nvCxnSpPr>
      <xdr:spPr>
        <a:xfrm>
          <a:off x="8750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118127</xdr:rowOff>
    </xdr:from>
    <xdr:ext cx="469744" cy="259045"/>
    <xdr:sp macro="" textlink="">
      <xdr:nvSpPr>
        <xdr:cNvPr id="124" name="n_1mainValue【図書館】&#10;一人当たり面積"/>
        <xdr:cNvSpPr txBox="1"/>
      </xdr:nvSpPr>
      <xdr:spPr>
        <a:xfrm>
          <a:off x="9391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25" name="n_2mainValue【図書館】&#10;一人当たり面積"/>
        <xdr:cNvSpPr txBox="1"/>
      </xdr:nvSpPr>
      <xdr:spPr>
        <a:xfrm>
          <a:off x="8515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51" name="直線コネクタ 150"/>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52"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53" name="直線コネクタ 152"/>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5" name="直線コネクタ 15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56"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57" name="フローチャート: 判断 156"/>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58" name="フローチャート: 判断 157"/>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23240</xdr:rowOff>
    </xdr:from>
    <xdr:ext cx="405111" cy="259045"/>
    <xdr:sp macro="" textlink="">
      <xdr:nvSpPr>
        <xdr:cNvPr id="159" name="n_1ave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160" name="フローチャート: 判断 159"/>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161"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2" name="フローチャート: 判断 16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163"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69" name="楕円 168"/>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0" name="楕円 169"/>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57150</xdr:rowOff>
    </xdr:to>
    <xdr:cxnSp macro="">
      <xdr:nvCxnSpPr>
        <xdr:cNvPr id="171" name="直線コネクタ 170"/>
        <xdr:cNvCxnSpPr/>
      </xdr:nvCxnSpPr>
      <xdr:spPr>
        <a:xfrm flipV="1">
          <a:off x="2908300" y="10149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72" name="n_1main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99077</xdr:rowOff>
    </xdr:from>
    <xdr:ext cx="405111" cy="259045"/>
    <xdr:sp macro="" textlink="">
      <xdr:nvSpPr>
        <xdr:cNvPr id="173" name="n_2mainValue【体育館・プール】&#10;有形固定資産減価償却率"/>
        <xdr:cNvSpPr txBox="1"/>
      </xdr:nvSpPr>
      <xdr:spPr>
        <a:xfrm>
          <a:off x="2705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4" name="直線コネクタ 18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5" name="テキスト ボックス 18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6" name="直線コネクタ 18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7" name="テキスト ボックス 18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8" name="直線コネクタ 18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9" name="テキスト ボックス 18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0" name="直線コネクタ 18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1" name="テキスト ボックス 19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2" name="直線コネクタ 19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3" name="テキスト ボックス 19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4" name="直線コネクタ 19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5" name="テキスト ボックス 19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99" name="直線コネクタ 198"/>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00"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01" name="直線コネクタ 200"/>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02"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03" name="直線コネクタ 202"/>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04"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06" name="フローチャート: 判断 205"/>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85470</xdr:rowOff>
    </xdr:from>
    <xdr:ext cx="469744" cy="259045"/>
    <xdr:sp macro="" textlink="">
      <xdr:nvSpPr>
        <xdr:cNvPr id="207"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208" name="フローチャート: 判断 207"/>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121393</xdr:rowOff>
    </xdr:from>
    <xdr:ext cx="469744" cy="259045"/>
    <xdr:sp macro="" textlink="">
      <xdr:nvSpPr>
        <xdr:cNvPr id="209" name="n_2aveValue【体育館・プール】&#10;一人当たり面積"/>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210" name="フローチャート: 判断 209"/>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211"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5262</xdr:rowOff>
    </xdr:from>
    <xdr:to>
      <xdr:col>50</xdr:col>
      <xdr:colOff>165100</xdr:colOff>
      <xdr:row>61</xdr:row>
      <xdr:rowOff>106862</xdr:rowOff>
    </xdr:to>
    <xdr:sp macro="" textlink="">
      <xdr:nvSpPr>
        <xdr:cNvPr id="217" name="楕円 216"/>
        <xdr:cNvSpPr/>
      </xdr:nvSpPr>
      <xdr:spPr>
        <a:xfrm>
          <a:off x="9588500" y="104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16147</xdr:rowOff>
    </xdr:from>
    <xdr:to>
      <xdr:col>46</xdr:col>
      <xdr:colOff>38100</xdr:colOff>
      <xdr:row>61</xdr:row>
      <xdr:rowOff>117747</xdr:rowOff>
    </xdr:to>
    <xdr:sp macro="" textlink="">
      <xdr:nvSpPr>
        <xdr:cNvPr id="218" name="楕円 217"/>
        <xdr:cNvSpPr/>
      </xdr:nvSpPr>
      <xdr:spPr>
        <a:xfrm>
          <a:off x="8699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56062</xdr:rowOff>
    </xdr:from>
    <xdr:to>
      <xdr:col>50</xdr:col>
      <xdr:colOff>114300</xdr:colOff>
      <xdr:row>61</xdr:row>
      <xdr:rowOff>66947</xdr:rowOff>
    </xdr:to>
    <xdr:cxnSp macro="">
      <xdr:nvCxnSpPr>
        <xdr:cNvPr id="219" name="直線コネクタ 218"/>
        <xdr:cNvCxnSpPr/>
      </xdr:nvCxnSpPr>
      <xdr:spPr>
        <a:xfrm flipV="1">
          <a:off x="8750300" y="1051451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123389</xdr:rowOff>
    </xdr:from>
    <xdr:ext cx="469744" cy="259045"/>
    <xdr:sp macro="" textlink="">
      <xdr:nvSpPr>
        <xdr:cNvPr id="220" name="n_1mainValue【体育館・プール】&#10;一人当たり面積"/>
        <xdr:cNvSpPr txBox="1"/>
      </xdr:nvSpPr>
      <xdr:spPr>
        <a:xfrm>
          <a:off x="9391727" y="1023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134274</xdr:rowOff>
    </xdr:from>
    <xdr:ext cx="469744" cy="259045"/>
    <xdr:sp macro="" textlink="">
      <xdr:nvSpPr>
        <xdr:cNvPr id="221" name="n_2mainValue【体育館・プール】&#10;一人当たり面積"/>
        <xdr:cNvSpPr txBox="1"/>
      </xdr:nvSpPr>
      <xdr:spPr>
        <a:xfrm>
          <a:off x="8515427" y="1024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46" name="直線コネクタ 245"/>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47"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48" name="直線コネクタ 247"/>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0" name="直線コネクタ 24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251"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52" name="フローチャート: 判断 251"/>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53" name="フローチャート: 判断 252"/>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254"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255" name="フローチャート: 判断 254"/>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104791</xdr:rowOff>
    </xdr:from>
    <xdr:ext cx="405111" cy="259045"/>
    <xdr:sp macro="" textlink="">
      <xdr:nvSpPr>
        <xdr:cNvPr id="256" name="n_2ave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36830</xdr:rowOff>
    </xdr:from>
    <xdr:to>
      <xdr:col>10</xdr:col>
      <xdr:colOff>165100</xdr:colOff>
      <xdr:row>83</xdr:row>
      <xdr:rowOff>138430</xdr:rowOff>
    </xdr:to>
    <xdr:sp macro="" textlink="">
      <xdr:nvSpPr>
        <xdr:cNvPr id="257" name="フローチャート: 判断 256"/>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154957</xdr:rowOff>
    </xdr:from>
    <xdr:ext cx="405111" cy="259045"/>
    <xdr:sp macro="" textlink="">
      <xdr:nvSpPr>
        <xdr:cNvPr id="258" name="n_3aveValue【福祉施設】&#10;有形固定資産減価償却率"/>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164464</xdr:rowOff>
    </xdr:from>
    <xdr:to>
      <xdr:col>20</xdr:col>
      <xdr:colOff>38100</xdr:colOff>
      <xdr:row>79</xdr:row>
      <xdr:rowOff>94614</xdr:rowOff>
    </xdr:to>
    <xdr:sp macro="" textlink="">
      <xdr:nvSpPr>
        <xdr:cNvPr id="264" name="楕円 263"/>
        <xdr:cNvSpPr/>
      </xdr:nvSpPr>
      <xdr:spPr>
        <a:xfrm>
          <a:off x="3746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31114</xdr:rowOff>
    </xdr:from>
    <xdr:to>
      <xdr:col>15</xdr:col>
      <xdr:colOff>101600</xdr:colOff>
      <xdr:row>79</xdr:row>
      <xdr:rowOff>132714</xdr:rowOff>
    </xdr:to>
    <xdr:sp macro="" textlink="">
      <xdr:nvSpPr>
        <xdr:cNvPr id="265" name="楕円 264"/>
        <xdr:cNvSpPr/>
      </xdr:nvSpPr>
      <xdr:spPr>
        <a:xfrm>
          <a:off x="2857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43814</xdr:rowOff>
    </xdr:from>
    <xdr:to>
      <xdr:col>19</xdr:col>
      <xdr:colOff>177800</xdr:colOff>
      <xdr:row>79</xdr:row>
      <xdr:rowOff>81914</xdr:rowOff>
    </xdr:to>
    <xdr:cxnSp macro="">
      <xdr:nvCxnSpPr>
        <xdr:cNvPr id="266" name="直線コネクタ 265"/>
        <xdr:cNvCxnSpPr/>
      </xdr:nvCxnSpPr>
      <xdr:spPr>
        <a:xfrm flipV="1">
          <a:off x="2908300" y="135883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111141</xdr:rowOff>
    </xdr:from>
    <xdr:ext cx="405111" cy="259045"/>
    <xdr:sp macro="" textlink="">
      <xdr:nvSpPr>
        <xdr:cNvPr id="267" name="n_1mainValue【福祉施設】&#10;有形固定資産減価償却率"/>
        <xdr:cNvSpPr txBox="1"/>
      </xdr:nvSpPr>
      <xdr:spPr>
        <a:xfrm>
          <a:off x="35820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149241</xdr:rowOff>
    </xdr:from>
    <xdr:ext cx="405111" cy="259045"/>
    <xdr:sp macro="" textlink="">
      <xdr:nvSpPr>
        <xdr:cNvPr id="268" name="n_2mainValue【福祉施設】&#10;有形固定資産減価償却率"/>
        <xdr:cNvSpPr txBox="1"/>
      </xdr:nvSpPr>
      <xdr:spPr>
        <a:xfrm>
          <a:off x="2705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92" name="直線コネクタ 291"/>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93"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94" name="直線コネクタ 293"/>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95"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96" name="直線コネクタ 295"/>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97"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98" name="フローチャート: 判断 297"/>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99" name="フローチャート: 判断 298"/>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300"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301" name="フローチャート: 判断 300"/>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130827</xdr:rowOff>
    </xdr:from>
    <xdr:ext cx="469744" cy="259045"/>
    <xdr:sp macro="" textlink="">
      <xdr:nvSpPr>
        <xdr:cNvPr id="302"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71120</xdr:rowOff>
    </xdr:from>
    <xdr:to>
      <xdr:col>41</xdr:col>
      <xdr:colOff>101600</xdr:colOff>
      <xdr:row>86</xdr:row>
      <xdr:rowOff>1270</xdr:rowOff>
    </xdr:to>
    <xdr:sp macro="" textlink="">
      <xdr:nvSpPr>
        <xdr:cNvPr id="303" name="フローチャート: 判断 302"/>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17797</xdr:rowOff>
    </xdr:from>
    <xdr:ext cx="469744" cy="259045"/>
    <xdr:sp macro="" textlink="">
      <xdr:nvSpPr>
        <xdr:cNvPr id="304"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107950</xdr:rowOff>
    </xdr:from>
    <xdr:to>
      <xdr:col>50</xdr:col>
      <xdr:colOff>165100</xdr:colOff>
      <xdr:row>86</xdr:row>
      <xdr:rowOff>38100</xdr:rowOff>
    </xdr:to>
    <xdr:sp macro="" textlink="">
      <xdr:nvSpPr>
        <xdr:cNvPr id="310" name="楕円 309"/>
        <xdr:cNvSpPr/>
      </xdr:nvSpPr>
      <xdr:spPr>
        <a:xfrm>
          <a:off x="9588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110489</xdr:rowOff>
    </xdr:from>
    <xdr:to>
      <xdr:col>46</xdr:col>
      <xdr:colOff>38100</xdr:colOff>
      <xdr:row>86</xdr:row>
      <xdr:rowOff>40639</xdr:rowOff>
    </xdr:to>
    <xdr:sp macro="" textlink="">
      <xdr:nvSpPr>
        <xdr:cNvPr id="311" name="楕円 310"/>
        <xdr:cNvSpPr/>
      </xdr:nvSpPr>
      <xdr:spPr>
        <a:xfrm>
          <a:off x="86995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158750</xdr:rowOff>
    </xdr:from>
    <xdr:to>
      <xdr:col>50</xdr:col>
      <xdr:colOff>114300</xdr:colOff>
      <xdr:row>85</xdr:row>
      <xdr:rowOff>161289</xdr:rowOff>
    </xdr:to>
    <xdr:cxnSp macro="">
      <xdr:nvCxnSpPr>
        <xdr:cNvPr id="312" name="直線コネクタ 311"/>
        <xdr:cNvCxnSpPr/>
      </xdr:nvCxnSpPr>
      <xdr:spPr>
        <a:xfrm flipV="1">
          <a:off x="8750300" y="147320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29227</xdr:rowOff>
    </xdr:from>
    <xdr:ext cx="469744" cy="259045"/>
    <xdr:sp macro="" textlink="">
      <xdr:nvSpPr>
        <xdr:cNvPr id="313" name="n_1mainValue【福祉施設】&#10;一人当たり面積"/>
        <xdr:cNvSpPr txBox="1"/>
      </xdr:nvSpPr>
      <xdr:spPr>
        <a:xfrm>
          <a:off x="9391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31766</xdr:rowOff>
    </xdr:from>
    <xdr:ext cx="469744" cy="259045"/>
    <xdr:sp macro="" textlink="">
      <xdr:nvSpPr>
        <xdr:cNvPr id="314" name="n_2mainValue【福祉施設】&#10;一人当たり面積"/>
        <xdr:cNvSpPr txBox="1"/>
      </xdr:nvSpPr>
      <xdr:spPr>
        <a:xfrm>
          <a:off x="85154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39" name="直線コネクタ 338"/>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40"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41" name="直線コネクタ 340"/>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3" name="直線コネクタ 34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344" name="【市民会館】&#10;有形固定資産減価償却率平均値テキスト"/>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45" name="フローチャート: 判断 344"/>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46" name="フローチャート: 判断 345"/>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101616</xdr:rowOff>
    </xdr:from>
    <xdr:ext cx="405111" cy="259045"/>
    <xdr:sp macro="" textlink="">
      <xdr:nvSpPr>
        <xdr:cNvPr id="347" name="n_1aveValue【市民会館】&#10;有形固定資産減価償却率"/>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348" name="フローチャート: 判断 347"/>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102888</xdr:rowOff>
    </xdr:from>
    <xdr:ext cx="405111" cy="259045"/>
    <xdr:sp macro="" textlink="">
      <xdr:nvSpPr>
        <xdr:cNvPr id="349" name="n_2aveValue【市民会館】&#10;有形固定資産減価償却率"/>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158750</xdr:rowOff>
    </xdr:from>
    <xdr:to>
      <xdr:col>10</xdr:col>
      <xdr:colOff>165100</xdr:colOff>
      <xdr:row>105</xdr:row>
      <xdr:rowOff>88900</xdr:rowOff>
    </xdr:to>
    <xdr:sp macro="" textlink="">
      <xdr:nvSpPr>
        <xdr:cNvPr id="350" name="フローチャート: 判断 349"/>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105427</xdr:rowOff>
    </xdr:from>
    <xdr:ext cx="405111" cy="259045"/>
    <xdr:sp macro="" textlink="">
      <xdr:nvSpPr>
        <xdr:cNvPr id="351" name="n_3aveValue【市民会館】&#10;有形固定資産減価償却率"/>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158750</xdr:rowOff>
    </xdr:from>
    <xdr:to>
      <xdr:col>20</xdr:col>
      <xdr:colOff>38100</xdr:colOff>
      <xdr:row>105</xdr:row>
      <xdr:rowOff>88900</xdr:rowOff>
    </xdr:to>
    <xdr:sp macro="" textlink="">
      <xdr:nvSpPr>
        <xdr:cNvPr id="357" name="楕円 356"/>
        <xdr:cNvSpPr/>
      </xdr:nvSpPr>
      <xdr:spPr>
        <a:xfrm>
          <a:off x="3746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6350</xdr:rowOff>
    </xdr:from>
    <xdr:to>
      <xdr:col>15</xdr:col>
      <xdr:colOff>101600</xdr:colOff>
      <xdr:row>105</xdr:row>
      <xdr:rowOff>107950</xdr:rowOff>
    </xdr:to>
    <xdr:sp macro="" textlink="">
      <xdr:nvSpPr>
        <xdr:cNvPr id="358" name="楕円 357"/>
        <xdr:cNvSpPr/>
      </xdr:nvSpPr>
      <xdr:spPr>
        <a:xfrm>
          <a:off x="2857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38100</xdr:rowOff>
    </xdr:from>
    <xdr:to>
      <xdr:col>19</xdr:col>
      <xdr:colOff>177800</xdr:colOff>
      <xdr:row>105</xdr:row>
      <xdr:rowOff>57150</xdr:rowOff>
    </xdr:to>
    <xdr:cxnSp macro="">
      <xdr:nvCxnSpPr>
        <xdr:cNvPr id="359" name="直線コネクタ 358"/>
        <xdr:cNvCxnSpPr/>
      </xdr:nvCxnSpPr>
      <xdr:spPr>
        <a:xfrm flipV="1">
          <a:off x="2908300" y="1804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80027</xdr:rowOff>
    </xdr:from>
    <xdr:ext cx="405111" cy="259045"/>
    <xdr:sp macro="" textlink="">
      <xdr:nvSpPr>
        <xdr:cNvPr id="360" name="n_1mainValue【市民会館】&#10;有形固定資産減価償却率"/>
        <xdr:cNvSpPr txBox="1"/>
      </xdr:nvSpPr>
      <xdr:spPr>
        <a:xfrm>
          <a:off x="3582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124477</xdr:rowOff>
    </xdr:from>
    <xdr:ext cx="405111" cy="259045"/>
    <xdr:sp macro="" textlink="">
      <xdr:nvSpPr>
        <xdr:cNvPr id="361" name="n_2mainValue【市民会館】&#10;有形固定資産減価償却率"/>
        <xdr:cNvSpPr txBox="1"/>
      </xdr:nvSpPr>
      <xdr:spPr>
        <a:xfrm>
          <a:off x="27057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2" name="直線コネクタ 37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3" name="テキスト ボックス 37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4" name="直線コネクタ 37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5" name="テキスト ボックス 37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6" name="直線コネクタ 37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7" name="テキスト ボックス 37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8" name="直線コネクタ 37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9" name="テキスト ボックス 37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83" name="直線コネクタ 382"/>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84"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85" name="直線コネクタ 384"/>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388" name="【市民会館】&#10;一人当たり面積平均値テキスト"/>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89" name="フローチャート: 判断 388"/>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90" name="フローチャート: 判断 389"/>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170705</xdr:rowOff>
    </xdr:from>
    <xdr:ext cx="469744" cy="259045"/>
    <xdr:sp macro="" textlink="">
      <xdr:nvSpPr>
        <xdr:cNvPr id="391" name="n_1aveValue【市民会館】&#10;一人当たり面積"/>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392" name="フローチャート: 判断 391"/>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140988</xdr:rowOff>
    </xdr:from>
    <xdr:ext cx="469744" cy="259045"/>
    <xdr:sp macro="" textlink="">
      <xdr:nvSpPr>
        <xdr:cNvPr id="393" name="n_2aveValue【市民会館】&#10;一人当たり面積"/>
        <xdr:cNvSpPr txBox="1"/>
      </xdr:nvSpPr>
      <xdr:spPr>
        <a:xfrm>
          <a:off x="8515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48261</xdr:rowOff>
    </xdr:from>
    <xdr:to>
      <xdr:col>41</xdr:col>
      <xdr:colOff>101600</xdr:colOff>
      <xdr:row>105</xdr:row>
      <xdr:rowOff>149861</xdr:rowOff>
    </xdr:to>
    <xdr:sp macro="" textlink="">
      <xdr:nvSpPr>
        <xdr:cNvPr id="394" name="フローチャート: 判断 393"/>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166388</xdr:rowOff>
    </xdr:from>
    <xdr:ext cx="469744" cy="259045"/>
    <xdr:sp macro="" textlink="">
      <xdr:nvSpPr>
        <xdr:cNvPr id="395"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75692</xdr:rowOff>
    </xdr:from>
    <xdr:to>
      <xdr:col>50</xdr:col>
      <xdr:colOff>165100</xdr:colOff>
      <xdr:row>103</xdr:row>
      <xdr:rowOff>5842</xdr:rowOff>
    </xdr:to>
    <xdr:sp macro="" textlink="">
      <xdr:nvSpPr>
        <xdr:cNvPr id="401" name="楕円 400"/>
        <xdr:cNvSpPr/>
      </xdr:nvSpPr>
      <xdr:spPr>
        <a:xfrm>
          <a:off x="9588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96265</xdr:rowOff>
    </xdr:from>
    <xdr:to>
      <xdr:col>46</xdr:col>
      <xdr:colOff>38100</xdr:colOff>
      <xdr:row>103</xdr:row>
      <xdr:rowOff>26415</xdr:rowOff>
    </xdr:to>
    <xdr:sp macro="" textlink="">
      <xdr:nvSpPr>
        <xdr:cNvPr id="402" name="楕円 401"/>
        <xdr:cNvSpPr/>
      </xdr:nvSpPr>
      <xdr:spPr>
        <a:xfrm>
          <a:off x="86995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126492</xdr:rowOff>
    </xdr:from>
    <xdr:to>
      <xdr:col>50</xdr:col>
      <xdr:colOff>114300</xdr:colOff>
      <xdr:row>102</xdr:row>
      <xdr:rowOff>147065</xdr:rowOff>
    </xdr:to>
    <xdr:cxnSp macro="">
      <xdr:nvCxnSpPr>
        <xdr:cNvPr id="403" name="直線コネクタ 402"/>
        <xdr:cNvCxnSpPr/>
      </xdr:nvCxnSpPr>
      <xdr:spPr>
        <a:xfrm flipV="1">
          <a:off x="8750300" y="17614392"/>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22369</xdr:rowOff>
    </xdr:from>
    <xdr:ext cx="469744" cy="259045"/>
    <xdr:sp macro="" textlink="">
      <xdr:nvSpPr>
        <xdr:cNvPr id="404" name="n_1mainValue【市民会館】&#10;一人当たり面積"/>
        <xdr:cNvSpPr txBox="1"/>
      </xdr:nvSpPr>
      <xdr:spPr>
        <a:xfrm>
          <a:off x="9391727" y="17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42942</xdr:rowOff>
    </xdr:from>
    <xdr:ext cx="469744" cy="259045"/>
    <xdr:sp macro="" textlink="">
      <xdr:nvSpPr>
        <xdr:cNvPr id="405" name="n_2mainValue【市民会館】&#10;一人当たり面積"/>
        <xdr:cNvSpPr txBox="1"/>
      </xdr:nvSpPr>
      <xdr:spPr>
        <a:xfrm>
          <a:off x="8515427" y="173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6" name="テキスト ボックス 4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7" name="直線コネクタ 4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8" name="テキスト ボックス 4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9" name="直線コネクタ 4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0" name="テキスト ボックス 4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1" name="直線コネクタ 4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2" name="テキスト ボックス 4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3" name="直線コネクタ 4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4" name="テキスト ボックス 4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5" name="直線コネクタ 4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6" name="テキスト ボックス 42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430" name="直線コネクタ 429"/>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431"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432" name="直線コネクタ 431"/>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4" name="直線コネクタ 43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435"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36" name="フローチャート: 判断 435"/>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37" name="フローチャート: 判断 436"/>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78757</xdr:rowOff>
    </xdr:from>
    <xdr:ext cx="405111" cy="259045"/>
    <xdr:sp macro="" textlink="">
      <xdr:nvSpPr>
        <xdr:cNvPr id="438"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439" name="フローチャート: 判断 438"/>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101617</xdr:rowOff>
    </xdr:from>
    <xdr:ext cx="405111" cy="259045"/>
    <xdr:sp macro="" textlink="">
      <xdr:nvSpPr>
        <xdr:cNvPr id="440"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90170</xdr:rowOff>
    </xdr:from>
    <xdr:to>
      <xdr:col>72</xdr:col>
      <xdr:colOff>38100</xdr:colOff>
      <xdr:row>38</xdr:row>
      <xdr:rowOff>20320</xdr:rowOff>
    </xdr:to>
    <xdr:sp macro="" textlink="">
      <xdr:nvSpPr>
        <xdr:cNvPr id="441" name="フローチャート: 判断 440"/>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36847</xdr:rowOff>
    </xdr:from>
    <xdr:ext cx="405111" cy="259045"/>
    <xdr:sp macro="" textlink="">
      <xdr:nvSpPr>
        <xdr:cNvPr id="442"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xdr:rowOff>
    </xdr:from>
    <xdr:to>
      <xdr:col>81</xdr:col>
      <xdr:colOff>101600</xdr:colOff>
      <xdr:row>38</xdr:row>
      <xdr:rowOff>109855</xdr:rowOff>
    </xdr:to>
    <xdr:sp macro="" textlink="">
      <xdr:nvSpPr>
        <xdr:cNvPr id="448" name="楕円 447"/>
        <xdr:cNvSpPr/>
      </xdr:nvSpPr>
      <xdr:spPr>
        <a:xfrm>
          <a:off x="1543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46355</xdr:rowOff>
    </xdr:from>
    <xdr:to>
      <xdr:col>76</xdr:col>
      <xdr:colOff>165100</xdr:colOff>
      <xdr:row>38</xdr:row>
      <xdr:rowOff>147955</xdr:rowOff>
    </xdr:to>
    <xdr:sp macro="" textlink="">
      <xdr:nvSpPr>
        <xdr:cNvPr id="449" name="楕円 448"/>
        <xdr:cNvSpPr/>
      </xdr:nvSpPr>
      <xdr:spPr>
        <a:xfrm>
          <a:off x="14541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59055</xdr:rowOff>
    </xdr:from>
    <xdr:to>
      <xdr:col>81</xdr:col>
      <xdr:colOff>50800</xdr:colOff>
      <xdr:row>38</xdr:row>
      <xdr:rowOff>97155</xdr:rowOff>
    </xdr:to>
    <xdr:cxnSp macro="">
      <xdr:nvCxnSpPr>
        <xdr:cNvPr id="450" name="直線コネクタ 449"/>
        <xdr:cNvCxnSpPr/>
      </xdr:nvCxnSpPr>
      <xdr:spPr>
        <a:xfrm flipV="1">
          <a:off x="14592300" y="6574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100982</xdr:rowOff>
    </xdr:from>
    <xdr:ext cx="405111" cy="259045"/>
    <xdr:sp macro="" textlink="">
      <xdr:nvSpPr>
        <xdr:cNvPr id="451" name="n_1mainValue【一般廃棄物処理施設】&#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139082</xdr:rowOff>
    </xdr:from>
    <xdr:ext cx="405111" cy="259045"/>
    <xdr:sp macro="" textlink="">
      <xdr:nvSpPr>
        <xdr:cNvPr id="452" name="n_2mainValue【一般廃棄物処理施設】&#10;有形固定資産減価償却率"/>
        <xdr:cNvSpPr txBox="1"/>
      </xdr:nvSpPr>
      <xdr:spPr>
        <a:xfrm>
          <a:off x="14389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4" name="テキスト ボックス 4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6" name="テキスト ボックス 46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8" name="テキスト ボックス 4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0" name="テキスト ボックス 46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2" name="テキスト ボックス 4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76" name="直線コネクタ 475"/>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77"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78" name="直線コネクタ 477"/>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79"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80" name="直線コネクタ 479"/>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62939</xdr:rowOff>
    </xdr:from>
    <xdr:ext cx="599010" cy="259045"/>
    <xdr:sp macro="" textlink="">
      <xdr:nvSpPr>
        <xdr:cNvPr id="481" name="【一般廃棄物処理施設】&#10;一人当たり有形固定資産（償却資産）額平均値テキスト"/>
        <xdr:cNvSpPr txBox="1"/>
      </xdr:nvSpPr>
      <xdr:spPr>
        <a:xfrm>
          <a:off x="22199600" y="674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82" name="フローチャート: 判断 481"/>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83" name="フローチャート: 判断 482"/>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112431</xdr:rowOff>
    </xdr:from>
    <xdr:ext cx="599010" cy="259045"/>
    <xdr:sp macro="" textlink="">
      <xdr:nvSpPr>
        <xdr:cNvPr id="484" name="n_1aveValue【一般廃棄物処理施設】&#10;一人当たり有形固定資産（償却資産）額"/>
        <xdr:cNvSpPr txBox="1"/>
      </xdr:nvSpPr>
      <xdr:spPr>
        <a:xfrm>
          <a:off x="210110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485" name="フローチャート: 判断 484"/>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92387</xdr:rowOff>
    </xdr:from>
    <xdr:ext cx="599010" cy="259045"/>
    <xdr:sp macro="" textlink="">
      <xdr:nvSpPr>
        <xdr:cNvPr id="486" name="n_2aveValue【一般廃棄物処理施設】&#10;一人当たり有形固定資産（償却資産）額"/>
        <xdr:cNvSpPr txBox="1"/>
      </xdr:nvSpPr>
      <xdr:spPr>
        <a:xfrm>
          <a:off x="20134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82120</xdr:rowOff>
    </xdr:from>
    <xdr:to>
      <xdr:col>102</xdr:col>
      <xdr:colOff>165100</xdr:colOff>
      <xdr:row>40</xdr:row>
      <xdr:rowOff>12270</xdr:rowOff>
    </xdr:to>
    <xdr:sp macro="" textlink="">
      <xdr:nvSpPr>
        <xdr:cNvPr id="487" name="フローチャート: 判断 486"/>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28797</xdr:rowOff>
    </xdr:from>
    <xdr:ext cx="599010" cy="259045"/>
    <xdr:sp macro="" textlink="">
      <xdr:nvSpPr>
        <xdr:cNvPr id="488"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48538</xdr:rowOff>
    </xdr:from>
    <xdr:to>
      <xdr:col>112</xdr:col>
      <xdr:colOff>38100</xdr:colOff>
      <xdr:row>38</xdr:row>
      <xdr:rowOff>150138</xdr:rowOff>
    </xdr:to>
    <xdr:sp macro="" textlink="">
      <xdr:nvSpPr>
        <xdr:cNvPr id="494" name="楕円 493"/>
        <xdr:cNvSpPr/>
      </xdr:nvSpPr>
      <xdr:spPr>
        <a:xfrm>
          <a:off x="21272500" y="656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71958</xdr:rowOff>
    </xdr:from>
    <xdr:to>
      <xdr:col>107</xdr:col>
      <xdr:colOff>101600</xdr:colOff>
      <xdr:row>39</xdr:row>
      <xdr:rowOff>2108</xdr:rowOff>
    </xdr:to>
    <xdr:sp macro="" textlink="">
      <xdr:nvSpPr>
        <xdr:cNvPr id="495" name="楕円 494"/>
        <xdr:cNvSpPr/>
      </xdr:nvSpPr>
      <xdr:spPr>
        <a:xfrm>
          <a:off x="20383500" y="65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99338</xdr:rowOff>
    </xdr:from>
    <xdr:to>
      <xdr:col>111</xdr:col>
      <xdr:colOff>177800</xdr:colOff>
      <xdr:row>38</xdr:row>
      <xdr:rowOff>122758</xdr:rowOff>
    </xdr:to>
    <xdr:cxnSp macro="">
      <xdr:nvCxnSpPr>
        <xdr:cNvPr id="496" name="直線コネクタ 495"/>
        <xdr:cNvCxnSpPr/>
      </xdr:nvCxnSpPr>
      <xdr:spPr>
        <a:xfrm flipV="1">
          <a:off x="20434300" y="6614438"/>
          <a:ext cx="889000" cy="2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166665</xdr:rowOff>
    </xdr:from>
    <xdr:ext cx="599010" cy="259045"/>
    <xdr:sp macro="" textlink="">
      <xdr:nvSpPr>
        <xdr:cNvPr id="497" name="n_1mainValue【一般廃棄物処理施設】&#10;一人当たり有形固定資産（償却資産）額"/>
        <xdr:cNvSpPr txBox="1"/>
      </xdr:nvSpPr>
      <xdr:spPr>
        <a:xfrm>
          <a:off x="21011095" y="633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18635</xdr:rowOff>
    </xdr:from>
    <xdr:ext cx="599010" cy="259045"/>
    <xdr:sp macro="" textlink="">
      <xdr:nvSpPr>
        <xdr:cNvPr id="498" name="n_2mainValue【一般廃棄物処理施設】&#10;一人当たり有形固定資産（償却資産）額"/>
        <xdr:cNvSpPr txBox="1"/>
      </xdr:nvSpPr>
      <xdr:spPr>
        <a:xfrm>
          <a:off x="20134795" y="636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9" name="テキスト ボックス 50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0" name="直線コネクタ 5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1" name="テキスト ボックス 51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2" name="直線コネクタ 5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3" name="テキスト ボックス 5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4" name="直線コネクタ 5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5" name="テキスト ボックス 5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6" name="直線コネクタ 5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7" name="テキスト ボックス 5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9" name="テキスト ボックス 5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521" name="直線コネクタ 520"/>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522"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523" name="直線コネクタ 522"/>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524"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525" name="直線コネクタ 524"/>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526" name="【保健センター・保健所】&#10;有形固定資産減価償却率平均値テキスト"/>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27" name="フローチャート: 判断 526"/>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528" name="フローチャート: 判断 527"/>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26179</xdr:rowOff>
    </xdr:from>
    <xdr:ext cx="405111" cy="259045"/>
    <xdr:sp macro="" textlink="">
      <xdr:nvSpPr>
        <xdr:cNvPr id="529" name="n_1aveValue【保健センター・保健所】&#10;有形固定資産減価償却率"/>
        <xdr:cNvSpPr txBox="1"/>
      </xdr:nvSpPr>
      <xdr:spPr>
        <a:xfrm>
          <a:off x="15266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530" name="フローチャート: 判断 529"/>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112793</xdr:rowOff>
    </xdr:from>
    <xdr:ext cx="405111" cy="259045"/>
    <xdr:sp macro="" textlink="">
      <xdr:nvSpPr>
        <xdr:cNvPr id="531" name="n_2aveValue【保健センター・保健所】&#10;有形固定資産減価償却率"/>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532" name="フローチャート: 判断 531"/>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3319</xdr:rowOff>
    </xdr:from>
    <xdr:ext cx="405111" cy="259045"/>
    <xdr:sp macro="" textlink="">
      <xdr:nvSpPr>
        <xdr:cNvPr id="533" name="n_3aveValue【保健センター・保健所】&#10;有形固定資産減価償却率"/>
        <xdr:cNvSpPr txBox="1"/>
      </xdr:nvSpPr>
      <xdr:spPr>
        <a:xfrm>
          <a:off x="13500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129794</xdr:rowOff>
    </xdr:from>
    <xdr:to>
      <xdr:col>81</xdr:col>
      <xdr:colOff>101600</xdr:colOff>
      <xdr:row>60</xdr:row>
      <xdr:rowOff>59944</xdr:rowOff>
    </xdr:to>
    <xdr:sp macro="" textlink="">
      <xdr:nvSpPr>
        <xdr:cNvPr id="539" name="楕円 538"/>
        <xdr:cNvSpPr/>
      </xdr:nvSpPr>
      <xdr:spPr>
        <a:xfrm>
          <a:off x="15430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40" name="楕円 539"/>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xdr:rowOff>
    </xdr:from>
    <xdr:to>
      <xdr:col>81</xdr:col>
      <xdr:colOff>50800</xdr:colOff>
      <xdr:row>60</xdr:row>
      <xdr:rowOff>57150</xdr:rowOff>
    </xdr:to>
    <xdr:cxnSp macro="">
      <xdr:nvCxnSpPr>
        <xdr:cNvPr id="541" name="直線コネクタ 540"/>
        <xdr:cNvCxnSpPr/>
      </xdr:nvCxnSpPr>
      <xdr:spPr>
        <a:xfrm flipV="1">
          <a:off x="14592300" y="102961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51071</xdr:rowOff>
    </xdr:from>
    <xdr:ext cx="405111" cy="259045"/>
    <xdr:sp macro="" textlink="">
      <xdr:nvSpPr>
        <xdr:cNvPr id="542" name="n_1mainValue【保健センター・保健所】&#10;有形固定資産減価償却率"/>
        <xdr:cNvSpPr txBox="1"/>
      </xdr:nvSpPr>
      <xdr:spPr>
        <a:xfrm>
          <a:off x="15266044"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43" name="n_2mainValue【保健センター・保健所】&#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4" name="直線コネクタ 5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5" name="テキスト ボックス 5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6" name="直線コネクタ 5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7" name="テキスト ボックス 55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8" name="直線コネクタ 5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9" name="テキスト ボックス 55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0" name="直線コネクタ 5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1" name="テキスト ボックス 56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65" name="直線コネクタ 564"/>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66"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67" name="直線コネクタ 566"/>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68"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69" name="直線コネクタ 568"/>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570"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71" name="フローチャート: 判断 570"/>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72" name="フローチャート: 判断 571"/>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573"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574" name="フローチャート: 判断 573"/>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58183</xdr:rowOff>
    </xdr:from>
    <xdr:ext cx="469744" cy="259045"/>
    <xdr:sp macro="" textlink="">
      <xdr:nvSpPr>
        <xdr:cNvPr id="575"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576" name="フローチャート: 判断 575"/>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577" name="n_3aveValue【保健センター・保健所】&#10;一人当たり面積"/>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583" name="楕円 582"/>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150368</xdr:rowOff>
    </xdr:from>
    <xdr:to>
      <xdr:col>107</xdr:col>
      <xdr:colOff>101600</xdr:colOff>
      <xdr:row>63</xdr:row>
      <xdr:rowOff>80518</xdr:rowOff>
    </xdr:to>
    <xdr:sp macro="" textlink="">
      <xdr:nvSpPr>
        <xdr:cNvPr id="584" name="楕円 583"/>
        <xdr:cNvSpPr/>
      </xdr:nvSpPr>
      <xdr:spPr>
        <a:xfrm>
          <a:off x="20383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29718</xdr:rowOff>
    </xdr:to>
    <xdr:cxnSp macro="">
      <xdr:nvCxnSpPr>
        <xdr:cNvPr id="585" name="直線コネクタ 584"/>
        <xdr:cNvCxnSpPr/>
      </xdr:nvCxnSpPr>
      <xdr:spPr>
        <a:xfrm flipV="1">
          <a:off x="20434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67073</xdr:rowOff>
    </xdr:from>
    <xdr:ext cx="469744" cy="259045"/>
    <xdr:sp macro="" textlink="">
      <xdr:nvSpPr>
        <xdr:cNvPr id="586" name="n_1mainValue【保健センター・保健所】&#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71645</xdr:rowOff>
    </xdr:from>
    <xdr:ext cx="469744" cy="259045"/>
    <xdr:sp macro="" textlink="">
      <xdr:nvSpPr>
        <xdr:cNvPr id="587" name="n_2mainValue【保健センター・保健所】&#10;一人当たり面積"/>
        <xdr:cNvSpPr txBox="1"/>
      </xdr:nvSpPr>
      <xdr:spPr>
        <a:xfrm>
          <a:off x="20199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9" name="テキスト ボックス 5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9" name="テキスト ボックス 6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1" name="テキスト ボックス 6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613" name="直線コネクタ 612"/>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14"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15" name="直線コネクタ 614"/>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616"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17" name="直線コネクタ 616"/>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618" name="【消防施設】&#10;有形固定資産減価償却率平均値テキスト"/>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19" name="フローチャート: 判断 618"/>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620" name="フローチャート: 判断 619"/>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9814</xdr:rowOff>
    </xdr:from>
    <xdr:ext cx="405111" cy="259045"/>
    <xdr:sp macro="" textlink="">
      <xdr:nvSpPr>
        <xdr:cNvPr id="621" name="n_1aveValue【消防施設】&#10;有形固定資産減価償却率"/>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622" name="フローチャート: 判断 621"/>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623"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624" name="フローチャート: 判断 623"/>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103795</xdr:rowOff>
    </xdr:from>
    <xdr:ext cx="405111" cy="259045"/>
    <xdr:sp macro="" textlink="">
      <xdr:nvSpPr>
        <xdr:cNvPr id="625"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34652</xdr:rowOff>
    </xdr:from>
    <xdr:to>
      <xdr:col>81</xdr:col>
      <xdr:colOff>101600</xdr:colOff>
      <xdr:row>79</xdr:row>
      <xdr:rowOff>136252</xdr:rowOff>
    </xdr:to>
    <xdr:sp macro="" textlink="">
      <xdr:nvSpPr>
        <xdr:cNvPr id="631" name="楕円 630"/>
        <xdr:cNvSpPr/>
      </xdr:nvSpPr>
      <xdr:spPr>
        <a:xfrm>
          <a:off x="154305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55880</xdr:rowOff>
    </xdr:from>
    <xdr:to>
      <xdr:col>76</xdr:col>
      <xdr:colOff>165100</xdr:colOff>
      <xdr:row>79</xdr:row>
      <xdr:rowOff>157480</xdr:rowOff>
    </xdr:to>
    <xdr:sp macro="" textlink="">
      <xdr:nvSpPr>
        <xdr:cNvPr id="632" name="楕円 631"/>
        <xdr:cNvSpPr/>
      </xdr:nvSpPr>
      <xdr:spPr>
        <a:xfrm>
          <a:off x="14541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85452</xdr:rowOff>
    </xdr:from>
    <xdr:to>
      <xdr:col>81</xdr:col>
      <xdr:colOff>50800</xdr:colOff>
      <xdr:row>79</xdr:row>
      <xdr:rowOff>106680</xdr:rowOff>
    </xdr:to>
    <xdr:cxnSp macro="">
      <xdr:nvCxnSpPr>
        <xdr:cNvPr id="633" name="直線コネクタ 632"/>
        <xdr:cNvCxnSpPr/>
      </xdr:nvCxnSpPr>
      <xdr:spPr>
        <a:xfrm flipV="1">
          <a:off x="14592300" y="1363000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152779</xdr:rowOff>
    </xdr:from>
    <xdr:ext cx="405111" cy="259045"/>
    <xdr:sp macro="" textlink="">
      <xdr:nvSpPr>
        <xdr:cNvPr id="634" name="n_1mainValue【消防施設】&#10;有形固定資産減価償却率"/>
        <xdr:cNvSpPr txBox="1"/>
      </xdr:nvSpPr>
      <xdr:spPr>
        <a:xfrm>
          <a:off x="152660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2557</xdr:rowOff>
    </xdr:from>
    <xdr:ext cx="405111" cy="259045"/>
    <xdr:sp macro="" textlink="">
      <xdr:nvSpPr>
        <xdr:cNvPr id="635" name="n_2mainValue【消防施設】&#10;有形固定資産減価償却率"/>
        <xdr:cNvSpPr txBox="1"/>
      </xdr:nvSpPr>
      <xdr:spPr>
        <a:xfrm>
          <a:off x="14389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6" name="直線コネクタ 6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7" name="テキスト ボックス 6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8" name="直線コネクタ 6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9" name="テキスト ボックス 6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0" name="直線コネクタ 6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1" name="テキスト ボックス 6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2" name="直線コネクタ 6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3" name="テキスト ボックス 6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57" name="直線コネクタ 656"/>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5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59" name="直線コネクタ 65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60"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61" name="直線コネクタ 660"/>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662"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63" name="フローチャート: 判断 662"/>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64" name="フローチャート: 判断 66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665"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66" name="フローチャート: 判断 665"/>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153179</xdr:rowOff>
    </xdr:from>
    <xdr:ext cx="469744" cy="259045"/>
    <xdr:sp macro="" textlink="">
      <xdr:nvSpPr>
        <xdr:cNvPr id="667"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668" name="フローチャート: 判断 667"/>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57421</xdr:rowOff>
    </xdr:from>
    <xdr:ext cx="469744" cy="259045"/>
    <xdr:sp macro="" textlink="">
      <xdr:nvSpPr>
        <xdr:cNvPr id="669"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0" name="テキスト ボックス 6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167894</xdr:rowOff>
    </xdr:from>
    <xdr:to>
      <xdr:col>112</xdr:col>
      <xdr:colOff>38100</xdr:colOff>
      <xdr:row>84</xdr:row>
      <xdr:rowOff>98044</xdr:rowOff>
    </xdr:to>
    <xdr:sp macro="" textlink="">
      <xdr:nvSpPr>
        <xdr:cNvPr id="675" name="楕円 674"/>
        <xdr:cNvSpPr/>
      </xdr:nvSpPr>
      <xdr:spPr>
        <a:xfrm>
          <a:off x="21272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165608</xdr:rowOff>
    </xdr:from>
    <xdr:to>
      <xdr:col>107</xdr:col>
      <xdr:colOff>101600</xdr:colOff>
      <xdr:row>84</xdr:row>
      <xdr:rowOff>95758</xdr:rowOff>
    </xdr:to>
    <xdr:sp macro="" textlink="">
      <xdr:nvSpPr>
        <xdr:cNvPr id="676" name="楕円 675"/>
        <xdr:cNvSpPr/>
      </xdr:nvSpPr>
      <xdr:spPr>
        <a:xfrm>
          <a:off x="20383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44958</xdr:rowOff>
    </xdr:from>
    <xdr:to>
      <xdr:col>111</xdr:col>
      <xdr:colOff>177800</xdr:colOff>
      <xdr:row>84</xdr:row>
      <xdr:rowOff>47244</xdr:rowOff>
    </xdr:to>
    <xdr:cxnSp macro="">
      <xdr:nvCxnSpPr>
        <xdr:cNvPr id="677" name="直線コネクタ 676"/>
        <xdr:cNvCxnSpPr/>
      </xdr:nvCxnSpPr>
      <xdr:spPr>
        <a:xfrm>
          <a:off x="20434300" y="1444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114571</xdr:rowOff>
    </xdr:from>
    <xdr:ext cx="469744" cy="259045"/>
    <xdr:sp macro="" textlink="">
      <xdr:nvSpPr>
        <xdr:cNvPr id="678" name="n_1mainValue【消防施設】&#10;一人当たり面積"/>
        <xdr:cNvSpPr txBox="1"/>
      </xdr:nvSpPr>
      <xdr:spPr>
        <a:xfrm>
          <a:off x="210757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112285</xdr:rowOff>
    </xdr:from>
    <xdr:ext cx="469744" cy="259045"/>
    <xdr:sp macro="" textlink="">
      <xdr:nvSpPr>
        <xdr:cNvPr id="679" name="n_2mainValue【消防施設】&#10;一人当たり面積"/>
        <xdr:cNvSpPr txBox="1"/>
      </xdr:nvSpPr>
      <xdr:spPr>
        <a:xfrm>
          <a:off x="20199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705" name="直線コネクタ 704"/>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06"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07" name="直線コネクタ 706"/>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0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09" name="直線コネクタ 70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710"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711" name="フローチャート: 判断 710"/>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712" name="フローチャート: 判断 711"/>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153325</xdr:rowOff>
    </xdr:from>
    <xdr:ext cx="405111" cy="259045"/>
    <xdr:sp macro="" textlink="">
      <xdr:nvSpPr>
        <xdr:cNvPr id="713" name="n_1ave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714" name="フローチャート: 判断 713"/>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171285</xdr:rowOff>
    </xdr:from>
    <xdr:ext cx="405111" cy="259045"/>
    <xdr:sp macro="" textlink="">
      <xdr:nvSpPr>
        <xdr:cNvPr id="715"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716" name="フローチャート: 判断 715"/>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3101</xdr:rowOff>
    </xdr:from>
    <xdr:ext cx="405111" cy="259045"/>
    <xdr:sp macro="" textlink="">
      <xdr:nvSpPr>
        <xdr:cNvPr id="717"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129902</xdr:rowOff>
    </xdr:from>
    <xdr:to>
      <xdr:col>81</xdr:col>
      <xdr:colOff>101600</xdr:colOff>
      <xdr:row>104</xdr:row>
      <xdr:rowOff>60052</xdr:rowOff>
    </xdr:to>
    <xdr:sp macro="" textlink="">
      <xdr:nvSpPr>
        <xdr:cNvPr id="723" name="楕円 722"/>
        <xdr:cNvSpPr/>
      </xdr:nvSpPr>
      <xdr:spPr>
        <a:xfrm>
          <a:off x="15430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24" name="楕円 723"/>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9252</xdr:rowOff>
    </xdr:from>
    <xdr:to>
      <xdr:col>81</xdr:col>
      <xdr:colOff>50800</xdr:colOff>
      <xdr:row>104</xdr:row>
      <xdr:rowOff>41911</xdr:rowOff>
    </xdr:to>
    <xdr:cxnSp macro="">
      <xdr:nvCxnSpPr>
        <xdr:cNvPr id="725" name="直線コネクタ 724"/>
        <xdr:cNvCxnSpPr/>
      </xdr:nvCxnSpPr>
      <xdr:spPr>
        <a:xfrm flipV="1">
          <a:off x="14592300" y="178400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51179</xdr:rowOff>
    </xdr:from>
    <xdr:ext cx="405111" cy="259045"/>
    <xdr:sp macro="" textlink="">
      <xdr:nvSpPr>
        <xdr:cNvPr id="726" name="n_1main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727" name="n_2mainValue【庁舎】&#10;有形固定資産減価償却率"/>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51" name="直線コネクタ 750"/>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52"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53" name="直線コネクタ 752"/>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54"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55" name="直線コネクタ 754"/>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756" name="【庁舎】&#10;一人当たり面積平均値テキスト"/>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57" name="フローチャート: 判断 756"/>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58" name="フローチャート: 判断 757"/>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66312</xdr:rowOff>
    </xdr:from>
    <xdr:ext cx="469744" cy="259045"/>
    <xdr:sp macro="" textlink="">
      <xdr:nvSpPr>
        <xdr:cNvPr id="759"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760" name="フローチャート: 判断 759"/>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70883</xdr:rowOff>
    </xdr:from>
    <xdr:ext cx="469744" cy="259045"/>
    <xdr:sp macro="" textlink="">
      <xdr:nvSpPr>
        <xdr:cNvPr id="761"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762" name="フローチャート: 判断 761"/>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110380</xdr:rowOff>
    </xdr:from>
    <xdr:ext cx="469744" cy="259045"/>
    <xdr:sp macro="" textlink="">
      <xdr:nvSpPr>
        <xdr:cNvPr id="763"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118745</xdr:rowOff>
    </xdr:from>
    <xdr:to>
      <xdr:col>112</xdr:col>
      <xdr:colOff>38100</xdr:colOff>
      <xdr:row>107</xdr:row>
      <xdr:rowOff>48895</xdr:rowOff>
    </xdr:to>
    <xdr:sp macro="" textlink="">
      <xdr:nvSpPr>
        <xdr:cNvPr id="769" name="楕円 768"/>
        <xdr:cNvSpPr/>
      </xdr:nvSpPr>
      <xdr:spPr>
        <a:xfrm>
          <a:off x="21272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125603</xdr:rowOff>
    </xdr:from>
    <xdr:to>
      <xdr:col>107</xdr:col>
      <xdr:colOff>101600</xdr:colOff>
      <xdr:row>107</xdr:row>
      <xdr:rowOff>55753</xdr:rowOff>
    </xdr:to>
    <xdr:sp macro="" textlink="">
      <xdr:nvSpPr>
        <xdr:cNvPr id="770" name="楕円 769"/>
        <xdr:cNvSpPr/>
      </xdr:nvSpPr>
      <xdr:spPr>
        <a:xfrm>
          <a:off x="20383500" y="182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169545</xdr:rowOff>
    </xdr:from>
    <xdr:to>
      <xdr:col>111</xdr:col>
      <xdr:colOff>177800</xdr:colOff>
      <xdr:row>107</xdr:row>
      <xdr:rowOff>4953</xdr:rowOff>
    </xdr:to>
    <xdr:cxnSp macro="">
      <xdr:nvCxnSpPr>
        <xdr:cNvPr id="771" name="直線コネクタ 770"/>
        <xdr:cNvCxnSpPr/>
      </xdr:nvCxnSpPr>
      <xdr:spPr>
        <a:xfrm flipV="1">
          <a:off x="20434300" y="183432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65422</xdr:rowOff>
    </xdr:from>
    <xdr:ext cx="469744" cy="259045"/>
    <xdr:sp macro="" textlink="">
      <xdr:nvSpPr>
        <xdr:cNvPr id="772" name="n_1mainValue【庁舎】&#10;一人当たり面積"/>
        <xdr:cNvSpPr txBox="1"/>
      </xdr:nvSpPr>
      <xdr:spPr>
        <a:xfrm>
          <a:off x="21075727" y="180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72280</xdr:rowOff>
    </xdr:from>
    <xdr:ext cx="469744" cy="259045"/>
    <xdr:sp macro="" textlink="">
      <xdr:nvSpPr>
        <xdr:cNvPr id="773" name="n_2mainValue【庁舎】&#10;一人当たり面積"/>
        <xdr:cNvSpPr txBox="1"/>
      </xdr:nvSpPr>
      <xdr:spPr>
        <a:xfrm>
          <a:off x="20199427" y="1807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類似団体と比較して特に有形固定資産減価償却率が高くなっている施設は福祉施設と消防施設である。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福祉施設については、有形固定資産減価償却率が類似団体や県平均と比較して非常に高い水準となっているが、令和２年度に施設</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移転</a:t>
          </a:r>
          <a:r>
            <a:rPr kumimoji="1" lang="ja-JP" altLang="en-US" sz="1100" b="0" i="0" baseline="0">
              <a:solidFill>
                <a:schemeClr val="dk1"/>
              </a:solidFill>
              <a:effectLst/>
              <a:latin typeface="+mn-lt"/>
              <a:ea typeface="+mn-ea"/>
              <a:cs typeface="+mn-cs"/>
            </a:rPr>
            <a:t>したため</a:t>
          </a:r>
          <a:r>
            <a:rPr kumimoji="1" lang="ja-JP" altLang="ja-JP" sz="1100" b="0" i="0" baseline="0">
              <a:solidFill>
                <a:schemeClr val="dk1"/>
              </a:solidFill>
              <a:effectLst/>
              <a:latin typeface="+mn-lt"/>
              <a:ea typeface="+mn-ea"/>
              <a:cs typeface="+mn-cs"/>
            </a:rPr>
            <a:t>、今後数値は</a:t>
          </a:r>
          <a:r>
            <a:rPr kumimoji="1" lang="ja-JP" altLang="en-US" sz="1100" b="0" i="0" baseline="0">
              <a:solidFill>
                <a:schemeClr val="dk1"/>
              </a:solidFill>
              <a:effectLst/>
              <a:latin typeface="+mn-lt"/>
              <a:ea typeface="+mn-ea"/>
              <a:cs typeface="+mn-cs"/>
            </a:rPr>
            <a:t>低くなる</a:t>
          </a:r>
          <a:r>
            <a:rPr kumimoji="1" lang="ja-JP" altLang="ja-JP" sz="1100" b="0" i="0" baseline="0">
              <a:solidFill>
                <a:schemeClr val="dk1"/>
              </a:solidFill>
              <a:effectLst/>
              <a:latin typeface="+mn-lt"/>
              <a:ea typeface="+mn-ea"/>
              <a:cs typeface="+mn-cs"/>
            </a:rPr>
            <a:t>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消防施設については、築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年以上が経過しているものもあり、今後大規模改修等が見込まれる。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16,973
16,850
307.44
12,939,960
12,838,827
92,789
8,244,599
12,933,544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月時点：</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41.5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なる産業がないこと等により、財政基盤が弱く、類似団体平均をかなり下回っている。職員数の純減による人件費の抑制、町税等徴収体制の強化など、行財政改革を推進し、歳出の削減と財源の確保に努め、財政の健全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xdr:cNvCxnSpPr/>
      </xdr:nvCxnSpPr>
      <xdr:spPr>
        <a:xfrm>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106741</xdr:rowOff>
    </xdr:to>
    <xdr:cxnSp macro="">
      <xdr:nvCxnSpPr>
        <xdr:cNvPr id="79" name="直線コネクタ 78"/>
        <xdr:cNvCxnSpPr/>
      </xdr:nvCxnSpPr>
      <xdr:spPr>
        <a:xfrm>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・合併直後の平成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97.9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％と、高い割合を示していたが、退職者の補充抑制による人件費の削減、高利率の地方債を繰上償還するなどによる公債費の削減（平成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年度繰上償還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1,192,271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千円）を図っていることにより、類似団体平均を下回っている。今後とも行財政改革への取組を通じて義務的経費の削減に努め、現在の水準を維持する。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54791</xdr:rowOff>
    </xdr:from>
    <xdr:to>
      <xdr:col>23</xdr:col>
      <xdr:colOff>133350</xdr:colOff>
      <xdr:row>62</xdr:row>
      <xdr:rowOff>68580</xdr:rowOff>
    </xdr:to>
    <xdr:cxnSp macro="">
      <xdr:nvCxnSpPr>
        <xdr:cNvPr id="135" name="直線コネクタ 134"/>
        <xdr:cNvCxnSpPr/>
      </xdr:nvCxnSpPr>
      <xdr:spPr>
        <a:xfrm>
          <a:off x="4114800" y="1068469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36649</xdr:rowOff>
    </xdr:from>
    <xdr:to>
      <xdr:col>19</xdr:col>
      <xdr:colOff>133350</xdr:colOff>
      <xdr:row>62</xdr:row>
      <xdr:rowOff>54791</xdr:rowOff>
    </xdr:to>
    <xdr:cxnSp macro="">
      <xdr:nvCxnSpPr>
        <xdr:cNvPr id="138" name="直線コネクタ 137"/>
        <xdr:cNvCxnSpPr/>
      </xdr:nvCxnSpPr>
      <xdr:spPr>
        <a:xfrm>
          <a:off x="3225800" y="1049509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36649</xdr:rowOff>
    </xdr:from>
    <xdr:to>
      <xdr:col>15</xdr:col>
      <xdr:colOff>82550</xdr:colOff>
      <xdr:row>61</xdr:row>
      <xdr:rowOff>67673</xdr:rowOff>
    </xdr:to>
    <xdr:cxnSp macro="">
      <xdr:nvCxnSpPr>
        <xdr:cNvPr id="141" name="直線コネクタ 140"/>
        <xdr:cNvCxnSpPr/>
      </xdr:nvCxnSpPr>
      <xdr:spPr>
        <a:xfrm flipV="1">
          <a:off x="2336800" y="104950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67673</xdr:rowOff>
    </xdr:from>
    <xdr:to>
      <xdr:col>11</xdr:col>
      <xdr:colOff>31750</xdr:colOff>
      <xdr:row>62</xdr:row>
      <xdr:rowOff>54791</xdr:rowOff>
    </xdr:to>
    <xdr:cxnSp macro="">
      <xdr:nvCxnSpPr>
        <xdr:cNvPr id="144" name="直線コネクタ 143"/>
        <xdr:cNvCxnSpPr/>
      </xdr:nvCxnSpPr>
      <xdr:spPr>
        <a:xfrm flipV="1">
          <a:off x="1447800" y="10526123"/>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4" name="楕円 153"/>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5"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3991</xdr:rowOff>
    </xdr:from>
    <xdr:to>
      <xdr:col>19</xdr:col>
      <xdr:colOff>184150</xdr:colOff>
      <xdr:row>62</xdr:row>
      <xdr:rowOff>105591</xdr:rowOff>
    </xdr:to>
    <xdr:sp macro="" textlink="">
      <xdr:nvSpPr>
        <xdr:cNvPr id="156" name="楕円 155"/>
        <xdr:cNvSpPr/>
      </xdr:nvSpPr>
      <xdr:spPr>
        <a:xfrm>
          <a:off x="4064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115768</xdr:rowOff>
    </xdr:from>
    <xdr:ext cx="736600" cy="259045"/>
    <xdr:sp macro="" textlink="">
      <xdr:nvSpPr>
        <xdr:cNvPr id="157" name="テキスト ボックス 156"/>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157299</xdr:rowOff>
    </xdr:from>
    <xdr:to>
      <xdr:col>15</xdr:col>
      <xdr:colOff>133350</xdr:colOff>
      <xdr:row>61</xdr:row>
      <xdr:rowOff>87449</xdr:rowOff>
    </xdr:to>
    <xdr:sp macro="" textlink="">
      <xdr:nvSpPr>
        <xdr:cNvPr id="158" name="楕円 157"/>
        <xdr:cNvSpPr/>
      </xdr:nvSpPr>
      <xdr:spPr>
        <a:xfrm>
          <a:off x="3175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97626</xdr:rowOff>
    </xdr:from>
    <xdr:ext cx="762000" cy="259045"/>
    <xdr:sp macro="" textlink="">
      <xdr:nvSpPr>
        <xdr:cNvPr id="159" name="テキスト ボックス 158"/>
        <xdr:cNvSpPr txBox="1"/>
      </xdr:nvSpPr>
      <xdr:spPr>
        <a:xfrm>
          <a:off x="2844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16873</xdr:rowOff>
    </xdr:from>
    <xdr:to>
      <xdr:col>11</xdr:col>
      <xdr:colOff>82550</xdr:colOff>
      <xdr:row>61</xdr:row>
      <xdr:rowOff>118473</xdr:rowOff>
    </xdr:to>
    <xdr:sp macro="" textlink="">
      <xdr:nvSpPr>
        <xdr:cNvPr id="160" name="楕円 159"/>
        <xdr:cNvSpPr/>
      </xdr:nvSpPr>
      <xdr:spPr>
        <a:xfrm>
          <a:off x="2286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128650</xdr:rowOff>
    </xdr:from>
    <xdr:ext cx="762000" cy="259045"/>
    <xdr:sp macro="" textlink="">
      <xdr:nvSpPr>
        <xdr:cNvPr id="161" name="テキスト ボックス 160"/>
        <xdr:cNvSpPr txBox="1"/>
      </xdr:nvSpPr>
      <xdr:spPr>
        <a:xfrm>
          <a:off x="1955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3991</xdr:rowOff>
    </xdr:from>
    <xdr:to>
      <xdr:col>7</xdr:col>
      <xdr:colOff>31750</xdr:colOff>
      <xdr:row>62</xdr:row>
      <xdr:rowOff>105591</xdr:rowOff>
    </xdr:to>
    <xdr:sp macro="" textlink="">
      <xdr:nvSpPr>
        <xdr:cNvPr id="162" name="楕円 161"/>
        <xdr:cNvSpPr/>
      </xdr:nvSpPr>
      <xdr:spPr>
        <a:xfrm>
          <a:off x="1397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115768</xdr:rowOff>
    </xdr:from>
    <xdr:ext cx="762000" cy="259045"/>
    <xdr:sp macro="" textlink="">
      <xdr:nvSpPr>
        <xdr:cNvPr id="163" name="テキスト ボックス 162"/>
        <xdr:cNvSpPr txBox="1"/>
      </xdr:nvSpPr>
      <xdr:spPr>
        <a:xfrm>
          <a:off x="1066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人当たりの金額が類似団体平均を上回っているのは、主に人件費が要因となっている。これは、退職者の補充抑制等に取り組んでいるが、依然、職員数が多いためである。また、ごみ収集業務などの施設運営を直営で行っていることも影響してい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49420</xdr:rowOff>
    </xdr:from>
    <xdr:to>
      <xdr:col>23</xdr:col>
      <xdr:colOff>133350</xdr:colOff>
      <xdr:row>82</xdr:row>
      <xdr:rowOff>52361</xdr:rowOff>
    </xdr:to>
    <xdr:cxnSp macro="">
      <xdr:nvCxnSpPr>
        <xdr:cNvPr id="199" name="直線コネクタ 198"/>
        <xdr:cNvCxnSpPr/>
      </xdr:nvCxnSpPr>
      <xdr:spPr>
        <a:xfrm>
          <a:off x="4114800" y="14108320"/>
          <a:ext cx="8382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45033</xdr:rowOff>
    </xdr:from>
    <xdr:to>
      <xdr:col>19</xdr:col>
      <xdr:colOff>133350</xdr:colOff>
      <xdr:row>82</xdr:row>
      <xdr:rowOff>49420</xdr:rowOff>
    </xdr:to>
    <xdr:cxnSp macro="">
      <xdr:nvCxnSpPr>
        <xdr:cNvPr id="202" name="直線コネクタ 201"/>
        <xdr:cNvCxnSpPr/>
      </xdr:nvCxnSpPr>
      <xdr:spPr>
        <a:xfrm>
          <a:off x="3225800" y="14103933"/>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45033</xdr:rowOff>
    </xdr:from>
    <xdr:to>
      <xdr:col>15</xdr:col>
      <xdr:colOff>82550</xdr:colOff>
      <xdr:row>82</xdr:row>
      <xdr:rowOff>49340</xdr:rowOff>
    </xdr:to>
    <xdr:cxnSp macro="">
      <xdr:nvCxnSpPr>
        <xdr:cNvPr id="205" name="直線コネクタ 204"/>
        <xdr:cNvCxnSpPr/>
      </xdr:nvCxnSpPr>
      <xdr:spPr>
        <a:xfrm flipV="1">
          <a:off x="2336800" y="14103933"/>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29466</xdr:rowOff>
    </xdr:from>
    <xdr:to>
      <xdr:col>11</xdr:col>
      <xdr:colOff>31750</xdr:colOff>
      <xdr:row>82</xdr:row>
      <xdr:rowOff>49340</xdr:rowOff>
    </xdr:to>
    <xdr:cxnSp macro="">
      <xdr:nvCxnSpPr>
        <xdr:cNvPr id="208" name="直線コネクタ 207"/>
        <xdr:cNvCxnSpPr/>
      </xdr:nvCxnSpPr>
      <xdr:spPr>
        <a:xfrm>
          <a:off x="1447800" y="14088366"/>
          <a:ext cx="889000" cy="1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1561</xdr:rowOff>
    </xdr:from>
    <xdr:to>
      <xdr:col>23</xdr:col>
      <xdr:colOff>184150</xdr:colOff>
      <xdr:row>82</xdr:row>
      <xdr:rowOff>103161</xdr:rowOff>
    </xdr:to>
    <xdr:sp macro="" textlink="">
      <xdr:nvSpPr>
        <xdr:cNvPr id="218" name="楕円 217"/>
        <xdr:cNvSpPr/>
      </xdr:nvSpPr>
      <xdr:spPr>
        <a:xfrm>
          <a:off x="4902200" y="140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145088</xdr:rowOff>
    </xdr:from>
    <xdr:ext cx="762000" cy="259045"/>
    <xdr:sp macro="" textlink="">
      <xdr:nvSpPr>
        <xdr:cNvPr id="219" name="人件費・物件費等の状況該当値テキスト"/>
        <xdr:cNvSpPr txBox="1"/>
      </xdr:nvSpPr>
      <xdr:spPr>
        <a:xfrm>
          <a:off x="5041900" y="1403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170070</xdr:rowOff>
    </xdr:from>
    <xdr:to>
      <xdr:col>19</xdr:col>
      <xdr:colOff>184150</xdr:colOff>
      <xdr:row>82</xdr:row>
      <xdr:rowOff>100220</xdr:rowOff>
    </xdr:to>
    <xdr:sp macro="" textlink="">
      <xdr:nvSpPr>
        <xdr:cNvPr id="220" name="楕円 219"/>
        <xdr:cNvSpPr/>
      </xdr:nvSpPr>
      <xdr:spPr>
        <a:xfrm>
          <a:off x="4064000" y="140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84997</xdr:rowOff>
    </xdr:from>
    <xdr:ext cx="736600" cy="259045"/>
    <xdr:sp macro="" textlink="">
      <xdr:nvSpPr>
        <xdr:cNvPr id="221" name="テキスト ボックス 220"/>
        <xdr:cNvSpPr txBox="1"/>
      </xdr:nvSpPr>
      <xdr:spPr>
        <a:xfrm>
          <a:off x="3733800" y="141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165683</xdr:rowOff>
    </xdr:from>
    <xdr:to>
      <xdr:col>15</xdr:col>
      <xdr:colOff>133350</xdr:colOff>
      <xdr:row>82</xdr:row>
      <xdr:rowOff>95833</xdr:rowOff>
    </xdr:to>
    <xdr:sp macro="" textlink="">
      <xdr:nvSpPr>
        <xdr:cNvPr id="222" name="楕円 221"/>
        <xdr:cNvSpPr/>
      </xdr:nvSpPr>
      <xdr:spPr>
        <a:xfrm>
          <a:off x="3175000" y="1405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80610</xdr:rowOff>
    </xdr:from>
    <xdr:ext cx="762000" cy="259045"/>
    <xdr:sp macro="" textlink="">
      <xdr:nvSpPr>
        <xdr:cNvPr id="223" name="テキスト ボックス 222"/>
        <xdr:cNvSpPr txBox="1"/>
      </xdr:nvSpPr>
      <xdr:spPr>
        <a:xfrm>
          <a:off x="2844800" y="1413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169990</xdr:rowOff>
    </xdr:from>
    <xdr:to>
      <xdr:col>11</xdr:col>
      <xdr:colOff>82550</xdr:colOff>
      <xdr:row>82</xdr:row>
      <xdr:rowOff>100140</xdr:rowOff>
    </xdr:to>
    <xdr:sp macro="" textlink="">
      <xdr:nvSpPr>
        <xdr:cNvPr id="224" name="楕円 223"/>
        <xdr:cNvSpPr/>
      </xdr:nvSpPr>
      <xdr:spPr>
        <a:xfrm>
          <a:off x="2286000" y="1405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84917</xdr:rowOff>
    </xdr:from>
    <xdr:ext cx="762000" cy="259045"/>
    <xdr:sp macro="" textlink="">
      <xdr:nvSpPr>
        <xdr:cNvPr id="225" name="テキスト ボックス 224"/>
        <xdr:cNvSpPr txBox="1"/>
      </xdr:nvSpPr>
      <xdr:spPr>
        <a:xfrm>
          <a:off x="1955800" y="1414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150116</xdr:rowOff>
    </xdr:from>
    <xdr:to>
      <xdr:col>7</xdr:col>
      <xdr:colOff>31750</xdr:colOff>
      <xdr:row>82</xdr:row>
      <xdr:rowOff>80266</xdr:rowOff>
    </xdr:to>
    <xdr:sp macro="" textlink="">
      <xdr:nvSpPr>
        <xdr:cNvPr id="226" name="楕円 225"/>
        <xdr:cNvSpPr/>
      </xdr:nvSpPr>
      <xdr:spPr>
        <a:xfrm>
          <a:off x="1397000" y="140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65043</xdr:rowOff>
    </xdr:from>
    <xdr:ext cx="762000" cy="259045"/>
    <xdr:sp macro="" textlink="">
      <xdr:nvSpPr>
        <xdr:cNvPr id="227" name="テキスト ボックス 226"/>
        <xdr:cNvSpPr txBox="1"/>
      </xdr:nvSpPr>
      <xdr:spPr>
        <a:xfrm>
          <a:off x="1066800" y="1412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・類似団体と同程度の水準であるが、事務の効率化や民間の活用を図っていくことにより、今後ともより一層の給与適正化に努める。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160443</xdr:rowOff>
    </xdr:from>
    <xdr:to>
      <xdr:col>81</xdr:col>
      <xdr:colOff>44450</xdr:colOff>
      <xdr:row>86</xdr:row>
      <xdr:rowOff>13123</xdr:rowOff>
    </xdr:to>
    <xdr:cxnSp macro="">
      <xdr:nvCxnSpPr>
        <xdr:cNvPr id="261" name="直線コネクタ 260"/>
        <xdr:cNvCxnSpPr/>
      </xdr:nvCxnSpPr>
      <xdr:spPr>
        <a:xfrm>
          <a:off x="16179800" y="1473369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160443</xdr:rowOff>
    </xdr:from>
    <xdr:to>
      <xdr:col>77</xdr:col>
      <xdr:colOff>44450</xdr:colOff>
      <xdr:row>86</xdr:row>
      <xdr:rowOff>29211</xdr:rowOff>
    </xdr:to>
    <xdr:cxnSp macro="">
      <xdr:nvCxnSpPr>
        <xdr:cNvPr id="264" name="直線コネクタ 263"/>
        <xdr:cNvCxnSpPr/>
      </xdr:nvCxnSpPr>
      <xdr:spPr>
        <a:xfrm flipV="1">
          <a:off x="15290800" y="1473369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29211</xdr:rowOff>
    </xdr:to>
    <xdr:cxnSp macro="">
      <xdr:nvCxnSpPr>
        <xdr:cNvPr id="267" name="直線コネクタ 266"/>
        <xdr:cNvCxnSpPr/>
      </xdr:nvCxnSpPr>
      <xdr:spPr>
        <a:xfrm>
          <a:off x="144018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86</xdr:row>
      <xdr:rowOff>69427</xdr:rowOff>
    </xdr:to>
    <xdr:cxnSp macro="">
      <xdr:nvCxnSpPr>
        <xdr:cNvPr id="270" name="直線コネクタ 269"/>
        <xdr:cNvCxnSpPr/>
      </xdr:nvCxnSpPr>
      <xdr:spPr>
        <a:xfrm flipV="1">
          <a:off x="13512800" y="147739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133773</xdr:rowOff>
    </xdr:from>
    <xdr:to>
      <xdr:col>81</xdr:col>
      <xdr:colOff>95250</xdr:colOff>
      <xdr:row>86</xdr:row>
      <xdr:rowOff>63923</xdr:rowOff>
    </xdr:to>
    <xdr:sp macro="" textlink="">
      <xdr:nvSpPr>
        <xdr:cNvPr id="280" name="楕円 279"/>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150300</xdr:rowOff>
    </xdr:from>
    <xdr:ext cx="762000" cy="259045"/>
    <xdr:sp macro="" textlink="">
      <xdr:nvSpPr>
        <xdr:cNvPr id="281"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109643</xdr:rowOff>
    </xdr:from>
    <xdr:to>
      <xdr:col>77</xdr:col>
      <xdr:colOff>95250</xdr:colOff>
      <xdr:row>86</xdr:row>
      <xdr:rowOff>39793</xdr:rowOff>
    </xdr:to>
    <xdr:sp macro="" textlink="">
      <xdr:nvSpPr>
        <xdr:cNvPr id="282" name="楕円 281"/>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49970</xdr:rowOff>
    </xdr:from>
    <xdr:ext cx="736600" cy="259045"/>
    <xdr:sp macro="" textlink="">
      <xdr:nvSpPr>
        <xdr:cNvPr id="283" name="テキスト ボックス 282"/>
        <xdr:cNvSpPr txBox="1"/>
      </xdr:nvSpPr>
      <xdr:spPr>
        <a:xfrm>
          <a:off x="15798800" y="14451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4" name="楕円 283"/>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5" name="テキスト ボックス 284"/>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6" name="楕円 285"/>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87" name="テキスト ボックス 286"/>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18627</xdr:rowOff>
    </xdr:from>
    <xdr:to>
      <xdr:col>64</xdr:col>
      <xdr:colOff>152400</xdr:colOff>
      <xdr:row>86</xdr:row>
      <xdr:rowOff>120227</xdr:rowOff>
    </xdr:to>
    <xdr:sp macro="" textlink="">
      <xdr:nvSpPr>
        <xdr:cNvPr id="288" name="楕円 287"/>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105004</xdr:rowOff>
    </xdr:from>
    <xdr:ext cx="762000" cy="259045"/>
    <xdr:sp macro="" textlink="">
      <xdr:nvSpPr>
        <xdr:cNvPr id="289" name="テキスト ボックス 288"/>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17</a:t>
          </a:r>
          <a:r>
            <a:rPr kumimoji="1" lang="ja-JP" altLang="en-US" sz="1400">
              <a:latin typeface="ＭＳ Ｐゴシック" panose="020B0600070205080204" pitchFamily="50" charset="-128"/>
              <a:ea typeface="ＭＳ Ｐゴシック" panose="020B0600070205080204" pitchFamily="50" charset="-128"/>
            </a:rPr>
            <a:t>年に合併し、</a:t>
          </a:r>
          <a:r>
            <a:rPr kumimoji="1" lang="en-US" altLang="ja-JP" sz="1400">
              <a:latin typeface="ＭＳ Ｐゴシック" panose="020B0600070205080204" pitchFamily="50" charset="-128"/>
              <a:ea typeface="ＭＳ Ｐゴシック" panose="020B0600070205080204" pitchFamily="50" charset="-128"/>
            </a:rPr>
            <a:t>4</a:t>
          </a:r>
          <a:r>
            <a:rPr kumimoji="1" lang="ja-JP" altLang="en-US" sz="1400">
              <a:latin typeface="ＭＳ Ｐゴシック" panose="020B0600070205080204" pitchFamily="50" charset="-128"/>
              <a:ea typeface="ＭＳ Ｐゴシック" panose="020B0600070205080204" pitchFamily="50" charset="-128"/>
            </a:rPr>
            <a:t>町及び</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一部事務組合の職員全員を新町が引き継いだため、類似団体平均と比較すると突出して多い。今後、定員適正化計画に基づき、退職者の補充抑制や勧奨退職などで、更なる定員管理に努めていく。</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91077</xdr:rowOff>
    </xdr:from>
    <xdr:to>
      <xdr:col>81</xdr:col>
      <xdr:colOff>44450</xdr:colOff>
      <xdr:row>64</xdr:row>
      <xdr:rowOff>92226</xdr:rowOff>
    </xdr:to>
    <xdr:cxnSp macro="">
      <xdr:nvCxnSpPr>
        <xdr:cNvPr id="326" name="直線コネクタ 325"/>
        <xdr:cNvCxnSpPr/>
      </xdr:nvCxnSpPr>
      <xdr:spPr>
        <a:xfrm flipV="1">
          <a:off x="16179800" y="11063877"/>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74991</xdr:rowOff>
    </xdr:from>
    <xdr:to>
      <xdr:col>77</xdr:col>
      <xdr:colOff>44450</xdr:colOff>
      <xdr:row>64</xdr:row>
      <xdr:rowOff>92226</xdr:rowOff>
    </xdr:to>
    <xdr:cxnSp macro="">
      <xdr:nvCxnSpPr>
        <xdr:cNvPr id="329" name="直線コネクタ 328"/>
        <xdr:cNvCxnSpPr/>
      </xdr:nvCxnSpPr>
      <xdr:spPr>
        <a:xfrm>
          <a:off x="15290800" y="1104779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40519</xdr:rowOff>
    </xdr:from>
    <xdr:to>
      <xdr:col>72</xdr:col>
      <xdr:colOff>203200</xdr:colOff>
      <xdr:row>64</xdr:row>
      <xdr:rowOff>74991</xdr:rowOff>
    </xdr:to>
    <xdr:cxnSp macro="">
      <xdr:nvCxnSpPr>
        <xdr:cNvPr id="332" name="直線コネクタ 331"/>
        <xdr:cNvCxnSpPr/>
      </xdr:nvCxnSpPr>
      <xdr:spPr>
        <a:xfrm>
          <a:off x="14401800" y="110133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40519</xdr:rowOff>
    </xdr:from>
    <xdr:to>
      <xdr:col>68</xdr:col>
      <xdr:colOff>152400</xdr:colOff>
      <xdr:row>64</xdr:row>
      <xdr:rowOff>93375</xdr:rowOff>
    </xdr:to>
    <xdr:cxnSp macro="">
      <xdr:nvCxnSpPr>
        <xdr:cNvPr id="335" name="直線コネクタ 334"/>
        <xdr:cNvCxnSpPr/>
      </xdr:nvCxnSpPr>
      <xdr:spPr>
        <a:xfrm flipV="1">
          <a:off x="13512800" y="11013319"/>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40277</xdr:rowOff>
    </xdr:from>
    <xdr:to>
      <xdr:col>81</xdr:col>
      <xdr:colOff>95250</xdr:colOff>
      <xdr:row>64</xdr:row>
      <xdr:rowOff>141877</xdr:rowOff>
    </xdr:to>
    <xdr:sp macro="" textlink="">
      <xdr:nvSpPr>
        <xdr:cNvPr id="345" name="楕円 344"/>
        <xdr:cNvSpPr/>
      </xdr:nvSpPr>
      <xdr:spPr>
        <a:xfrm>
          <a:off x="169672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12354</xdr:rowOff>
    </xdr:from>
    <xdr:ext cx="762000" cy="259045"/>
    <xdr:sp macro="" textlink="">
      <xdr:nvSpPr>
        <xdr:cNvPr id="346" name="定員管理の状況該当値テキスト"/>
        <xdr:cNvSpPr txBox="1"/>
      </xdr:nvSpPr>
      <xdr:spPr>
        <a:xfrm>
          <a:off x="17106900" y="109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41426</xdr:rowOff>
    </xdr:from>
    <xdr:to>
      <xdr:col>77</xdr:col>
      <xdr:colOff>95250</xdr:colOff>
      <xdr:row>64</xdr:row>
      <xdr:rowOff>143026</xdr:rowOff>
    </xdr:to>
    <xdr:sp macro="" textlink="">
      <xdr:nvSpPr>
        <xdr:cNvPr id="347" name="楕円 346"/>
        <xdr:cNvSpPr/>
      </xdr:nvSpPr>
      <xdr:spPr>
        <a:xfrm>
          <a:off x="16129000" y="110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127803</xdr:rowOff>
    </xdr:from>
    <xdr:ext cx="736600" cy="259045"/>
    <xdr:sp macro="" textlink="">
      <xdr:nvSpPr>
        <xdr:cNvPr id="348" name="テキスト ボックス 347"/>
        <xdr:cNvSpPr txBox="1"/>
      </xdr:nvSpPr>
      <xdr:spPr>
        <a:xfrm>
          <a:off x="15798800" y="11100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24191</xdr:rowOff>
    </xdr:from>
    <xdr:to>
      <xdr:col>73</xdr:col>
      <xdr:colOff>44450</xdr:colOff>
      <xdr:row>64</xdr:row>
      <xdr:rowOff>125791</xdr:rowOff>
    </xdr:to>
    <xdr:sp macro="" textlink="">
      <xdr:nvSpPr>
        <xdr:cNvPr id="349" name="楕円 348"/>
        <xdr:cNvSpPr/>
      </xdr:nvSpPr>
      <xdr:spPr>
        <a:xfrm>
          <a:off x="15240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110568</xdr:rowOff>
    </xdr:from>
    <xdr:ext cx="762000" cy="259045"/>
    <xdr:sp macro="" textlink="">
      <xdr:nvSpPr>
        <xdr:cNvPr id="350" name="テキスト ボックス 349"/>
        <xdr:cNvSpPr txBox="1"/>
      </xdr:nvSpPr>
      <xdr:spPr>
        <a:xfrm>
          <a:off x="14909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161169</xdr:rowOff>
    </xdr:from>
    <xdr:to>
      <xdr:col>68</xdr:col>
      <xdr:colOff>203200</xdr:colOff>
      <xdr:row>64</xdr:row>
      <xdr:rowOff>91319</xdr:rowOff>
    </xdr:to>
    <xdr:sp macro="" textlink="">
      <xdr:nvSpPr>
        <xdr:cNvPr id="351" name="楕円 350"/>
        <xdr:cNvSpPr/>
      </xdr:nvSpPr>
      <xdr:spPr>
        <a:xfrm>
          <a:off x="143510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76096</xdr:rowOff>
    </xdr:from>
    <xdr:ext cx="762000" cy="259045"/>
    <xdr:sp macro="" textlink="">
      <xdr:nvSpPr>
        <xdr:cNvPr id="352" name="テキスト ボックス 351"/>
        <xdr:cNvSpPr txBox="1"/>
      </xdr:nvSpPr>
      <xdr:spPr>
        <a:xfrm>
          <a:off x="14020800" y="1104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42575</xdr:rowOff>
    </xdr:from>
    <xdr:to>
      <xdr:col>64</xdr:col>
      <xdr:colOff>152400</xdr:colOff>
      <xdr:row>64</xdr:row>
      <xdr:rowOff>144175</xdr:rowOff>
    </xdr:to>
    <xdr:sp macro="" textlink="">
      <xdr:nvSpPr>
        <xdr:cNvPr id="353" name="楕円 352"/>
        <xdr:cNvSpPr/>
      </xdr:nvSpPr>
      <xdr:spPr>
        <a:xfrm>
          <a:off x="13462000" y="110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128952</xdr:rowOff>
    </xdr:from>
    <xdr:ext cx="762000" cy="259045"/>
    <xdr:sp macro="" textlink="">
      <xdr:nvSpPr>
        <xdr:cNvPr id="354" name="テキスト ボックス 353"/>
        <xdr:cNvSpPr txBox="1"/>
      </xdr:nvSpPr>
      <xdr:spPr>
        <a:xfrm>
          <a:off x="13131800" y="1110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・前年度と比較して</a:t>
          </a:r>
          <a:r>
            <a:rPr kumimoji="1" lang="en-US" altLang="ja-JP" sz="1400">
              <a:latin typeface="ＭＳ Ｐゴシック" panose="020B0600070205080204" pitchFamily="50" charset="-128"/>
              <a:ea typeface="ＭＳ Ｐゴシック" panose="020B0600070205080204" pitchFamily="50" charset="-128"/>
            </a:rPr>
            <a:t>1.8</a:t>
          </a:r>
          <a:r>
            <a:rPr kumimoji="1" lang="ja-JP" altLang="en-US" sz="1400">
              <a:latin typeface="ＭＳ Ｐゴシック" panose="020B0600070205080204" pitchFamily="50" charset="-128"/>
              <a:ea typeface="ＭＳ Ｐゴシック" panose="020B0600070205080204" pitchFamily="50" charset="-128"/>
            </a:rPr>
            <a:t>ポイント改善し、類似団体平均を下回っている。平成</a:t>
          </a:r>
          <a:r>
            <a:rPr kumimoji="1" lang="en-US" altLang="ja-JP" sz="1400">
              <a:latin typeface="ＭＳ Ｐゴシック" panose="020B0600070205080204" pitchFamily="50" charset="-128"/>
              <a:ea typeface="ＭＳ Ｐゴシック" panose="020B0600070205080204" pitchFamily="50" charset="-128"/>
            </a:rPr>
            <a:t>24</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25</a:t>
          </a:r>
          <a:r>
            <a:rPr kumimoji="1" lang="ja-JP" altLang="en-US" sz="1400">
              <a:latin typeface="ＭＳ Ｐゴシック" panose="020B0600070205080204" pitchFamily="50" charset="-128"/>
              <a:ea typeface="ＭＳ Ｐゴシック" panose="020B0600070205080204" pitchFamily="50" charset="-128"/>
            </a:rPr>
            <a:t>年度防災行政無線デジタル化事業や平成</a:t>
          </a:r>
          <a:r>
            <a:rPr kumimoji="1" lang="en-US" altLang="ja-JP" sz="1400">
              <a:latin typeface="ＭＳ Ｐゴシック" panose="020B0600070205080204" pitchFamily="50" charset="-128"/>
              <a:ea typeface="ＭＳ Ｐゴシック" panose="020B0600070205080204" pitchFamily="50" charset="-128"/>
            </a:rPr>
            <a:t>25</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26</a:t>
          </a:r>
          <a:r>
            <a:rPr kumimoji="1" lang="ja-JP" altLang="en-US" sz="1400">
              <a:latin typeface="ＭＳ Ｐゴシック" panose="020B0600070205080204" pitchFamily="50" charset="-128"/>
              <a:ea typeface="ＭＳ Ｐゴシック" panose="020B0600070205080204" pitchFamily="50" charset="-128"/>
            </a:rPr>
            <a:t>年度庁舎建設などの大型事業で地方債を発行したが、繰上償還等により、数値の改善傾向が見られる。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41</xdr:row>
      <xdr:rowOff>32766</xdr:rowOff>
    </xdr:to>
    <xdr:cxnSp macro="">
      <xdr:nvCxnSpPr>
        <xdr:cNvPr id="385" name="直線コネクタ 384"/>
        <xdr:cNvCxnSpPr/>
      </xdr:nvCxnSpPr>
      <xdr:spPr>
        <a:xfrm flipV="1">
          <a:off x="16179800" y="697534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81026</xdr:rowOff>
    </xdr:to>
    <xdr:cxnSp macro="">
      <xdr:nvCxnSpPr>
        <xdr:cNvPr id="388" name="直線コネクタ 387"/>
        <xdr:cNvCxnSpPr/>
      </xdr:nvCxnSpPr>
      <xdr:spPr>
        <a:xfrm flipV="1">
          <a:off x="15290800" y="706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138938</xdr:rowOff>
    </xdr:to>
    <xdr:cxnSp macro="">
      <xdr:nvCxnSpPr>
        <xdr:cNvPr id="391" name="直線コネクタ 390"/>
        <xdr:cNvCxnSpPr/>
      </xdr:nvCxnSpPr>
      <xdr:spPr>
        <a:xfrm flipV="1">
          <a:off x="14401800" y="71104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42</xdr:row>
      <xdr:rowOff>10922</xdr:rowOff>
    </xdr:to>
    <xdr:cxnSp macro="">
      <xdr:nvCxnSpPr>
        <xdr:cNvPr id="394" name="直線コネクタ 393"/>
        <xdr:cNvCxnSpPr/>
      </xdr:nvCxnSpPr>
      <xdr:spPr>
        <a:xfrm flipV="1">
          <a:off x="13512800" y="716838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404" name="楕円 403"/>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405"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406" name="楕円 405"/>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407" name="テキスト ボックス 406"/>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8" name="楕円 407"/>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409" name="テキスト ボックス 408"/>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10" name="楕円 409"/>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28465</xdr:rowOff>
    </xdr:from>
    <xdr:ext cx="762000" cy="259045"/>
    <xdr:sp macro="" textlink="">
      <xdr:nvSpPr>
        <xdr:cNvPr id="411" name="テキスト ボックス 410"/>
        <xdr:cNvSpPr txBox="1"/>
      </xdr:nvSpPr>
      <xdr:spPr>
        <a:xfrm>
          <a:off x="14020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131572</xdr:rowOff>
    </xdr:from>
    <xdr:to>
      <xdr:col>64</xdr:col>
      <xdr:colOff>152400</xdr:colOff>
      <xdr:row>42</xdr:row>
      <xdr:rowOff>61722</xdr:rowOff>
    </xdr:to>
    <xdr:sp macro="" textlink="">
      <xdr:nvSpPr>
        <xdr:cNvPr id="412" name="楕円 411"/>
        <xdr:cNvSpPr/>
      </xdr:nvSpPr>
      <xdr:spPr>
        <a:xfrm>
          <a:off x="13462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71899</xdr:rowOff>
    </xdr:from>
    <xdr:ext cx="762000" cy="259045"/>
    <xdr:sp macro="" textlink="">
      <xdr:nvSpPr>
        <xdr:cNvPr id="413" name="テキスト ボックス 412"/>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・起債繰上償還により年々改善し、平成</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年度からは、マイナスとなっている。　　</a:t>
          </a:r>
        </a:p>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も、地方債の繰上償還による地方債残高の減や、公営企業債残高の減少による公営企業債等繰入額の減少等により、将来負担比率の改善が図られてい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1" name="フローチャート: 判断 450"/>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2" name="テキスト ボックス 451"/>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3" name="フローチャート: 判断 452"/>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149953</xdr:rowOff>
    </xdr:from>
    <xdr:ext cx="762000" cy="259045"/>
    <xdr:sp macro="" textlink="">
      <xdr:nvSpPr>
        <xdr:cNvPr id="454" name="テキスト ボックス 453"/>
        <xdr:cNvSpPr txBox="1"/>
      </xdr:nvSpPr>
      <xdr:spPr>
        <a:xfrm>
          <a:off x="13131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63221</xdr:rowOff>
    </xdr:from>
    <xdr:to>
      <xdr:col>64</xdr:col>
      <xdr:colOff>152400</xdr:colOff>
      <xdr:row>14</xdr:row>
      <xdr:rowOff>164821</xdr:rowOff>
    </xdr:to>
    <xdr:sp macro="" textlink="">
      <xdr:nvSpPr>
        <xdr:cNvPr id="460" name="楕円 459"/>
        <xdr:cNvSpPr/>
      </xdr:nvSpPr>
      <xdr:spPr>
        <a:xfrm>
          <a:off x="13462000" y="24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3548</xdr:rowOff>
    </xdr:from>
    <xdr:ext cx="762000" cy="259045"/>
    <xdr:sp macro="" textlink="">
      <xdr:nvSpPr>
        <xdr:cNvPr id="461" name="テキスト ボックス 460"/>
        <xdr:cNvSpPr txBox="1"/>
      </xdr:nvSpPr>
      <xdr:spPr>
        <a:xfrm>
          <a:off x="13131800" y="223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16,973
16,850
307.44
12,939,960
12,838,827
92,789
8,244,599
12,933,544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17</a:t>
          </a:r>
          <a:r>
            <a:rPr kumimoji="1" lang="ja-JP" altLang="en-US" sz="1400">
              <a:latin typeface="ＭＳ Ｐゴシック" panose="020B0600070205080204" pitchFamily="50" charset="-128"/>
              <a:ea typeface="ＭＳ Ｐゴシック" panose="020B0600070205080204" pitchFamily="50" charset="-128"/>
            </a:rPr>
            <a:t>年に合併し、４町及び２一部事務組合の職員全員を新町が引き継いだため、類似団体と比較して職員数が多く、経常収支比率の人件費分が高くなっていたが、退職者の補充抑制などで職員数の純減を図っており、グラフに示すとおり数値は改善の方向に向かっている。今後とも定員適正化計画に基づいて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58420</xdr:rowOff>
    </xdr:to>
    <xdr:cxnSp macro="">
      <xdr:nvCxnSpPr>
        <xdr:cNvPr id="64" name="直線コネクタ 63"/>
        <xdr:cNvCxnSpPr/>
      </xdr:nvCxnSpPr>
      <xdr:spPr>
        <a:xfrm>
          <a:off x="3987800" y="6221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49276</xdr:rowOff>
    </xdr:to>
    <xdr:cxnSp macro="">
      <xdr:nvCxnSpPr>
        <xdr:cNvPr id="67" name="直線コネクタ 66"/>
        <xdr:cNvCxnSpPr/>
      </xdr:nvCxnSpPr>
      <xdr:spPr>
        <a:xfrm>
          <a:off x="3098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67564</xdr:rowOff>
    </xdr:to>
    <xdr:cxnSp macro="">
      <xdr:nvCxnSpPr>
        <xdr:cNvPr id="70" name="直線コネクタ 69"/>
        <xdr:cNvCxnSpPr/>
      </xdr:nvCxnSpPr>
      <xdr:spPr>
        <a:xfrm flipV="1">
          <a:off x="2209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145288</xdr:rowOff>
    </xdr:to>
    <xdr:cxnSp macro="">
      <xdr:nvCxnSpPr>
        <xdr:cNvPr id="73" name="直線コネクタ 72"/>
        <xdr:cNvCxnSpPr/>
      </xdr:nvCxnSpPr>
      <xdr:spPr>
        <a:xfrm flipV="1">
          <a:off x="1320800" y="62397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7" name="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・物件費は類似団体平均を下回っている。</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年度数値が、前年度比</a:t>
          </a:r>
          <a:r>
            <a:rPr kumimoji="1" lang="en-US" altLang="ja-JP" sz="1400">
              <a:latin typeface="ＭＳ Ｐゴシック" panose="020B0600070205080204" pitchFamily="50" charset="-128"/>
              <a:ea typeface="ＭＳ Ｐゴシック" panose="020B0600070205080204" pitchFamily="50" charset="-128"/>
            </a:rPr>
            <a:t>3.9</a:t>
          </a:r>
          <a:r>
            <a:rPr kumimoji="1" lang="ja-JP" altLang="en-US" sz="1400">
              <a:latin typeface="ＭＳ Ｐゴシック" panose="020B0600070205080204" pitchFamily="50" charset="-128"/>
              <a:ea typeface="ＭＳ Ｐゴシック" panose="020B0600070205080204" pitchFamily="50" charset="-128"/>
            </a:rPr>
            <a:t>ポイント悪化しているのは、臨時職員等にかかる経費について、統計上の区分を検証し、見直した結果によるものである。</a:t>
          </a:r>
        </a:p>
        <a:p>
          <a:r>
            <a:rPr kumimoji="1" lang="ja-JP" altLang="en-US" sz="1400">
              <a:latin typeface="ＭＳ Ｐゴシック" panose="020B0600070205080204" pitchFamily="50" charset="-128"/>
              <a:ea typeface="ＭＳ Ｐゴシック" panose="020B0600070205080204" pitchFamily="50" charset="-128"/>
            </a:rPr>
            <a:t>　今後も、事務事業の見直し等を進め、さらなるコスト削減を図る。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27940</xdr:rowOff>
    </xdr:to>
    <xdr:cxnSp macro="">
      <xdr:nvCxnSpPr>
        <xdr:cNvPr id="125" name="直線コネクタ 124"/>
        <xdr:cNvCxnSpPr/>
      </xdr:nvCxnSpPr>
      <xdr:spPr>
        <a:xfrm>
          <a:off x="15671800" y="2763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66040</xdr:rowOff>
    </xdr:from>
    <xdr:to>
      <xdr:col>78</xdr:col>
      <xdr:colOff>69850</xdr:colOff>
      <xdr:row>16</xdr:row>
      <xdr:rowOff>20320</xdr:rowOff>
    </xdr:to>
    <xdr:cxnSp macro="">
      <xdr:nvCxnSpPr>
        <xdr:cNvPr id="128" name="直線コネクタ 127"/>
        <xdr:cNvCxnSpPr/>
      </xdr:nvCxnSpPr>
      <xdr:spPr>
        <a:xfrm>
          <a:off x="14782800" y="24663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66040</xdr:rowOff>
    </xdr:from>
    <xdr:to>
      <xdr:col>73</xdr:col>
      <xdr:colOff>180975</xdr:colOff>
      <xdr:row>14</xdr:row>
      <xdr:rowOff>134620</xdr:rowOff>
    </xdr:to>
    <xdr:cxnSp macro="">
      <xdr:nvCxnSpPr>
        <xdr:cNvPr id="131" name="直線コネクタ 130"/>
        <xdr:cNvCxnSpPr/>
      </xdr:nvCxnSpPr>
      <xdr:spPr>
        <a:xfrm flipV="1">
          <a:off x="13893800" y="246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134620</xdr:rowOff>
    </xdr:from>
    <xdr:to>
      <xdr:col>69</xdr:col>
      <xdr:colOff>92075</xdr:colOff>
      <xdr:row>14</xdr:row>
      <xdr:rowOff>134620</xdr:rowOff>
    </xdr:to>
    <xdr:cxnSp macro="">
      <xdr:nvCxnSpPr>
        <xdr:cNvPr id="134" name="直線コネクタ 133"/>
        <xdr:cNvCxnSpPr/>
      </xdr:nvCxnSpPr>
      <xdr:spPr>
        <a:xfrm>
          <a:off x="13004800" y="253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44" name="楕円 143"/>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165117</xdr:rowOff>
    </xdr:from>
    <xdr:ext cx="762000" cy="259045"/>
    <xdr:sp macro="" textlink="">
      <xdr:nvSpPr>
        <xdr:cNvPr id="145"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6" name="楕円 145"/>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7" name="テキスト ボックス 146"/>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xdr:rowOff>
    </xdr:from>
    <xdr:to>
      <xdr:col>74</xdr:col>
      <xdr:colOff>31750</xdr:colOff>
      <xdr:row>14</xdr:row>
      <xdr:rowOff>116840</xdr:rowOff>
    </xdr:to>
    <xdr:sp macro="" textlink="">
      <xdr:nvSpPr>
        <xdr:cNvPr id="148" name="楕円 147"/>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127017</xdr:rowOff>
    </xdr:from>
    <xdr:ext cx="762000" cy="259045"/>
    <xdr:sp macro="" textlink="">
      <xdr:nvSpPr>
        <xdr:cNvPr id="149" name="テキスト ボックス 148"/>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83820</xdr:rowOff>
    </xdr:from>
    <xdr:to>
      <xdr:col>69</xdr:col>
      <xdr:colOff>142875</xdr:colOff>
      <xdr:row>15</xdr:row>
      <xdr:rowOff>13970</xdr:rowOff>
    </xdr:to>
    <xdr:sp macro="" textlink="">
      <xdr:nvSpPr>
        <xdr:cNvPr id="150" name="楕円 149"/>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24147</xdr:rowOff>
    </xdr:from>
    <xdr:ext cx="762000" cy="259045"/>
    <xdr:sp macro="" textlink="">
      <xdr:nvSpPr>
        <xdr:cNvPr id="151" name="テキスト ボックス 150"/>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83820</xdr:rowOff>
    </xdr:from>
    <xdr:to>
      <xdr:col>65</xdr:col>
      <xdr:colOff>53975</xdr:colOff>
      <xdr:row>15</xdr:row>
      <xdr:rowOff>13970</xdr:rowOff>
    </xdr:to>
    <xdr:sp macro="" textlink="">
      <xdr:nvSpPr>
        <xdr:cNvPr id="152" name="楕円 151"/>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24147</xdr:rowOff>
    </xdr:from>
    <xdr:ext cx="762000" cy="259045"/>
    <xdr:sp macro="" textlink="">
      <xdr:nvSpPr>
        <xdr:cNvPr id="153" name="テキスト ボックス 152"/>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・扶助費は前年度と同じであり、類似団体平均を大きく下回っている。</a:t>
          </a:r>
        </a:p>
        <a:p>
          <a:r>
            <a:rPr kumimoji="1" lang="ja-JP" altLang="en-US" sz="1400">
              <a:latin typeface="ＭＳ Ｐゴシック" panose="020B0600070205080204" pitchFamily="50" charset="-128"/>
              <a:ea typeface="ＭＳ Ｐゴシック" panose="020B0600070205080204" pitchFamily="50" charset="-128"/>
            </a:rPr>
            <a:t>　今後は少子高齢化の進行による社会保障経費の増大に備え、給付と負担の適正化に努めていく。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82550</xdr:rowOff>
    </xdr:from>
    <xdr:to>
      <xdr:col>24</xdr:col>
      <xdr:colOff>25400</xdr:colOff>
      <xdr:row>53</xdr:row>
      <xdr:rowOff>82550</xdr:rowOff>
    </xdr:to>
    <xdr:cxnSp macro="">
      <xdr:nvCxnSpPr>
        <xdr:cNvPr id="186" name="直線コネクタ 185"/>
        <xdr:cNvCxnSpPr/>
      </xdr:nvCxnSpPr>
      <xdr:spPr>
        <a:xfrm>
          <a:off x="3987800" y="916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6350</xdr:rowOff>
    </xdr:from>
    <xdr:to>
      <xdr:col>19</xdr:col>
      <xdr:colOff>187325</xdr:colOff>
      <xdr:row>53</xdr:row>
      <xdr:rowOff>82550</xdr:rowOff>
    </xdr:to>
    <xdr:cxnSp macro="">
      <xdr:nvCxnSpPr>
        <xdr:cNvPr id="189" name="直線コネクタ 188"/>
        <xdr:cNvCxnSpPr/>
      </xdr:nvCxnSpPr>
      <xdr:spPr>
        <a:xfrm>
          <a:off x="3098800" y="909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6350</xdr:rowOff>
    </xdr:from>
    <xdr:to>
      <xdr:col>15</xdr:col>
      <xdr:colOff>98425</xdr:colOff>
      <xdr:row>53</xdr:row>
      <xdr:rowOff>31750</xdr:rowOff>
    </xdr:to>
    <xdr:cxnSp macro="">
      <xdr:nvCxnSpPr>
        <xdr:cNvPr id="192" name="直線コネクタ 191"/>
        <xdr:cNvCxnSpPr/>
      </xdr:nvCxnSpPr>
      <xdr:spPr>
        <a:xfrm flipV="1">
          <a:off x="2209800" y="909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57150</xdr:rowOff>
    </xdr:to>
    <xdr:cxnSp macro="">
      <xdr:nvCxnSpPr>
        <xdr:cNvPr id="195" name="直線コネクタ 194"/>
        <xdr:cNvCxnSpPr/>
      </xdr:nvCxnSpPr>
      <xdr:spPr>
        <a:xfrm flipV="1">
          <a:off x="1320800" y="911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31750</xdr:rowOff>
    </xdr:from>
    <xdr:to>
      <xdr:col>24</xdr:col>
      <xdr:colOff>76200</xdr:colOff>
      <xdr:row>53</xdr:row>
      <xdr:rowOff>133350</xdr:rowOff>
    </xdr:to>
    <xdr:sp macro="" textlink="">
      <xdr:nvSpPr>
        <xdr:cNvPr id="205" name="楕円 204"/>
        <xdr:cNvSpPr/>
      </xdr:nvSpPr>
      <xdr:spPr>
        <a:xfrm>
          <a:off x="47752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6"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31750</xdr:rowOff>
    </xdr:from>
    <xdr:to>
      <xdr:col>20</xdr:col>
      <xdr:colOff>38100</xdr:colOff>
      <xdr:row>53</xdr:row>
      <xdr:rowOff>133350</xdr:rowOff>
    </xdr:to>
    <xdr:sp macro="" textlink="">
      <xdr:nvSpPr>
        <xdr:cNvPr id="207" name="楕円 206"/>
        <xdr:cNvSpPr/>
      </xdr:nvSpPr>
      <xdr:spPr>
        <a:xfrm>
          <a:off x="3937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143527</xdr:rowOff>
    </xdr:from>
    <xdr:ext cx="736600" cy="259045"/>
    <xdr:sp macro="" textlink="">
      <xdr:nvSpPr>
        <xdr:cNvPr id="208" name="テキスト ボックス 207"/>
        <xdr:cNvSpPr txBox="1"/>
      </xdr:nvSpPr>
      <xdr:spPr>
        <a:xfrm>
          <a:off x="3606800" y="888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127000</xdr:rowOff>
    </xdr:from>
    <xdr:to>
      <xdr:col>15</xdr:col>
      <xdr:colOff>149225</xdr:colOff>
      <xdr:row>53</xdr:row>
      <xdr:rowOff>57150</xdr:rowOff>
    </xdr:to>
    <xdr:sp macro="" textlink="">
      <xdr:nvSpPr>
        <xdr:cNvPr id="209" name="楕円 208"/>
        <xdr:cNvSpPr/>
      </xdr:nvSpPr>
      <xdr:spPr>
        <a:xfrm>
          <a:off x="3048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67327</xdr:rowOff>
    </xdr:from>
    <xdr:ext cx="762000" cy="259045"/>
    <xdr:sp macro="" textlink="">
      <xdr:nvSpPr>
        <xdr:cNvPr id="210" name="テキスト ボックス 209"/>
        <xdr:cNvSpPr txBox="1"/>
      </xdr:nvSpPr>
      <xdr:spPr>
        <a:xfrm>
          <a:off x="2717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1" name="楕円 210"/>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2" name="テキスト ボックス 211"/>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6350</xdr:rowOff>
    </xdr:from>
    <xdr:to>
      <xdr:col>6</xdr:col>
      <xdr:colOff>171450</xdr:colOff>
      <xdr:row>53</xdr:row>
      <xdr:rowOff>107950</xdr:rowOff>
    </xdr:to>
    <xdr:sp macro="" textlink="">
      <xdr:nvSpPr>
        <xdr:cNvPr id="213" name="楕円 212"/>
        <xdr:cNvSpPr/>
      </xdr:nvSpPr>
      <xdr:spPr>
        <a:xfrm>
          <a:off x="1270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118127</xdr:rowOff>
    </xdr:from>
    <xdr:ext cx="762000" cy="259045"/>
    <xdr:sp macro="" textlink="">
      <xdr:nvSpPr>
        <xdr:cNvPr id="214" name="テキスト ボックス 213"/>
        <xdr:cNvSpPr txBox="1"/>
      </xdr:nvSpPr>
      <xdr:spPr>
        <a:xfrm>
          <a:off x="939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その他は、類似団体平均を上回っている。その他のうち繰出金が</a:t>
          </a:r>
          <a:r>
            <a:rPr kumimoji="1" lang="en-US" altLang="ja-JP" sz="1400">
              <a:latin typeface="ＭＳ Ｐゴシック" panose="020B0600070205080204" pitchFamily="50" charset="-128"/>
              <a:ea typeface="ＭＳ Ｐゴシック" panose="020B0600070205080204" pitchFamily="50" charset="-128"/>
            </a:rPr>
            <a:t>16.8</a:t>
          </a:r>
          <a:r>
            <a:rPr kumimoji="1" lang="ja-JP" altLang="en-US" sz="1400">
              <a:latin typeface="ＭＳ Ｐゴシック" panose="020B0600070205080204" pitchFamily="50" charset="-128"/>
              <a:ea typeface="ＭＳ Ｐゴシック" panose="020B0600070205080204" pitchFamily="50" charset="-128"/>
            </a:rPr>
            <a:t>ポイントを占めている。国保特別会計への赤字補てん的な繰出金があることや、簡易水道事業、下水道事業などで、施設の老朽化に伴う更新時期が近付いてきており、今後は、当該事業特別会計への繰出金が増える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170434</xdr:rowOff>
    </xdr:from>
    <xdr:to>
      <xdr:col>82</xdr:col>
      <xdr:colOff>107950</xdr:colOff>
      <xdr:row>58</xdr:row>
      <xdr:rowOff>17272</xdr:rowOff>
    </xdr:to>
    <xdr:cxnSp macro="">
      <xdr:nvCxnSpPr>
        <xdr:cNvPr id="244" name="直線コネクタ 243"/>
        <xdr:cNvCxnSpPr/>
      </xdr:nvCxnSpPr>
      <xdr:spPr>
        <a:xfrm flipV="1">
          <a:off x="15671800" y="99430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17272</xdr:rowOff>
    </xdr:to>
    <xdr:cxnSp macro="">
      <xdr:nvCxnSpPr>
        <xdr:cNvPr id="247" name="直線コネクタ 246"/>
        <xdr:cNvCxnSpPr/>
      </xdr:nvCxnSpPr>
      <xdr:spPr>
        <a:xfrm>
          <a:off x="14782800" y="9933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57</xdr:row>
      <xdr:rowOff>161290</xdr:rowOff>
    </xdr:to>
    <xdr:cxnSp macro="">
      <xdr:nvCxnSpPr>
        <xdr:cNvPr id="250" name="直線コネクタ 249"/>
        <xdr:cNvCxnSpPr/>
      </xdr:nvCxnSpPr>
      <xdr:spPr>
        <a:xfrm>
          <a:off x="13893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49276</xdr:rowOff>
    </xdr:to>
    <xdr:cxnSp macro="">
      <xdr:nvCxnSpPr>
        <xdr:cNvPr id="253" name="直線コネクタ 252"/>
        <xdr:cNvCxnSpPr/>
      </xdr:nvCxnSpPr>
      <xdr:spPr>
        <a:xfrm flipV="1">
          <a:off x="13004800" y="99339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7" name="テキスト ボックス 256"/>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119634</xdr:rowOff>
    </xdr:from>
    <xdr:to>
      <xdr:col>82</xdr:col>
      <xdr:colOff>158750</xdr:colOff>
      <xdr:row>58</xdr:row>
      <xdr:rowOff>49784</xdr:rowOff>
    </xdr:to>
    <xdr:sp macro="" textlink="">
      <xdr:nvSpPr>
        <xdr:cNvPr id="263" name="楕円 262"/>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91711</xdr:rowOff>
    </xdr:from>
    <xdr:ext cx="762000" cy="259045"/>
    <xdr:sp macro="" textlink="">
      <xdr:nvSpPr>
        <xdr:cNvPr id="264" name="その他該当値テキスト"/>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137922</xdr:rowOff>
    </xdr:from>
    <xdr:to>
      <xdr:col>78</xdr:col>
      <xdr:colOff>120650</xdr:colOff>
      <xdr:row>58</xdr:row>
      <xdr:rowOff>68072</xdr:rowOff>
    </xdr:to>
    <xdr:sp macro="" textlink="">
      <xdr:nvSpPr>
        <xdr:cNvPr id="265" name="楕円 264"/>
        <xdr:cNvSpPr/>
      </xdr:nvSpPr>
      <xdr:spPr>
        <a:xfrm>
          <a:off x="15621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52849</xdr:rowOff>
    </xdr:from>
    <xdr:ext cx="736600" cy="259045"/>
    <xdr:sp macro="" textlink="">
      <xdr:nvSpPr>
        <xdr:cNvPr id="266" name="テキスト ボックス 265"/>
        <xdr:cNvSpPr txBox="1"/>
      </xdr:nvSpPr>
      <xdr:spPr>
        <a:xfrm>
          <a:off x="15290800" y="999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7" name="楕円 266"/>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8" name="テキスト ボックス 267"/>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69" name="楕円 268"/>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0" name="テキスト ボックス 269"/>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169926</xdr:rowOff>
    </xdr:from>
    <xdr:to>
      <xdr:col>65</xdr:col>
      <xdr:colOff>53975</xdr:colOff>
      <xdr:row>58</xdr:row>
      <xdr:rowOff>100076</xdr:rowOff>
    </xdr:to>
    <xdr:sp macro="" textlink="">
      <xdr:nvSpPr>
        <xdr:cNvPr id="271" name="楕円 270"/>
        <xdr:cNvSpPr/>
      </xdr:nvSpPr>
      <xdr:spPr>
        <a:xfrm>
          <a:off x="12954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84853</xdr:rowOff>
    </xdr:from>
    <xdr:ext cx="762000" cy="259045"/>
    <xdr:sp macro="" textlink="">
      <xdr:nvSpPr>
        <xdr:cNvPr id="272" name="テキスト ボックス 271"/>
        <xdr:cNvSpPr txBox="1"/>
      </xdr:nvSpPr>
      <xdr:spPr>
        <a:xfrm>
          <a:off x="12623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年度以降、少子化対策特別事業として、副教材費を補助する子育て支援事業や、給食費の半額補助などを実施しており、増加傾向にある。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また、各種団体等への補助金については、人口減少も勘案し個々に必要性・投資効果を検証するなど見直しをしていく必要がある。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136144</xdr:rowOff>
    </xdr:to>
    <xdr:cxnSp macro="">
      <xdr:nvCxnSpPr>
        <xdr:cNvPr id="302" name="直線コネクタ 301"/>
        <xdr:cNvCxnSpPr/>
      </xdr:nvCxnSpPr>
      <xdr:spPr>
        <a:xfrm>
          <a:off x="15671800" y="62992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127000</xdr:rowOff>
    </xdr:to>
    <xdr:cxnSp macro="">
      <xdr:nvCxnSpPr>
        <xdr:cNvPr id="305" name="直線コネクタ 304"/>
        <xdr:cNvCxnSpPr/>
      </xdr:nvCxnSpPr>
      <xdr:spPr>
        <a:xfrm>
          <a:off x="14782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104140</xdr:rowOff>
    </xdr:to>
    <xdr:cxnSp macro="">
      <xdr:nvCxnSpPr>
        <xdr:cNvPr id="308" name="直線コネクタ 307"/>
        <xdr:cNvCxnSpPr/>
      </xdr:nvCxnSpPr>
      <xdr:spPr>
        <a:xfrm>
          <a:off x="13893800" y="6203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30988</xdr:rowOff>
    </xdr:to>
    <xdr:cxnSp macro="">
      <xdr:nvCxnSpPr>
        <xdr:cNvPr id="311" name="直線コネクタ 310"/>
        <xdr:cNvCxnSpPr/>
      </xdr:nvCxnSpPr>
      <xdr:spPr>
        <a:xfrm>
          <a:off x="13004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1" name="楕円 320"/>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2"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3" name="楕円 322"/>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4" name="テキスト ボックス 32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5" name="楕円 324"/>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6" name="テキスト ボックス 325"/>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7" name="楕円 326"/>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8" name="テキスト ボックス 327"/>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9" name="楕円 328"/>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0" name="テキスト ボックス 329"/>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17</a:t>
          </a:r>
          <a:r>
            <a:rPr kumimoji="1" lang="ja-JP" altLang="en-US" sz="1400">
              <a:latin typeface="ＭＳ Ｐゴシック" panose="020B0600070205080204" pitchFamily="50" charset="-128"/>
              <a:ea typeface="ＭＳ Ｐゴシック" panose="020B0600070205080204" pitchFamily="50" charset="-128"/>
            </a:rPr>
            <a:t>年の市町合併以降、類似団体を上回っていたが、新規地方債の発行を抑制し、繰上償還も行うなど地方債残高圧縮の対策を講じた結果、類似団体の平均と同水準になっている。今後は基金等の活用も検討しながら、財政の健全化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88137</xdr:rowOff>
    </xdr:to>
    <xdr:cxnSp macro="">
      <xdr:nvCxnSpPr>
        <xdr:cNvPr id="360" name="直線コネクタ 359"/>
        <xdr:cNvCxnSpPr/>
      </xdr:nvCxnSpPr>
      <xdr:spPr>
        <a:xfrm>
          <a:off x="3987800" y="132760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115570</xdr:rowOff>
    </xdr:to>
    <xdr:cxnSp macro="">
      <xdr:nvCxnSpPr>
        <xdr:cNvPr id="363" name="直線コネクタ 362"/>
        <xdr:cNvCxnSpPr/>
      </xdr:nvCxnSpPr>
      <xdr:spPr>
        <a:xfrm flipV="1">
          <a:off x="3098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124713</xdr:rowOff>
    </xdr:to>
    <xdr:cxnSp macro="">
      <xdr:nvCxnSpPr>
        <xdr:cNvPr id="366" name="直線コネクタ 365"/>
        <xdr:cNvCxnSpPr/>
      </xdr:nvCxnSpPr>
      <xdr:spPr>
        <a:xfrm flipV="1">
          <a:off x="2209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17272</xdr:rowOff>
    </xdr:to>
    <xdr:cxnSp macro="">
      <xdr:nvCxnSpPr>
        <xdr:cNvPr id="369" name="直線コネクタ 368"/>
        <xdr:cNvCxnSpPr/>
      </xdr:nvCxnSpPr>
      <xdr:spPr>
        <a:xfrm flipV="1">
          <a:off x="1320800" y="133263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1" name="テキスト ボックス 370"/>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3" name="テキスト ボックス 372"/>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9" name="楕円 378"/>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0"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1" name="楕円 380"/>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82" name="テキスト ボックス 381"/>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3" name="楕円 382"/>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4" name="テキスト ボックス 383"/>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85" name="楕円 384"/>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6" name="テキスト ボックス 385"/>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87" name="楕円 386"/>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88" name="テキスト ボックス 38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・数値としては、前年度ほぼ同じである。</a:t>
          </a:r>
        </a:p>
        <a:p>
          <a:r>
            <a:rPr kumimoji="1" lang="ja-JP" altLang="en-US" sz="1400">
              <a:latin typeface="ＭＳ Ｐゴシック" panose="020B0600070205080204" pitchFamily="50" charset="-128"/>
              <a:ea typeface="ＭＳ Ｐゴシック" panose="020B0600070205080204" pitchFamily="50" charset="-128"/>
            </a:rPr>
            <a:t>主な内訳としては、人件費（</a:t>
          </a:r>
          <a:r>
            <a:rPr kumimoji="1" lang="en-US" altLang="ja-JP" sz="1400">
              <a:latin typeface="ＭＳ Ｐゴシック" panose="020B0600070205080204" pitchFamily="50" charset="-128"/>
              <a:ea typeface="ＭＳ Ｐゴシック" panose="020B0600070205080204" pitchFamily="50" charset="-128"/>
            </a:rPr>
            <a:t>21.0</a:t>
          </a:r>
          <a:r>
            <a:rPr kumimoji="1" lang="ja-JP" altLang="en-US" sz="1400">
              <a:latin typeface="ＭＳ Ｐゴシック" panose="020B0600070205080204" pitchFamily="50" charset="-128"/>
              <a:ea typeface="ＭＳ Ｐゴシック" panose="020B0600070205080204" pitchFamily="50" charset="-128"/>
            </a:rPr>
            <a:t>％）が最も高く、ついで繰出金（</a:t>
          </a:r>
          <a:r>
            <a:rPr kumimoji="1" lang="en-US" altLang="ja-JP" sz="1400">
              <a:latin typeface="ＭＳ Ｐゴシック" panose="020B0600070205080204" pitchFamily="50" charset="-128"/>
              <a:ea typeface="ＭＳ Ｐゴシック" panose="020B0600070205080204" pitchFamily="50" charset="-128"/>
            </a:rPr>
            <a:t>16.8</a:t>
          </a:r>
          <a:r>
            <a:rPr kumimoji="1" lang="ja-JP" altLang="en-US" sz="1400">
              <a:latin typeface="ＭＳ Ｐゴシック" panose="020B0600070205080204" pitchFamily="50" charset="-128"/>
              <a:ea typeface="ＭＳ Ｐゴシック" panose="020B0600070205080204" pitchFamily="50" charset="-128"/>
            </a:rPr>
            <a:t>％）となっている。人件費については、新規採用の抑制を図り、適正な定員管理に努める。繰出金については、簡易水道事業、下水道事業などで、施設の老朽化に伴う更新時期が近付いてきており、今後は、当該事業特別会計への繰出金が増えることが予想され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77470</xdr:rowOff>
    </xdr:from>
    <xdr:to>
      <xdr:col>82</xdr:col>
      <xdr:colOff>107950</xdr:colOff>
      <xdr:row>74</xdr:row>
      <xdr:rowOff>81280</xdr:rowOff>
    </xdr:to>
    <xdr:cxnSp macro="">
      <xdr:nvCxnSpPr>
        <xdr:cNvPr id="421" name="直線コネクタ 420"/>
        <xdr:cNvCxnSpPr/>
      </xdr:nvCxnSpPr>
      <xdr:spPr>
        <a:xfrm>
          <a:off x="15671800" y="12764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5080</xdr:rowOff>
    </xdr:from>
    <xdr:to>
      <xdr:col>78</xdr:col>
      <xdr:colOff>69850</xdr:colOff>
      <xdr:row>74</xdr:row>
      <xdr:rowOff>77470</xdr:rowOff>
    </xdr:to>
    <xdr:cxnSp macro="">
      <xdr:nvCxnSpPr>
        <xdr:cNvPr id="424" name="直線コネクタ 423"/>
        <xdr:cNvCxnSpPr/>
      </xdr:nvCxnSpPr>
      <xdr:spPr>
        <a:xfrm>
          <a:off x="14782800" y="1252093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5080</xdr:rowOff>
    </xdr:from>
    <xdr:to>
      <xdr:col>73</xdr:col>
      <xdr:colOff>180975</xdr:colOff>
      <xdr:row>73</xdr:row>
      <xdr:rowOff>31750</xdr:rowOff>
    </xdr:to>
    <xdr:cxnSp macro="">
      <xdr:nvCxnSpPr>
        <xdr:cNvPr id="427" name="直線コネクタ 426"/>
        <xdr:cNvCxnSpPr/>
      </xdr:nvCxnSpPr>
      <xdr:spPr>
        <a:xfrm flipV="1">
          <a:off x="13893800" y="12520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31750</xdr:rowOff>
    </xdr:from>
    <xdr:to>
      <xdr:col>69</xdr:col>
      <xdr:colOff>92075</xdr:colOff>
      <xdr:row>73</xdr:row>
      <xdr:rowOff>153670</xdr:rowOff>
    </xdr:to>
    <xdr:cxnSp macro="">
      <xdr:nvCxnSpPr>
        <xdr:cNvPr id="430" name="直線コネクタ 429"/>
        <xdr:cNvCxnSpPr/>
      </xdr:nvCxnSpPr>
      <xdr:spPr>
        <a:xfrm flipV="1">
          <a:off x="13004800" y="12547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132097</xdr:rowOff>
    </xdr:from>
    <xdr:ext cx="762000" cy="259045"/>
    <xdr:sp macro="" textlink="">
      <xdr:nvSpPr>
        <xdr:cNvPr id="432" name="テキスト ボックス 431"/>
        <xdr:cNvSpPr txBox="1"/>
      </xdr:nvSpPr>
      <xdr:spPr>
        <a:xfrm>
          <a:off x="13512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124477</xdr:rowOff>
    </xdr:from>
    <xdr:ext cx="762000" cy="259045"/>
    <xdr:sp macro="" textlink="">
      <xdr:nvSpPr>
        <xdr:cNvPr id="434" name="テキスト ボックス 433"/>
        <xdr:cNvSpPr txBox="1"/>
      </xdr:nvSpPr>
      <xdr:spPr>
        <a:xfrm>
          <a:off x="12623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30480</xdr:rowOff>
    </xdr:from>
    <xdr:to>
      <xdr:col>82</xdr:col>
      <xdr:colOff>158750</xdr:colOff>
      <xdr:row>74</xdr:row>
      <xdr:rowOff>132080</xdr:rowOff>
    </xdr:to>
    <xdr:sp macro="" textlink="">
      <xdr:nvSpPr>
        <xdr:cNvPr id="440" name="楕円 439"/>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47007</xdr:rowOff>
    </xdr:from>
    <xdr:ext cx="762000" cy="259045"/>
    <xdr:sp macro="" textlink="">
      <xdr:nvSpPr>
        <xdr:cNvPr id="441" name="公債費以外該当値テキスト"/>
        <xdr:cNvSpPr txBox="1"/>
      </xdr:nvSpPr>
      <xdr:spPr>
        <a:xfrm>
          <a:off x="16598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26670</xdr:rowOff>
    </xdr:from>
    <xdr:to>
      <xdr:col>78</xdr:col>
      <xdr:colOff>120650</xdr:colOff>
      <xdr:row>74</xdr:row>
      <xdr:rowOff>128270</xdr:rowOff>
    </xdr:to>
    <xdr:sp macro="" textlink="">
      <xdr:nvSpPr>
        <xdr:cNvPr id="442" name="楕円 441"/>
        <xdr:cNvSpPr/>
      </xdr:nvSpPr>
      <xdr:spPr>
        <a:xfrm>
          <a:off x="15621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138447</xdr:rowOff>
    </xdr:from>
    <xdr:ext cx="736600" cy="259045"/>
    <xdr:sp macro="" textlink="">
      <xdr:nvSpPr>
        <xdr:cNvPr id="443" name="テキスト ボックス 442"/>
        <xdr:cNvSpPr txBox="1"/>
      </xdr:nvSpPr>
      <xdr:spPr>
        <a:xfrm>
          <a:off x="15290800" y="1248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125730</xdr:rowOff>
    </xdr:from>
    <xdr:to>
      <xdr:col>74</xdr:col>
      <xdr:colOff>31750</xdr:colOff>
      <xdr:row>73</xdr:row>
      <xdr:rowOff>55880</xdr:rowOff>
    </xdr:to>
    <xdr:sp macro="" textlink="">
      <xdr:nvSpPr>
        <xdr:cNvPr id="444" name="楕円 443"/>
        <xdr:cNvSpPr/>
      </xdr:nvSpPr>
      <xdr:spPr>
        <a:xfrm>
          <a:off x="14732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66057</xdr:rowOff>
    </xdr:from>
    <xdr:ext cx="762000" cy="259045"/>
    <xdr:sp macro="" textlink="">
      <xdr:nvSpPr>
        <xdr:cNvPr id="445" name="テキスト ボックス 444"/>
        <xdr:cNvSpPr txBox="1"/>
      </xdr:nvSpPr>
      <xdr:spPr>
        <a:xfrm>
          <a:off x="14401800" y="1223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152400</xdr:rowOff>
    </xdr:from>
    <xdr:to>
      <xdr:col>69</xdr:col>
      <xdr:colOff>142875</xdr:colOff>
      <xdr:row>73</xdr:row>
      <xdr:rowOff>82550</xdr:rowOff>
    </xdr:to>
    <xdr:sp macro="" textlink="">
      <xdr:nvSpPr>
        <xdr:cNvPr id="446" name="楕円 445"/>
        <xdr:cNvSpPr/>
      </xdr:nvSpPr>
      <xdr:spPr>
        <a:xfrm>
          <a:off x="13843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92727</xdr:rowOff>
    </xdr:from>
    <xdr:ext cx="762000" cy="259045"/>
    <xdr:sp macro="" textlink="">
      <xdr:nvSpPr>
        <xdr:cNvPr id="447" name="テキスト ボックス 446"/>
        <xdr:cNvSpPr txBox="1"/>
      </xdr:nvSpPr>
      <xdr:spPr>
        <a:xfrm>
          <a:off x="13512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102870</xdr:rowOff>
    </xdr:from>
    <xdr:to>
      <xdr:col>65</xdr:col>
      <xdr:colOff>53975</xdr:colOff>
      <xdr:row>74</xdr:row>
      <xdr:rowOff>33020</xdr:rowOff>
    </xdr:to>
    <xdr:sp macro="" textlink="">
      <xdr:nvSpPr>
        <xdr:cNvPr id="448" name="楕円 447"/>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43197</xdr:rowOff>
    </xdr:from>
    <xdr:ext cx="762000" cy="259045"/>
    <xdr:sp macro="" textlink="">
      <xdr:nvSpPr>
        <xdr:cNvPr id="449" name="テキスト ボックス 448"/>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143307</xdr:rowOff>
    </xdr:from>
    <xdr:to>
      <xdr:col>29</xdr:col>
      <xdr:colOff>127000</xdr:colOff>
      <xdr:row>12</xdr:row>
      <xdr:rowOff>40894</xdr:rowOff>
    </xdr:to>
    <xdr:cxnSp macro="">
      <xdr:nvCxnSpPr>
        <xdr:cNvPr id="52" name="直線コネクタ 51"/>
        <xdr:cNvCxnSpPr/>
      </xdr:nvCxnSpPr>
      <xdr:spPr bwMode="auto">
        <a:xfrm flipV="1">
          <a:off x="5003800" y="2076882"/>
          <a:ext cx="6477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40894</xdr:rowOff>
    </xdr:from>
    <xdr:to>
      <xdr:col>26</xdr:col>
      <xdr:colOff>50800</xdr:colOff>
      <xdr:row>12</xdr:row>
      <xdr:rowOff>76343</xdr:rowOff>
    </xdr:to>
    <xdr:cxnSp macro="">
      <xdr:nvCxnSpPr>
        <xdr:cNvPr id="55" name="直線コネクタ 54"/>
        <xdr:cNvCxnSpPr/>
      </xdr:nvCxnSpPr>
      <xdr:spPr bwMode="auto">
        <a:xfrm flipV="1">
          <a:off x="4305300" y="2145919"/>
          <a:ext cx="698500" cy="3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3551</xdr:rowOff>
    </xdr:from>
    <xdr:to>
      <xdr:col>22</xdr:col>
      <xdr:colOff>114300</xdr:colOff>
      <xdr:row>12</xdr:row>
      <xdr:rowOff>76343</xdr:rowOff>
    </xdr:to>
    <xdr:cxnSp macro="">
      <xdr:nvCxnSpPr>
        <xdr:cNvPr id="58" name="直線コネクタ 57"/>
        <xdr:cNvCxnSpPr/>
      </xdr:nvCxnSpPr>
      <xdr:spPr bwMode="auto">
        <a:xfrm>
          <a:off x="3606800" y="2108576"/>
          <a:ext cx="698500" cy="72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1885</xdr:rowOff>
    </xdr:from>
    <xdr:to>
      <xdr:col>18</xdr:col>
      <xdr:colOff>177800</xdr:colOff>
      <xdr:row>12</xdr:row>
      <xdr:rowOff>3551</xdr:rowOff>
    </xdr:to>
    <xdr:cxnSp macro="">
      <xdr:nvCxnSpPr>
        <xdr:cNvPr id="61" name="直線コネクタ 60"/>
        <xdr:cNvCxnSpPr/>
      </xdr:nvCxnSpPr>
      <xdr:spPr bwMode="auto">
        <a:xfrm>
          <a:off x="2908300" y="2106910"/>
          <a:ext cx="698500" cy="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92507</xdr:rowOff>
    </xdr:from>
    <xdr:to>
      <xdr:col>29</xdr:col>
      <xdr:colOff>177800</xdr:colOff>
      <xdr:row>12</xdr:row>
      <xdr:rowOff>22657</xdr:rowOff>
    </xdr:to>
    <xdr:sp macro="" textlink="">
      <xdr:nvSpPr>
        <xdr:cNvPr id="71" name="楕円 70"/>
        <xdr:cNvSpPr/>
      </xdr:nvSpPr>
      <xdr:spPr bwMode="auto">
        <a:xfrm>
          <a:off x="5600700" y="202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4665</xdr:rowOff>
    </xdr:from>
    <xdr:ext cx="762000" cy="259045"/>
    <xdr:sp macro="" textlink="">
      <xdr:nvSpPr>
        <xdr:cNvPr id="72" name="人口1人当たり決算額の推移該当値テキスト130"/>
        <xdr:cNvSpPr txBox="1"/>
      </xdr:nvSpPr>
      <xdr:spPr>
        <a:xfrm>
          <a:off x="5740400" y="193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161544</xdr:rowOff>
    </xdr:from>
    <xdr:to>
      <xdr:col>26</xdr:col>
      <xdr:colOff>101600</xdr:colOff>
      <xdr:row>12</xdr:row>
      <xdr:rowOff>91694</xdr:rowOff>
    </xdr:to>
    <xdr:sp macro="" textlink="">
      <xdr:nvSpPr>
        <xdr:cNvPr id="73" name="楕円 72"/>
        <xdr:cNvSpPr/>
      </xdr:nvSpPr>
      <xdr:spPr bwMode="auto">
        <a:xfrm>
          <a:off x="4953000" y="2095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101871</xdr:rowOff>
    </xdr:from>
    <xdr:ext cx="736600" cy="259045"/>
    <xdr:sp macro="" textlink="">
      <xdr:nvSpPr>
        <xdr:cNvPr id="74" name="テキスト ボックス 73"/>
        <xdr:cNvSpPr txBox="1"/>
      </xdr:nvSpPr>
      <xdr:spPr>
        <a:xfrm>
          <a:off x="4622800" y="186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25543</xdr:rowOff>
    </xdr:from>
    <xdr:to>
      <xdr:col>22</xdr:col>
      <xdr:colOff>165100</xdr:colOff>
      <xdr:row>12</xdr:row>
      <xdr:rowOff>127143</xdr:rowOff>
    </xdr:to>
    <xdr:sp macro="" textlink="">
      <xdr:nvSpPr>
        <xdr:cNvPr id="75" name="楕円 74"/>
        <xdr:cNvSpPr/>
      </xdr:nvSpPr>
      <xdr:spPr bwMode="auto">
        <a:xfrm>
          <a:off x="4254500" y="21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137320</xdr:rowOff>
    </xdr:from>
    <xdr:ext cx="762000" cy="259045"/>
    <xdr:sp macro="" textlink="">
      <xdr:nvSpPr>
        <xdr:cNvPr id="76" name="テキスト ボックス 75"/>
        <xdr:cNvSpPr txBox="1"/>
      </xdr:nvSpPr>
      <xdr:spPr>
        <a:xfrm>
          <a:off x="3924300" y="189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124201</xdr:rowOff>
    </xdr:from>
    <xdr:to>
      <xdr:col>19</xdr:col>
      <xdr:colOff>38100</xdr:colOff>
      <xdr:row>12</xdr:row>
      <xdr:rowOff>54351</xdr:rowOff>
    </xdr:to>
    <xdr:sp macro="" textlink="">
      <xdr:nvSpPr>
        <xdr:cNvPr id="77" name="楕円 76"/>
        <xdr:cNvSpPr/>
      </xdr:nvSpPr>
      <xdr:spPr bwMode="auto">
        <a:xfrm>
          <a:off x="3556000" y="205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64528</xdr:rowOff>
    </xdr:from>
    <xdr:ext cx="762000" cy="259045"/>
    <xdr:sp macro="" textlink="">
      <xdr:nvSpPr>
        <xdr:cNvPr id="78" name="テキスト ボックス 77"/>
        <xdr:cNvSpPr txBox="1"/>
      </xdr:nvSpPr>
      <xdr:spPr>
        <a:xfrm>
          <a:off x="3225800" y="182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122535</xdr:rowOff>
    </xdr:from>
    <xdr:to>
      <xdr:col>15</xdr:col>
      <xdr:colOff>101600</xdr:colOff>
      <xdr:row>12</xdr:row>
      <xdr:rowOff>52685</xdr:rowOff>
    </xdr:to>
    <xdr:sp macro="" textlink="">
      <xdr:nvSpPr>
        <xdr:cNvPr id="79" name="楕円 78"/>
        <xdr:cNvSpPr/>
      </xdr:nvSpPr>
      <xdr:spPr bwMode="auto">
        <a:xfrm>
          <a:off x="2857500" y="205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62862</xdr:rowOff>
    </xdr:from>
    <xdr:ext cx="762000" cy="259045"/>
    <xdr:sp macro="" textlink="">
      <xdr:nvSpPr>
        <xdr:cNvPr id="80" name="テキスト ボックス 79"/>
        <xdr:cNvSpPr txBox="1"/>
      </xdr:nvSpPr>
      <xdr:spPr>
        <a:xfrm>
          <a:off x="2527300" y="182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197580</xdr:rowOff>
    </xdr:from>
    <xdr:to>
      <xdr:col>29</xdr:col>
      <xdr:colOff>127000</xdr:colOff>
      <xdr:row>36</xdr:row>
      <xdr:rowOff>23368</xdr:rowOff>
    </xdr:to>
    <xdr:cxnSp macro="">
      <xdr:nvCxnSpPr>
        <xdr:cNvPr id="113" name="直線コネクタ 112"/>
        <xdr:cNvCxnSpPr/>
      </xdr:nvCxnSpPr>
      <xdr:spPr bwMode="auto">
        <a:xfrm>
          <a:off x="5003800" y="6807930"/>
          <a:ext cx="647700" cy="168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65469</xdr:rowOff>
    </xdr:from>
    <xdr:to>
      <xdr:col>26</xdr:col>
      <xdr:colOff>50800</xdr:colOff>
      <xdr:row>35</xdr:row>
      <xdr:rowOff>197580</xdr:rowOff>
    </xdr:to>
    <xdr:cxnSp macro="">
      <xdr:nvCxnSpPr>
        <xdr:cNvPr id="116" name="直線コネクタ 115"/>
        <xdr:cNvCxnSpPr/>
      </xdr:nvCxnSpPr>
      <xdr:spPr bwMode="auto">
        <a:xfrm>
          <a:off x="4305300" y="6675819"/>
          <a:ext cx="698500" cy="13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302622</xdr:rowOff>
    </xdr:from>
    <xdr:to>
      <xdr:col>22</xdr:col>
      <xdr:colOff>114300</xdr:colOff>
      <xdr:row>35</xdr:row>
      <xdr:rowOff>65469</xdr:rowOff>
    </xdr:to>
    <xdr:cxnSp macro="">
      <xdr:nvCxnSpPr>
        <xdr:cNvPr id="119" name="直線コネクタ 118"/>
        <xdr:cNvCxnSpPr/>
      </xdr:nvCxnSpPr>
      <xdr:spPr bwMode="auto">
        <a:xfrm>
          <a:off x="3606800" y="6570072"/>
          <a:ext cx="698500" cy="10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302622</xdr:rowOff>
    </xdr:from>
    <xdr:to>
      <xdr:col>18</xdr:col>
      <xdr:colOff>177800</xdr:colOff>
      <xdr:row>34</xdr:row>
      <xdr:rowOff>319424</xdr:rowOff>
    </xdr:to>
    <xdr:cxnSp macro="">
      <xdr:nvCxnSpPr>
        <xdr:cNvPr id="122" name="直線コネクタ 121"/>
        <xdr:cNvCxnSpPr/>
      </xdr:nvCxnSpPr>
      <xdr:spPr bwMode="auto">
        <a:xfrm flipV="1">
          <a:off x="2908300" y="6570072"/>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315468</xdr:rowOff>
    </xdr:from>
    <xdr:to>
      <xdr:col>29</xdr:col>
      <xdr:colOff>177800</xdr:colOff>
      <xdr:row>36</xdr:row>
      <xdr:rowOff>74168</xdr:rowOff>
    </xdr:to>
    <xdr:sp macro="" textlink="">
      <xdr:nvSpPr>
        <xdr:cNvPr id="132" name="楕円 131"/>
        <xdr:cNvSpPr/>
      </xdr:nvSpPr>
      <xdr:spPr bwMode="auto">
        <a:xfrm>
          <a:off x="5600700" y="6925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287545</xdr:rowOff>
    </xdr:from>
    <xdr:ext cx="762000" cy="259045"/>
    <xdr:sp macro="" textlink="">
      <xdr:nvSpPr>
        <xdr:cNvPr id="133" name="人口1人当たり決算額の推移該当値テキスト445"/>
        <xdr:cNvSpPr txBox="1"/>
      </xdr:nvSpPr>
      <xdr:spPr>
        <a:xfrm>
          <a:off x="5740400" y="689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146780</xdr:rowOff>
    </xdr:from>
    <xdr:to>
      <xdr:col>26</xdr:col>
      <xdr:colOff>101600</xdr:colOff>
      <xdr:row>35</xdr:row>
      <xdr:rowOff>248380</xdr:rowOff>
    </xdr:to>
    <xdr:sp macro="" textlink="">
      <xdr:nvSpPr>
        <xdr:cNvPr id="134" name="楕円 133"/>
        <xdr:cNvSpPr/>
      </xdr:nvSpPr>
      <xdr:spPr bwMode="auto">
        <a:xfrm>
          <a:off x="4953000" y="6757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233157</xdr:rowOff>
    </xdr:from>
    <xdr:ext cx="736600" cy="259045"/>
    <xdr:sp macro="" textlink="">
      <xdr:nvSpPr>
        <xdr:cNvPr id="135" name="テキスト ボックス 134"/>
        <xdr:cNvSpPr txBox="1"/>
      </xdr:nvSpPr>
      <xdr:spPr>
        <a:xfrm>
          <a:off x="4622800" y="6843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14669</xdr:rowOff>
    </xdr:from>
    <xdr:to>
      <xdr:col>22</xdr:col>
      <xdr:colOff>165100</xdr:colOff>
      <xdr:row>35</xdr:row>
      <xdr:rowOff>116269</xdr:rowOff>
    </xdr:to>
    <xdr:sp macro="" textlink="">
      <xdr:nvSpPr>
        <xdr:cNvPr id="136" name="楕円 135"/>
        <xdr:cNvSpPr/>
      </xdr:nvSpPr>
      <xdr:spPr bwMode="auto">
        <a:xfrm>
          <a:off x="4254500" y="6625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126445</xdr:rowOff>
    </xdr:from>
    <xdr:ext cx="762000" cy="259045"/>
    <xdr:sp macro="" textlink="">
      <xdr:nvSpPr>
        <xdr:cNvPr id="137" name="テキスト ボックス 136"/>
        <xdr:cNvSpPr txBox="1"/>
      </xdr:nvSpPr>
      <xdr:spPr>
        <a:xfrm>
          <a:off x="3924300" y="63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251822</xdr:rowOff>
    </xdr:from>
    <xdr:to>
      <xdr:col>19</xdr:col>
      <xdr:colOff>38100</xdr:colOff>
      <xdr:row>35</xdr:row>
      <xdr:rowOff>10522</xdr:rowOff>
    </xdr:to>
    <xdr:sp macro="" textlink="">
      <xdr:nvSpPr>
        <xdr:cNvPr id="138" name="楕円 137"/>
        <xdr:cNvSpPr/>
      </xdr:nvSpPr>
      <xdr:spPr bwMode="auto">
        <a:xfrm>
          <a:off x="3556000" y="651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20699</xdr:rowOff>
    </xdr:from>
    <xdr:ext cx="762000" cy="259045"/>
    <xdr:sp macro="" textlink="">
      <xdr:nvSpPr>
        <xdr:cNvPr id="139" name="テキスト ボックス 138"/>
        <xdr:cNvSpPr txBox="1"/>
      </xdr:nvSpPr>
      <xdr:spPr>
        <a:xfrm>
          <a:off x="3225800" y="628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268624</xdr:rowOff>
    </xdr:from>
    <xdr:to>
      <xdr:col>15</xdr:col>
      <xdr:colOff>101600</xdr:colOff>
      <xdr:row>35</xdr:row>
      <xdr:rowOff>27324</xdr:rowOff>
    </xdr:to>
    <xdr:sp macro="" textlink="">
      <xdr:nvSpPr>
        <xdr:cNvPr id="140" name="楕円 139"/>
        <xdr:cNvSpPr/>
      </xdr:nvSpPr>
      <xdr:spPr bwMode="auto">
        <a:xfrm>
          <a:off x="2857500" y="653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37501</xdr:rowOff>
    </xdr:from>
    <xdr:ext cx="762000" cy="259045"/>
    <xdr:sp macro="" textlink="">
      <xdr:nvSpPr>
        <xdr:cNvPr id="141" name="テキスト ボックス 140"/>
        <xdr:cNvSpPr txBox="1"/>
      </xdr:nvSpPr>
      <xdr:spPr>
        <a:xfrm>
          <a:off x="2527300" y="630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16,973
16,850
307.44
12,939,960
12,838,827
92,789
8,244,599
12,933,544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162700</xdr:rowOff>
    </xdr:from>
    <xdr:to>
      <xdr:col>24</xdr:col>
      <xdr:colOff>63500</xdr:colOff>
      <xdr:row>33</xdr:row>
      <xdr:rowOff>4534</xdr:rowOff>
    </xdr:to>
    <xdr:cxnSp macro="">
      <xdr:nvCxnSpPr>
        <xdr:cNvPr id="61" name="直線コネクタ 60"/>
        <xdr:cNvCxnSpPr/>
      </xdr:nvCxnSpPr>
      <xdr:spPr>
        <a:xfrm flipV="1">
          <a:off x="3797300" y="5649100"/>
          <a:ext cx="838200" cy="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4534</xdr:rowOff>
    </xdr:from>
    <xdr:to>
      <xdr:col>19</xdr:col>
      <xdr:colOff>177800</xdr:colOff>
      <xdr:row>33</xdr:row>
      <xdr:rowOff>31648</xdr:rowOff>
    </xdr:to>
    <xdr:cxnSp macro="">
      <xdr:nvCxnSpPr>
        <xdr:cNvPr id="64" name="直線コネクタ 63"/>
        <xdr:cNvCxnSpPr/>
      </xdr:nvCxnSpPr>
      <xdr:spPr>
        <a:xfrm flipV="1">
          <a:off x="2908300" y="5662384"/>
          <a:ext cx="889000" cy="2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94183</xdr:rowOff>
    </xdr:from>
    <xdr:to>
      <xdr:col>15</xdr:col>
      <xdr:colOff>50800</xdr:colOff>
      <xdr:row>33</xdr:row>
      <xdr:rowOff>31648</xdr:rowOff>
    </xdr:to>
    <xdr:cxnSp macro="">
      <xdr:nvCxnSpPr>
        <xdr:cNvPr id="67" name="直線コネクタ 66"/>
        <xdr:cNvCxnSpPr/>
      </xdr:nvCxnSpPr>
      <xdr:spPr>
        <a:xfrm>
          <a:off x="2019300" y="5580583"/>
          <a:ext cx="889000" cy="10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94183</xdr:rowOff>
    </xdr:from>
    <xdr:to>
      <xdr:col>10</xdr:col>
      <xdr:colOff>114300</xdr:colOff>
      <xdr:row>32</xdr:row>
      <xdr:rowOff>105588</xdr:rowOff>
    </xdr:to>
    <xdr:cxnSp macro="">
      <xdr:nvCxnSpPr>
        <xdr:cNvPr id="70" name="直線コネクタ 69"/>
        <xdr:cNvCxnSpPr/>
      </xdr:nvCxnSpPr>
      <xdr:spPr>
        <a:xfrm flipV="1">
          <a:off x="1130300" y="5580583"/>
          <a:ext cx="8890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111900</xdr:rowOff>
    </xdr:from>
    <xdr:to>
      <xdr:col>24</xdr:col>
      <xdr:colOff>114300</xdr:colOff>
      <xdr:row>33</xdr:row>
      <xdr:rowOff>42050</xdr:rowOff>
    </xdr:to>
    <xdr:sp macro="" textlink="">
      <xdr:nvSpPr>
        <xdr:cNvPr id="80" name="楕円 79"/>
        <xdr:cNvSpPr/>
      </xdr:nvSpPr>
      <xdr:spPr>
        <a:xfrm>
          <a:off x="4584700" y="55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134777</xdr:rowOff>
    </xdr:from>
    <xdr:ext cx="599010" cy="259045"/>
    <xdr:sp macro="" textlink="">
      <xdr:nvSpPr>
        <xdr:cNvPr id="81" name="人件費該当値テキスト"/>
        <xdr:cNvSpPr txBox="1"/>
      </xdr:nvSpPr>
      <xdr:spPr>
        <a:xfrm>
          <a:off x="4686300" y="544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125184</xdr:rowOff>
    </xdr:from>
    <xdr:to>
      <xdr:col>20</xdr:col>
      <xdr:colOff>38100</xdr:colOff>
      <xdr:row>33</xdr:row>
      <xdr:rowOff>55334</xdr:rowOff>
    </xdr:to>
    <xdr:sp macro="" textlink="">
      <xdr:nvSpPr>
        <xdr:cNvPr id="82" name="楕円 81"/>
        <xdr:cNvSpPr/>
      </xdr:nvSpPr>
      <xdr:spPr>
        <a:xfrm>
          <a:off x="3746500" y="56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71861</xdr:rowOff>
    </xdr:from>
    <xdr:ext cx="599010" cy="259045"/>
    <xdr:sp macro="" textlink="">
      <xdr:nvSpPr>
        <xdr:cNvPr id="83" name="テキスト ボックス 82"/>
        <xdr:cNvSpPr txBox="1"/>
      </xdr:nvSpPr>
      <xdr:spPr>
        <a:xfrm>
          <a:off x="3497795" y="538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152298</xdr:rowOff>
    </xdr:from>
    <xdr:to>
      <xdr:col>15</xdr:col>
      <xdr:colOff>101600</xdr:colOff>
      <xdr:row>33</xdr:row>
      <xdr:rowOff>82448</xdr:rowOff>
    </xdr:to>
    <xdr:sp macro="" textlink="">
      <xdr:nvSpPr>
        <xdr:cNvPr id="84" name="楕円 83"/>
        <xdr:cNvSpPr/>
      </xdr:nvSpPr>
      <xdr:spPr>
        <a:xfrm>
          <a:off x="2857500" y="56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98975</xdr:rowOff>
    </xdr:from>
    <xdr:ext cx="599010" cy="259045"/>
    <xdr:sp macro="" textlink="">
      <xdr:nvSpPr>
        <xdr:cNvPr id="85" name="テキスト ボックス 84"/>
        <xdr:cNvSpPr txBox="1"/>
      </xdr:nvSpPr>
      <xdr:spPr>
        <a:xfrm>
          <a:off x="2608795" y="541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43383</xdr:rowOff>
    </xdr:from>
    <xdr:to>
      <xdr:col>10</xdr:col>
      <xdr:colOff>165100</xdr:colOff>
      <xdr:row>32</xdr:row>
      <xdr:rowOff>144983</xdr:rowOff>
    </xdr:to>
    <xdr:sp macro="" textlink="">
      <xdr:nvSpPr>
        <xdr:cNvPr id="86" name="楕円 85"/>
        <xdr:cNvSpPr/>
      </xdr:nvSpPr>
      <xdr:spPr>
        <a:xfrm>
          <a:off x="1968500" y="55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161510</xdr:rowOff>
    </xdr:from>
    <xdr:ext cx="599010" cy="259045"/>
    <xdr:sp macro="" textlink="">
      <xdr:nvSpPr>
        <xdr:cNvPr id="87" name="テキスト ボックス 86"/>
        <xdr:cNvSpPr txBox="1"/>
      </xdr:nvSpPr>
      <xdr:spPr>
        <a:xfrm>
          <a:off x="1719795" y="530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54788</xdr:rowOff>
    </xdr:from>
    <xdr:to>
      <xdr:col>6</xdr:col>
      <xdr:colOff>38100</xdr:colOff>
      <xdr:row>32</xdr:row>
      <xdr:rowOff>156388</xdr:rowOff>
    </xdr:to>
    <xdr:sp macro="" textlink="">
      <xdr:nvSpPr>
        <xdr:cNvPr id="88" name="楕円 87"/>
        <xdr:cNvSpPr/>
      </xdr:nvSpPr>
      <xdr:spPr>
        <a:xfrm>
          <a:off x="1079500" y="55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1465</xdr:rowOff>
    </xdr:from>
    <xdr:ext cx="599010" cy="259045"/>
    <xdr:sp macro="" textlink="">
      <xdr:nvSpPr>
        <xdr:cNvPr id="89" name="テキスト ボックス 88"/>
        <xdr:cNvSpPr txBox="1"/>
      </xdr:nvSpPr>
      <xdr:spPr>
        <a:xfrm>
          <a:off x="830795" y="531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101501</xdr:rowOff>
    </xdr:from>
    <xdr:to>
      <xdr:col>24</xdr:col>
      <xdr:colOff>63500</xdr:colOff>
      <xdr:row>58</xdr:row>
      <xdr:rowOff>102129</xdr:rowOff>
    </xdr:to>
    <xdr:cxnSp macro="">
      <xdr:nvCxnSpPr>
        <xdr:cNvPr id="120" name="直線コネクタ 119"/>
        <xdr:cNvCxnSpPr/>
      </xdr:nvCxnSpPr>
      <xdr:spPr>
        <a:xfrm flipV="1">
          <a:off x="3797300" y="10045601"/>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48688</xdr:rowOff>
    </xdr:from>
    <xdr:ext cx="534377" cy="259045"/>
    <xdr:sp macro="" textlink="">
      <xdr:nvSpPr>
        <xdr:cNvPr id="121" name="物件費平均値テキスト"/>
        <xdr:cNvSpPr txBox="1"/>
      </xdr:nvSpPr>
      <xdr:spPr>
        <a:xfrm>
          <a:off x="4686300" y="999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102129</xdr:rowOff>
    </xdr:from>
    <xdr:to>
      <xdr:col>19</xdr:col>
      <xdr:colOff>177800</xdr:colOff>
      <xdr:row>58</xdr:row>
      <xdr:rowOff>104251</xdr:rowOff>
    </xdr:to>
    <xdr:cxnSp macro="">
      <xdr:nvCxnSpPr>
        <xdr:cNvPr id="123" name="直線コネクタ 122"/>
        <xdr:cNvCxnSpPr/>
      </xdr:nvCxnSpPr>
      <xdr:spPr>
        <a:xfrm flipV="1">
          <a:off x="2908300" y="10046229"/>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104251</xdr:rowOff>
    </xdr:from>
    <xdr:to>
      <xdr:col>15</xdr:col>
      <xdr:colOff>50800</xdr:colOff>
      <xdr:row>58</xdr:row>
      <xdr:rowOff>109074</xdr:rowOff>
    </xdr:to>
    <xdr:cxnSp macro="">
      <xdr:nvCxnSpPr>
        <xdr:cNvPr id="126" name="直線コネクタ 125"/>
        <xdr:cNvCxnSpPr/>
      </xdr:nvCxnSpPr>
      <xdr:spPr>
        <a:xfrm flipV="1">
          <a:off x="2019300" y="10048351"/>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109074</xdr:rowOff>
    </xdr:from>
    <xdr:to>
      <xdr:col>10</xdr:col>
      <xdr:colOff>114300</xdr:colOff>
      <xdr:row>58</xdr:row>
      <xdr:rowOff>128169</xdr:rowOff>
    </xdr:to>
    <xdr:cxnSp macro="">
      <xdr:nvCxnSpPr>
        <xdr:cNvPr id="129" name="直線コネクタ 128"/>
        <xdr:cNvCxnSpPr/>
      </xdr:nvCxnSpPr>
      <xdr:spPr>
        <a:xfrm flipV="1">
          <a:off x="1130300" y="10053174"/>
          <a:ext cx="889000" cy="1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50701</xdr:rowOff>
    </xdr:from>
    <xdr:to>
      <xdr:col>24</xdr:col>
      <xdr:colOff>114300</xdr:colOff>
      <xdr:row>58</xdr:row>
      <xdr:rowOff>152301</xdr:rowOff>
    </xdr:to>
    <xdr:sp macro="" textlink="">
      <xdr:nvSpPr>
        <xdr:cNvPr id="139" name="楕円 138"/>
        <xdr:cNvSpPr/>
      </xdr:nvSpPr>
      <xdr:spPr>
        <a:xfrm>
          <a:off x="4584700" y="999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10078</xdr:rowOff>
    </xdr:from>
    <xdr:ext cx="599010" cy="259045"/>
    <xdr:sp macro="" textlink="">
      <xdr:nvSpPr>
        <xdr:cNvPr id="140" name="物件費該当値テキスト"/>
        <xdr:cNvSpPr txBox="1"/>
      </xdr:nvSpPr>
      <xdr:spPr>
        <a:xfrm>
          <a:off x="4686300" y="978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51329</xdr:rowOff>
    </xdr:from>
    <xdr:to>
      <xdr:col>20</xdr:col>
      <xdr:colOff>38100</xdr:colOff>
      <xdr:row>58</xdr:row>
      <xdr:rowOff>152929</xdr:rowOff>
    </xdr:to>
    <xdr:sp macro="" textlink="">
      <xdr:nvSpPr>
        <xdr:cNvPr id="141" name="楕円 140"/>
        <xdr:cNvSpPr/>
      </xdr:nvSpPr>
      <xdr:spPr>
        <a:xfrm>
          <a:off x="3746500" y="99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169456</xdr:rowOff>
    </xdr:from>
    <xdr:ext cx="599010" cy="259045"/>
    <xdr:sp macro="" textlink="">
      <xdr:nvSpPr>
        <xdr:cNvPr id="142" name="テキスト ボックス 141"/>
        <xdr:cNvSpPr txBox="1"/>
      </xdr:nvSpPr>
      <xdr:spPr>
        <a:xfrm>
          <a:off x="3497795" y="977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53451</xdr:rowOff>
    </xdr:from>
    <xdr:to>
      <xdr:col>15</xdr:col>
      <xdr:colOff>101600</xdr:colOff>
      <xdr:row>58</xdr:row>
      <xdr:rowOff>155051</xdr:rowOff>
    </xdr:to>
    <xdr:sp macro="" textlink="">
      <xdr:nvSpPr>
        <xdr:cNvPr id="143" name="楕円 142"/>
        <xdr:cNvSpPr/>
      </xdr:nvSpPr>
      <xdr:spPr>
        <a:xfrm>
          <a:off x="2857500" y="99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128</xdr:rowOff>
    </xdr:from>
    <xdr:ext cx="599010" cy="259045"/>
    <xdr:sp macro="" textlink="">
      <xdr:nvSpPr>
        <xdr:cNvPr id="144" name="テキスト ボックス 143"/>
        <xdr:cNvSpPr txBox="1"/>
      </xdr:nvSpPr>
      <xdr:spPr>
        <a:xfrm>
          <a:off x="2608795" y="977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58274</xdr:rowOff>
    </xdr:from>
    <xdr:to>
      <xdr:col>10</xdr:col>
      <xdr:colOff>165100</xdr:colOff>
      <xdr:row>58</xdr:row>
      <xdr:rowOff>159874</xdr:rowOff>
    </xdr:to>
    <xdr:sp macro="" textlink="">
      <xdr:nvSpPr>
        <xdr:cNvPr id="145" name="楕円 144"/>
        <xdr:cNvSpPr/>
      </xdr:nvSpPr>
      <xdr:spPr>
        <a:xfrm>
          <a:off x="1968500" y="100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4951</xdr:rowOff>
    </xdr:from>
    <xdr:ext cx="534377" cy="259045"/>
    <xdr:sp macro="" textlink="">
      <xdr:nvSpPr>
        <xdr:cNvPr id="146" name="テキスト ボックス 145"/>
        <xdr:cNvSpPr txBox="1"/>
      </xdr:nvSpPr>
      <xdr:spPr>
        <a:xfrm>
          <a:off x="1752111" y="977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77369</xdr:rowOff>
    </xdr:from>
    <xdr:to>
      <xdr:col>6</xdr:col>
      <xdr:colOff>38100</xdr:colOff>
      <xdr:row>59</xdr:row>
      <xdr:rowOff>7519</xdr:rowOff>
    </xdr:to>
    <xdr:sp macro="" textlink="">
      <xdr:nvSpPr>
        <xdr:cNvPr id="147" name="楕円 146"/>
        <xdr:cNvSpPr/>
      </xdr:nvSpPr>
      <xdr:spPr>
        <a:xfrm>
          <a:off x="1079500" y="100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24046</xdr:rowOff>
    </xdr:from>
    <xdr:ext cx="534377" cy="259045"/>
    <xdr:sp macro="" textlink="">
      <xdr:nvSpPr>
        <xdr:cNvPr id="148" name="テキスト ボックス 147"/>
        <xdr:cNvSpPr txBox="1"/>
      </xdr:nvSpPr>
      <xdr:spPr>
        <a:xfrm>
          <a:off x="863111" y="97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74816</xdr:rowOff>
    </xdr:from>
    <xdr:to>
      <xdr:col>24</xdr:col>
      <xdr:colOff>63500</xdr:colOff>
      <xdr:row>78</xdr:row>
      <xdr:rowOff>86474</xdr:rowOff>
    </xdr:to>
    <xdr:cxnSp macro="">
      <xdr:nvCxnSpPr>
        <xdr:cNvPr id="177" name="直線コネクタ 176"/>
        <xdr:cNvCxnSpPr/>
      </xdr:nvCxnSpPr>
      <xdr:spPr>
        <a:xfrm>
          <a:off x="3797300" y="13447916"/>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74816</xdr:rowOff>
    </xdr:from>
    <xdr:to>
      <xdr:col>19</xdr:col>
      <xdr:colOff>177800</xdr:colOff>
      <xdr:row>78</xdr:row>
      <xdr:rowOff>77560</xdr:rowOff>
    </xdr:to>
    <xdr:cxnSp macro="">
      <xdr:nvCxnSpPr>
        <xdr:cNvPr id="180" name="直線コネクタ 179"/>
        <xdr:cNvCxnSpPr/>
      </xdr:nvCxnSpPr>
      <xdr:spPr>
        <a:xfrm flipV="1">
          <a:off x="2908300" y="1344791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77560</xdr:rowOff>
    </xdr:from>
    <xdr:to>
      <xdr:col>15</xdr:col>
      <xdr:colOff>50800</xdr:colOff>
      <xdr:row>78</xdr:row>
      <xdr:rowOff>90360</xdr:rowOff>
    </xdr:to>
    <xdr:cxnSp macro="">
      <xdr:nvCxnSpPr>
        <xdr:cNvPr id="183" name="直線コネクタ 182"/>
        <xdr:cNvCxnSpPr/>
      </xdr:nvCxnSpPr>
      <xdr:spPr>
        <a:xfrm flipV="1">
          <a:off x="2019300" y="13450660"/>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90360</xdr:rowOff>
    </xdr:from>
    <xdr:to>
      <xdr:col>10</xdr:col>
      <xdr:colOff>114300</xdr:colOff>
      <xdr:row>78</xdr:row>
      <xdr:rowOff>109258</xdr:rowOff>
    </xdr:to>
    <xdr:cxnSp macro="">
      <xdr:nvCxnSpPr>
        <xdr:cNvPr id="186" name="直線コネクタ 185"/>
        <xdr:cNvCxnSpPr/>
      </xdr:nvCxnSpPr>
      <xdr:spPr>
        <a:xfrm flipV="1">
          <a:off x="1130300" y="13463460"/>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35674</xdr:rowOff>
    </xdr:from>
    <xdr:to>
      <xdr:col>24</xdr:col>
      <xdr:colOff>114300</xdr:colOff>
      <xdr:row>78</xdr:row>
      <xdr:rowOff>137274</xdr:rowOff>
    </xdr:to>
    <xdr:sp macro="" textlink="">
      <xdr:nvSpPr>
        <xdr:cNvPr id="196" name="楕円 195"/>
        <xdr:cNvSpPr/>
      </xdr:nvSpPr>
      <xdr:spPr>
        <a:xfrm>
          <a:off x="4584700" y="134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122051</xdr:rowOff>
    </xdr:from>
    <xdr:ext cx="469744" cy="259045"/>
    <xdr:sp macro="" textlink="">
      <xdr:nvSpPr>
        <xdr:cNvPr id="197" name="維持補修費該当値テキスト"/>
        <xdr:cNvSpPr txBox="1"/>
      </xdr:nvSpPr>
      <xdr:spPr>
        <a:xfrm>
          <a:off x="4686300" y="1332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24016</xdr:rowOff>
    </xdr:from>
    <xdr:to>
      <xdr:col>20</xdr:col>
      <xdr:colOff>38100</xdr:colOff>
      <xdr:row>78</xdr:row>
      <xdr:rowOff>125616</xdr:rowOff>
    </xdr:to>
    <xdr:sp macro="" textlink="">
      <xdr:nvSpPr>
        <xdr:cNvPr id="198" name="楕円 197"/>
        <xdr:cNvSpPr/>
      </xdr:nvSpPr>
      <xdr:spPr>
        <a:xfrm>
          <a:off x="3746500" y="133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116743</xdr:rowOff>
    </xdr:from>
    <xdr:ext cx="469744" cy="259045"/>
    <xdr:sp macro="" textlink="">
      <xdr:nvSpPr>
        <xdr:cNvPr id="199" name="テキスト ボックス 198"/>
        <xdr:cNvSpPr txBox="1"/>
      </xdr:nvSpPr>
      <xdr:spPr>
        <a:xfrm>
          <a:off x="3562428" y="134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26760</xdr:rowOff>
    </xdr:from>
    <xdr:to>
      <xdr:col>15</xdr:col>
      <xdr:colOff>101600</xdr:colOff>
      <xdr:row>78</xdr:row>
      <xdr:rowOff>128360</xdr:rowOff>
    </xdr:to>
    <xdr:sp macro="" textlink="">
      <xdr:nvSpPr>
        <xdr:cNvPr id="200" name="楕円 199"/>
        <xdr:cNvSpPr/>
      </xdr:nvSpPr>
      <xdr:spPr>
        <a:xfrm>
          <a:off x="2857500" y="13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119487</xdr:rowOff>
    </xdr:from>
    <xdr:ext cx="469744" cy="259045"/>
    <xdr:sp macro="" textlink="">
      <xdr:nvSpPr>
        <xdr:cNvPr id="201" name="テキスト ボックス 200"/>
        <xdr:cNvSpPr txBox="1"/>
      </xdr:nvSpPr>
      <xdr:spPr>
        <a:xfrm>
          <a:off x="2673428" y="134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39560</xdr:rowOff>
    </xdr:from>
    <xdr:to>
      <xdr:col>10</xdr:col>
      <xdr:colOff>165100</xdr:colOff>
      <xdr:row>78</xdr:row>
      <xdr:rowOff>141160</xdr:rowOff>
    </xdr:to>
    <xdr:sp macro="" textlink="">
      <xdr:nvSpPr>
        <xdr:cNvPr id="202" name="楕円 201"/>
        <xdr:cNvSpPr/>
      </xdr:nvSpPr>
      <xdr:spPr>
        <a:xfrm>
          <a:off x="1968500" y="134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132287</xdr:rowOff>
    </xdr:from>
    <xdr:ext cx="469744" cy="259045"/>
    <xdr:sp macro="" textlink="">
      <xdr:nvSpPr>
        <xdr:cNvPr id="203" name="テキスト ボックス 202"/>
        <xdr:cNvSpPr txBox="1"/>
      </xdr:nvSpPr>
      <xdr:spPr>
        <a:xfrm>
          <a:off x="1784428" y="135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58458</xdr:rowOff>
    </xdr:from>
    <xdr:to>
      <xdr:col>6</xdr:col>
      <xdr:colOff>38100</xdr:colOff>
      <xdr:row>78</xdr:row>
      <xdr:rowOff>160058</xdr:rowOff>
    </xdr:to>
    <xdr:sp macro="" textlink="">
      <xdr:nvSpPr>
        <xdr:cNvPr id="204" name="楕円 203"/>
        <xdr:cNvSpPr/>
      </xdr:nvSpPr>
      <xdr:spPr>
        <a:xfrm>
          <a:off x="1079500" y="134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151185</xdr:rowOff>
    </xdr:from>
    <xdr:ext cx="469744" cy="259045"/>
    <xdr:sp macro="" textlink="">
      <xdr:nvSpPr>
        <xdr:cNvPr id="205" name="テキスト ボックス 204"/>
        <xdr:cNvSpPr txBox="1"/>
      </xdr:nvSpPr>
      <xdr:spPr>
        <a:xfrm>
          <a:off x="895428" y="1352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135471</xdr:rowOff>
    </xdr:from>
    <xdr:to>
      <xdr:col>24</xdr:col>
      <xdr:colOff>63500</xdr:colOff>
      <xdr:row>95</xdr:row>
      <xdr:rowOff>148909</xdr:rowOff>
    </xdr:to>
    <xdr:cxnSp macro="">
      <xdr:nvCxnSpPr>
        <xdr:cNvPr id="237" name="直線コネクタ 236"/>
        <xdr:cNvCxnSpPr/>
      </xdr:nvCxnSpPr>
      <xdr:spPr>
        <a:xfrm flipV="1">
          <a:off x="3797300" y="16423221"/>
          <a:ext cx="8382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148909</xdr:rowOff>
    </xdr:from>
    <xdr:to>
      <xdr:col>19</xdr:col>
      <xdr:colOff>177800</xdr:colOff>
      <xdr:row>95</xdr:row>
      <xdr:rowOff>167458</xdr:rowOff>
    </xdr:to>
    <xdr:cxnSp macro="">
      <xdr:nvCxnSpPr>
        <xdr:cNvPr id="240" name="直線コネクタ 239"/>
        <xdr:cNvCxnSpPr/>
      </xdr:nvCxnSpPr>
      <xdr:spPr>
        <a:xfrm flipV="1">
          <a:off x="2908300" y="16436659"/>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167458</xdr:rowOff>
    </xdr:from>
    <xdr:to>
      <xdr:col>15</xdr:col>
      <xdr:colOff>50800</xdr:colOff>
      <xdr:row>96</xdr:row>
      <xdr:rowOff>61291</xdr:rowOff>
    </xdr:to>
    <xdr:cxnSp macro="">
      <xdr:nvCxnSpPr>
        <xdr:cNvPr id="243" name="直線コネクタ 242"/>
        <xdr:cNvCxnSpPr/>
      </xdr:nvCxnSpPr>
      <xdr:spPr>
        <a:xfrm flipV="1">
          <a:off x="2019300" y="16455208"/>
          <a:ext cx="889000" cy="6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43704</xdr:rowOff>
    </xdr:from>
    <xdr:to>
      <xdr:col>10</xdr:col>
      <xdr:colOff>114300</xdr:colOff>
      <xdr:row>96</xdr:row>
      <xdr:rowOff>61291</xdr:rowOff>
    </xdr:to>
    <xdr:cxnSp macro="">
      <xdr:nvCxnSpPr>
        <xdr:cNvPr id="246" name="直線コネクタ 245"/>
        <xdr:cNvCxnSpPr/>
      </xdr:nvCxnSpPr>
      <xdr:spPr>
        <a:xfrm>
          <a:off x="1130300" y="16502904"/>
          <a:ext cx="889000" cy="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84671</xdr:rowOff>
    </xdr:from>
    <xdr:to>
      <xdr:col>24</xdr:col>
      <xdr:colOff>114300</xdr:colOff>
      <xdr:row>96</xdr:row>
      <xdr:rowOff>14821</xdr:rowOff>
    </xdr:to>
    <xdr:sp macro="" textlink="">
      <xdr:nvSpPr>
        <xdr:cNvPr id="256" name="楕円 255"/>
        <xdr:cNvSpPr/>
      </xdr:nvSpPr>
      <xdr:spPr>
        <a:xfrm>
          <a:off x="4584700" y="16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63098</xdr:rowOff>
    </xdr:from>
    <xdr:ext cx="534377" cy="259045"/>
    <xdr:sp macro="" textlink="">
      <xdr:nvSpPr>
        <xdr:cNvPr id="257" name="扶助費該当値テキスト"/>
        <xdr:cNvSpPr txBox="1"/>
      </xdr:nvSpPr>
      <xdr:spPr>
        <a:xfrm>
          <a:off x="4686300" y="163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98109</xdr:rowOff>
    </xdr:from>
    <xdr:to>
      <xdr:col>20</xdr:col>
      <xdr:colOff>38100</xdr:colOff>
      <xdr:row>96</xdr:row>
      <xdr:rowOff>28259</xdr:rowOff>
    </xdr:to>
    <xdr:sp macro="" textlink="">
      <xdr:nvSpPr>
        <xdr:cNvPr id="258" name="楕円 257"/>
        <xdr:cNvSpPr/>
      </xdr:nvSpPr>
      <xdr:spPr>
        <a:xfrm>
          <a:off x="3746500" y="163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19386</xdr:rowOff>
    </xdr:from>
    <xdr:ext cx="534377" cy="259045"/>
    <xdr:sp macro="" textlink="">
      <xdr:nvSpPr>
        <xdr:cNvPr id="259" name="テキスト ボックス 258"/>
        <xdr:cNvSpPr txBox="1"/>
      </xdr:nvSpPr>
      <xdr:spPr>
        <a:xfrm>
          <a:off x="3530111" y="164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116658</xdr:rowOff>
    </xdr:from>
    <xdr:to>
      <xdr:col>15</xdr:col>
      <xdr:colOff>101600</xdr:colOff>
      <xdr:row>96</xdr:row>
      <xdr:rowOff>46808</xdr:rowOff>
    </xdr:to>
    <xdr:sp macro="" textlink="">
      <xdr:nvSpPr>
        <xdr:cNvPr id="260" name="楕円 259"/>
        <xdr:cNvSpPr/>
      </xdr:nvSpPr>
      <xdr:spPr>
        <a:xfrm>
          <a:off x="2857500" y="164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37935</xdr:rowOff>
    </xdr:from>
    <xdr:ext cx="534377" cy="259045"/>
    <xdr:sp macro="" textlink="">
      <xdr:nvSpPr>
        <xdr:cNvPr id="261" name="テキスト ボックス 260"/>
        <xdr:cNvSpPr txBox="1"/>
      </xdr:nvSpPr>
      <xdr:spPr>
        <a:xfrm>
          <a:off x="2641111" y="164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10491</xdr:rowOff>
    </xdr:from>
    <xdr:to>
      <xdr:col>10</xdr:col>
      <xdr:colOff>165100</xdr:colOff>
      <xdr:row>96</xdr:row>
      <xdr:rowOff>112091</xdr:rowOff>
    </xdr:to>
    <xdr:sp macro="" textlink="">
      <xdr:nvSpPr>
        <xdr:cNvPr id="262" name="楕円 261"/>
        <xdr:cNvSpPr/>
      </xdr:nvSpPr>
      <xdr:spPr>
        <a:xfrm>
          <a:off x="1968500" y="164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103218</xdr:rowOff>
    </xdr:from>
    <xdr:ext cx="534377" cy="259045"/>
    <xdr:sp macro="" textlink="">
      <xdr:nvSpPr>
        <xdr:cNvPr id="263" name="テキスト ボックス 262"/>
        <xdr:cNvSpPr txBox="1"/>
      </xdr:nvSpPr>
      <xdr:spPr>
        <a:xfrm>
          <a:off x="1752111" y="165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164354</xdr:rowOff>
    </xdr:from>
    <xdr:to>
      <xdr:col>6</xdr:col>
      <xdr:colOff>38100</xdr:colOff>
      <xdr:row>96</xdr:row>
      <xdr:rowOff>94504</xdr:rowOff>
    </xdr:to>
    <xdr:sp macro="" textlink="">
      <xdr:nvSpPr>
        <xdr:cNvPr id="264" name="楕円 263"/>
        <xdr:cNvSpPr/>
      </xdr:nvSpPr>
      <xdr:spPr>
        <a:xfrm>
          <a:off x="1079500" y="164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85631</xdr:rowOff>
    </xdr:from>
    <xdr:ext cx="534377" cy="259045"/>
    <xdr:sp macro="" textlink="">
      <xdr:nvSpPr>
        <xdr:cNvPr id="265" name="テキスト ボックス 264"/>
        <xdr:cNvSpPr txBox="1"/>
      </xdr:nvSpPr>
      <xdr:spPr>
        <a:xfrm>
          <a:off x="863111" y="165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65009</xdr:rowOff>
    </xdr:from>
    <xdr:to>
      <xdr:col>55</xdr:col>
      <xdr:colOff>0</xdr:colOff>
      <xdr:row>35</xdr:row>
      <xdr:rowOff>96937</xdr:rowOff>
    </xdr:to>
    <xdr:cxnSp macro="">
      <xdr:nvCxnSpPr>
        <xdr:cNvPr id="294" name="直線コネクタ 293"/>
        <xdr:cNvCxnSpPr/>
      </xdr:nvCxnSpPr>
      <xdr:spPr>
        <a:xfrm flipV="1">
          <a:off x="9639300" y="6065759"/>
          <a:ext cx="8382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86817</xdr:rowOff>
    </xdr:from>
    <xdr:to>
      <xdr:col>50</xdr:col>
      <xdr:colOff>114300</xdr:colOff>
      <xdr:row>35</xdr:row>
      <xdr:rowOff>96937</xdr:rowOff>
    </xdr:to>
    <xdr:cxnSp macro="">
      <xdr:nvCxnSpPr>
        <xdr:cNvPr id="297" name="直線コネクタ 296"/>
        <xdr:cNvCxnSpPr/>
      </xdr:nvCxnSpPr>
      <xdr:spPr>
        <a:xfrm>
          <a:off x="8750300" y="6087567"/>
          <a:ext cx="889000" cy="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40648</xdr:rowOff>
    </xdr:from>
    <xdr:to>
      <xdr:col>45</xdr:col>
      <xdr:colOff>177800</xdr:colOff>
      <xdr:row>35</xdr:row>
      <xdr:rowOff>86817</xdr:rowOff>
    </xdr:to>
    <xdr:cxnSp macro="">
      <xdr:nvCxnSpPr>
        <xdr:cNvPr id="300" name="直線コネクタ 299"/>
        <xdr:cNvCxnSpPr/>
      </xdr:nvCxnSpPr>
      <xdr:spPr>
        <a:xfrm>
          <a:off x="7861300" y="6041398"/>
          <a:ext cx="889000" cy="4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40648</xdr:rowOff>
    </xdr:from>
    <xdr:to>
      <xdr:col>41</xdr:col>
      <xdr:colOff>50800</xdr:colOff>
      <xdr:row>35</xdr:row>
      <xdr:rowOff>167460</xdr:rowOff>
    </xdr:to>
    <xdr:cxnSp macro="">
      <xdr:nvCxnSpPr>
        <xdr:cNvPr id="303" name="直線コネクタ 302"/>
        <xdr:cNvCxnSpPr/>
      </xdr:nvCxnSpPr>
      <xdr:spPr>
        <a:xfrm flipV="1">
          <a:off x="6972300" y="6041398"/>
          <a:ext cx="889000" cy="1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14209</xdr:rowOff>
    </xdr:from>
    <xdr:to>
      <xdr:col>55</xdr:col>
      <xdr:colOff>50800</xdr:colOff>
      <xdr:row>35</xdr:row>
      <xdr:rowOff>115809</xdr:rowOff>
    </xdr:to>
    <xdr:sp macro="" textlink="">
      <xdr:nvSpPr>
        <xdr:cNvPr id="313" name="楕円 312"/>
        <xdr:cNvSpPr/>
      </xdr:nvSpPr>
      <xdr:spPr>
        <a:xfrm>
          <a:off x="10426700" y="60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37086</xdr:rowOff>
    </xdr:from>
    <xdr:ext cx="534377" cy="259045"/>
    <xdr:sp macro="" textlink="">
      <xdr:nvSpPr>
        <xdr:cNvPr id="314" name="補助費等該当値テキスト"/>
        <xdr:cNvSpPr txBox="1"/>
      </xdr:nvSpPr>
      <xdr:spPr>
        <a:xfrm>
          <a:off x="10528300" y="58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46137</xdr:rowOff>
    </xdr:from>
    <xdr:to>
      <xdr:col>50</xdr:col>
      <xdr:colOff>165100</xdr:colOff>
      <xdr:row>35</xdr:row>
      <xdr:rowOff>147737</xdr:rowOff>
    </xdr:to>
    <xdr:sp macro="" textlink="">
      <xdr:nvSpPr>
        <xdr:cNvPr id="315" name="楕円 314"/>
        <xdr:cNvSpPr/>
      </xdr:nvSpPr>
      <xdr:spPr>
        <a:xfrm>
          <a:off x="9588500" y="604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164264</xdr:rowOff>
    </xdr:from>
    <xdr:ext cx="534377" cy="259045"/>
    <xdr:sp macro="" textlink="">
      <xdr:nvSpPr>
        <xdr:cNvPr id="316" name="テキスト ボックス 315"/>
        <xdr:cNvSpPr txBox="1"/>
      </xdr:nvSpPr>
      <xdr:spPr>
        <a:xfrm>
          <a:off x="9372111" y="58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36017</xdr:rowOff>
    </xdr:from>
    <xdr:to>
      <xdr:col>46</xdr:col>
      <xdr:colOff>38100</xdr:colOff>
      <xdr:row>35</xdr:row>
      <xdr:rowOff>137617</xdr:rowOff>
    </xdr:to>
    <xdr:sp macro="" textlink="">
      <xdr:nvSpPr>
        <xdr:cNvPr id="317" name="楕円 316"/>
        <xdr:cNvSpPr/>
      </xdr:nvSpPr>
      <xdr:spPr>
        <a:xfrm>
          <a:off x="8699500" y="603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154144</xdr:rowOff>
    </xdr:from>
    <xdr:ext cx="534377" cy="259045"/>
    <xdr:sp macro="" textlink="">
      <xdr:nvSpPr>
        <xdr:cNvPr id="318" name="テキスト ボックス 317"/>
        <xdr:cNvSpPr txBox="1"/>
      </xdr:nvSpPr>
      <xdr:spPr>
        <a:xfrm>
          <a:off x="8483111" y="581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161298</xdr:rowOff>
    </xdr:from>
    <xdr:to>
      <xdr:col>41</xdr:col>
      <xdr:colOff>101600</xdr:colOff>
      <xdr:row>35</xdr:row>
      <xdr:rowOff>91448</xdr:rowOff>
    </xdr:to>
    <xdr:sp macro="" textlink="">
      <xdr:nvSpPr>
        <xdr:cNvPr id="319" name="楕円 318"/>
        <xdr:cNvSpPr/>
      </xdr:nvSpPr>
      <xdr:spPr>
        <a:xfrm>
          <a:off x="7810500" y="599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107975</xdr:rowOff>
    </xdr:from>
    <xdr:ext cx="534377" cy="259045"/>
    <xdr:sp macro="" textlink="">
      <xdr:nvSpPr>
        <xdr:cNvPr id="320" name="テキスト ボックス 319"/>
        <xdr:cNvSpPr txBox="1"/>
      </xdr:nvSpPr>
      <xdr:spPr>
        <a:xfrm>
          <a:off x="7594111" y="576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116660</xdr:rowOff>
    </xdr:from>
    <xdr:to>
      <xdr:col>36</xdr:col>
      <xdr:colOff>165100</xdr:colOff>
      <xdr:row>36</xdr:row>
      <xdr:rowOff>46810</xdr:rowOff>
    </xdr:to>
    <xdr:sp macro="" textlink="">
      <xdr:nvSpPr>
        <xdr:cNvPr id="321" name="楕円 320"/>
        <xdr:cNvSpPr/>
      </xdr:nvSpPr>
      <xdr:spPr>
        <a:xfrm>
          <a:off x="6921500" y="61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63337</xdr:rowOff>
    </xdr:from>
    <xdr:ext cx="534377" cy="259045"/>
    <xdr:sp macro="" textlink="">
      <xdr:nvSpPr>
        <xdr:cNvPr id="322" name="テキスト ボックス 321"/>
        <xdr:cNvSpPr txBox="1"/>
      </xdr:nvSpPr>
      <xdr:spPr>
        <a:xfrm>
          <a:off x="6705111" y="589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46056</xdr:rowOff>
    </xdr:from>
    <xdr:to>
      <xdr:col>55</xdr:col>
      <xdr:colOff>0</xdr:colOff>
      <xdr:row>56</xdr:row>
      <xdr:rowOff>151757</xdr:rowOff>
    </xdr:to>
    <xdr:cxnSp macro="">
      <xdr:nvCxnSpPr>
        <xdr:cNvPr id="349" name="直線コネクタ 348"/>
        <xdr:cNvCxnSpPr/>
      </xdr:nvCxnSpPr>
      <xdr:spPr>
        <a:xfrm flipV="1">
          <a:off x="9639300" y="9647256"/>
          <a:ext cx="838200" cy="10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44283</xdr:rowOff>
    </xdr:from>
    <xdr:to>
      <xdr:col>50</xdr:col>
      <xdr:colOff>114300</xdr:colOff>
      <xdr:row>56</xdr:row>
      <xdr:rowOff>151757</xdr:rowOff>
    </xdr:to>
    <xdr:cxnSp macro="">
      <xdr:nvCxnSpPr>
        <xdr:cNvPr id="352" name="直線コネクタ 351"/>
        <xdr:cNvCxnSpPr/>
      </xdr:nvCxnSpPr>
      <xdr:spPr>
        <a:xfrm>
          <a:off x="8750300" y="9645483"/>
          <a:ext cx="889000" cy="10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44283</xdr:rowOff>
    </xdr:from>
    <xdr:to>
      <xdr:col>45</xdr:col>
      <xdr:colOff>177800</xdr:colOff>
      <xdr:row>56</xdr:row>
      <xdr:rowOff>54218</xdr:rowOff>
    </xdr:to>
    <xdr:cxnSp macro="">
      <xdr:nvCxnSpPr>
        <xdr:cNvPr id="355" name="直線コネクタ 354"/>
        <xdr:cNvCxnSpPr/>
      </xdr:nvCxnSpPr>
      <xdr:spPr>
        <a:xfrm flipV="1">
          <a:off x="7861300" y="9645483"/>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95151</xdr:rowOff>
    </xdr:from>
    <xdr:to>
      <xdr:col>41</xdr:col>
      <xdr:colOff>50800</xdr:colOff>
      <xdr:row>56</xdr:row>
      <xdr:rowOff>54218</xdr:rowOff>
    </xdr:to>
    <xdr:cxnSp macro="">
      <xdr:nvCxnSpPr>
        <xdr:cNvPr id="358" name="直線コネクタ 357"/>
        <xdr:cNvCxnSpPr/>
      </xdr:nvCxnSpPr>
      <xdr:spPr>
        <a:xfrm>
          <a:off x="6972300" y="9524901"/>
          <a:ext cx="889000" cy="1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134969</xdr:rowOff>
    </xdr:from>
    <xdr:ext cx="534377" cy="259045"/>
    <xdr:sp macro="" textlink="">
      <xdr:nvSpPr>
        <xdr:cNvPr id="362" name="テキスト ボックス 361"/>
        <xdr:cNvSpPr txBox="1"/>
      </xdr:nvSpPr>
      <xdr:spPr>
        <a:xfrm>
          <a:off x="6705111" y="97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166706</xdr:rowOff>
    </xdr:from>
    <xdr:to>
      <xdr:col>55</xdr:col>
      <xdr:colOff>50800</xdr:colOff>
      <xdr:row>56</xdr:row>
      <xdr:rowOff>96856</xdr:rowOff>
    </xdr:to>
    <xdr:sp macro="" textlink="">
      <xdr:nvSpPr>
        <xdr:cNvPr id="368" name="楕円 367"/>
        <xdr:cNvSpPr/>
      </xdr:nvSpPr>
      <xdr:spPr>
        <a:xfrm>
          <a:off x="10426700" y="9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18133</xdr:rowOff>
    </xdr:from>
    <xdr:ext cx="534377" cy="259045"/>
    <xdr:sp macro="" textlink="">
      <xdr:nvSpPr>
        <xdr:cNvPr id="369" name="普通建設事業費該当値テキスト"/>
        <xdr:cNvSpPr txBox="1"/>
      </xdr:nvSpPr>
      <xdr:spPr>
        <a:xfrm>
          <a:off x="10528300" y="944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100957</xdr:rowOff>
    </xdr:from>
    <xdr:to>
      <xdr:col>50</xdr:col>
      <xdr:colOff>165100</xdr:colOff>
      <xdr:row>57</xdr:row>
      <xdr:rowOff>31107</xdr:rowOff>
    </xdr:to>
    <xdr:sp macro="" textlink="">
      <xdr:nvSpPr>
        <xdr:cNvPr id="370" name="楕円 369"/>
        <xdr:cNvSpPr/>
      </xdr:nvSpPr>
      <xdr:spPr>
        <a:xfrm>
          <a:off x="9588500" y="97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47634</xdr:rowOff>
    </xdr:from>
    <xdr:ext cx="534377" cy="259045"/>
    <xdr:sp macro="" textlink="">
      <xdr:nvSpPr>
        <xdr:cNvPr id="371" name="テキスト ボックス 370"/>
        <xdr:cNvSpPr txBox="1"/>
      </xdr:nvSpPr>
      <xdr:spPr>
        <a:xfrm>
          <a:off x="9372111" y="94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164933</xdr:rowOff>
    </xdr:from>
    <xdr:to>
      <xdr:col>46</xdr:col>
      <xdr:colOff>38100</xdr:colOff>
      <xdr:row>56</xdr:row>
      <xdr:rowOff>95083</xdr:rowOff>
    </xdr:to>
    <xdr:sp macro="" textlink="">
      <xdr:nvSpPr>
        <xdr:cNvPr id="372" name="楕円 371"/>
        <xdr:cNvSpPr/>
      </xdr:nvSpPr>
      <xdr:spPr>
        <a:xfrm>
          <a:off x="8699500" y="95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111610</xdr:rowOff>
    </xdr:from>
    <xdr:ext cx="534377" cy="259045"/>
    <xdr:sp macro="" textlink="">
      <xdr:nvSpPr>
        <xdr:cNvPr id="373" name="テキスト ボックス 372"/>
        <xdr:cNvSpPr txBox="1"/>
      </xdr:nvSpPr>
      <xdr:spPr>
        <a:xfrm>
          <a:off x="8483111" y="93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3418</xdr:rowOff>
    </xdr:from>
    <xdr:to>
      <xdr:col>41</xdr:col>
      <xdr:colOff>101600</xdr:colOff>
      <xdr:row>56</xdr:row>
      <xdr:rowOff>105018</xdr:rowOff>
    </xdr:to>
    <xdr:sp macro="" textlink="">
      <xdr:nvSpPr>
        <xdr:cNvPr id="374" name="楕円 373"/>
        <xdr:cNvSpPr/>
      </xdr:nvSpPr>
      <xdr:spPr>
        <a:xfrm>
          <a:off x="7810500" y="960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121545</xdr:rowOff>
    </xdr:from>
    <xdr:ext cx="534377" cy="259045"/>
    <xdr:sp macro="" textlink="">
      <xdr:nvSpPr>
        <xdr:cNvPr id="375" name="テキスト ボックス 374"/>
        <xdr:cNvSpPr txBox="1"/>
      </xdr:nvSpPr>
      <xdr:spPr>
        <a:xfrm>
          <a:off x="7594111" y="937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44351</xdr:rowOff>
    </xdr:from>
    <xdr:to>
      <xdr:col>36</xdr:col>
      <xdr:colOff>165100</xdr:colOff>
      <xdr:row>55</xdr:row>
      <xdr:rowOff>145951</xdr:rowOff>
    </xdr:to>
    <xdr:sp macro="" textlink="">
      <xdr:nvSpPr>
        <xdr:cNvPr id="376" name="楕円 375"/>
        <xdr:cNvSpPr/>
      </xdr:nvSpPr>
      <xdr:spPr>
        <a:xfrm>
          <a:off x="6921500" y="94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162478</xdr:rowOff>
    </xdr:from>
    <xdr:ext cx="599010" cy="259045"/>
    <xdr:sp macro="" textlink="">
      <xdr:nvSpPr>
        <xdr:cNvPr id="377" name="テキスト ボックス 376"/>
        <xdr:cNvSpPr txBox="1"/>
      </xdr:nvSpPr>
      <xdr:spPr>
        <a:xfrm>
          <a:off x="6672795" y="924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131209</xdr:rowOff>
    </xdr:from>
    <xdr:to>
      <xdr:col>55</xdr:col>
      <xdr:colOff>0</xdr:colOff>
      <xdr:row>78</xdr:row>
      <xdr:rowOff>47259</xdr:rowOff>
    </xdr:to>
    <xdr:cxnSp macro="">
      <xdr:nvCxnSpPr>
        <xdr:cNvPr id="408" name="直線コネクタ 407"/>
        <xdr:cNvCxnSpPr/>
      </xdr:nvCxnSpPr>
      <xdr:spPr>
        <a:xfrm flipV="1">
          <a:off x="9639300" y="13332859"/>
          <a:ext cx="838200" cy="8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23059</xdr:rowOff>
    </xdr:from>
    <xdr:to>
      <xdr:col>50</xdr:col>
      <xdr:colOff>114300</xdr:colOff>
      <xdr:row>78</xdr:row>
      <xdr:rowOff>47259</xdr:rowOff>
    </xdr:to>
    <xdr:cxnSp macro="">
      <xdr:nvCxnSpPr>
        <xdr:cNvPr id="411" name="直線コネクタ 410"/>
        <xdr:cNvCxnSpPr/>
      </xdr:nvCxnSpPr>
      <xdr:spPr>
        <a:xfrm>
          <a:off x="8750300" y="13224709"/>
          <a:ext cx="889000" cy="19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23059</xdr:rowOff>
    </xdr:from>
    <xdr:to>
      <xdr:col>45</xdr:col>
      <xdr:colOff>177800</xdr:colOff>
      <xdr:row>77</xdr:row>
      <xdr:rowOff>170963</xdr:rowOff>
    </xdr:to>
    <xdr:cxnSp macro="">
      <xdr:nvCxnSpPr>
        <xdr:cNvPr id="414" name="直線コネクタ 413"/>
        <xdr:cNvCxnSpPr/>
      </xdr:nvCxnSpPr>
      <xdr:spPr>
        <a:xfrm flipV="1">
          <a:off x="7861300" y="13224709"/>
          <a:ext cx="8890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170137</xdr:rowOff>
    </xdr:from>
    <xdr:to>
      <xdr:col>41</xdr:col>
      <xdr:colOff>50800</xdr:colOff>
      <xdr:row>77</xdr:row>
      <xdr:rowOff>170963</xdr:rowOff>
    </xdr:to>
    <xdr:cxnSp macro="">
      <xdr:nvCxnSpPr>
        <xdr:cNvPr id="417" name="直線コネクタ 416"/>
        <xdr:cNvCxnSpPr/>
      </xdr:nvCxnSpPr>
      <xdr:spPr>
        <a:xfrm>
          <a:off x="6972300" y="13371787"/>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80409</xdr:rowOff>
    </xdr:from>
    <xdr:to>
      <xdr:col>55</xdr:col>
      <xdr:colOff>50800</xdr:colOff>
      <xdr:row>78</xdr:row>
      <xdr:rowOff>10559</xdr:rowOff>
    </xdr:to>
    <xdr:sp macro="" textlink="">
      <xdr:nvSpPr>
        <xdr:cNvPr id="427" name="楕円 426"/>
        <xdr:cNvSpPr/>
      </xdr:nvSpPr>
      <xdr:spPr>
        <a:xfrm>
          <a:off x="10426700" y="132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103286</xdr:rowOff>
    </xdr:from>
    <xdr:ext cx="534377" cy="259045"/>
    <xdr:sp macro="" textlink="">
      <xdr:nvSpPr>
        <xdr:cNvPr id="428" name="普通建設事業費 （ うち新規整備　）該当値テキスト"/>
        <xdr:cNvSpPr txBox="1"/>
      </xdr:nvSpPr>
      <xdr:spPr>
        <a:xfrm>
          <a:off x="10528300" y="1313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167909</xdr:rowOff>
    </xdr:from>
    <xdr:to>
      <xdr:col>50</xdr:col>
      <xdr:colOff>165100</xdr:colOff>
      <xdr:row>78</xdr:row>
      <xdr:rowOff>98059</xdr:rowOff>
    </xdr:to>
    <xdr:sp macro="" textlink="">
      <xdr:nvSpPr>
        <xdr:cNvPr id="429" name="楕円 428"/>
        <xdr:cNvSpPr/>
      </xdr:nvSpPr>
      <xdr:spPr>
        <a:xfrm>
          <a:off x="9588500" y="1336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114586</xdr:rowOff>
    </xdr:from>
    <xdr:ext cx="534377" cy="259045"/>
    <xdr:sp macro="" textlink="">
      <xdr:nvSpPr>
        <xdr:cNvPr id="430" name="テキスト ボックス 429"/>
        <xdr:cNvSpPr txBox="1"/>
      </xdr:nvSpPr>
      <xdr:spPr>
        <a:xfrm>
          <a:off x="9372111" y="1314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143709</xdr:rowOff>
    </xdr:from>
    <xdr:to>
      <xdr:col>46</xdr:col>
      <xdr:colOff>38100</xdr:colOff>
      <xdr:row>77</xdr:row>
      <xdr:rowOff>73859</xdr:rowOff>
    </xdr:to>
    <xdr:sp macro="" textlink="">
      <xdr:nvSpPr>
        <xdr:cNvPr id="431" name="楕円 430"/>
        <xdr:cNvSpPr/>
      </xdr:nvSpPr>
      <xdr:spPr>
        <a:xfrm>
          <a:off x="8699500" y="131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90387</xdr:rowOff>
    </xdr:from>
    <xdr:ext cx="534377" cy="259045"/>
    <xdr:sp macro="" textlink="">
      <xdr:nvSpPr>
        <xdr:cNvPr id="432" name="テキスト ボックス 431"/>
        <xdr:cNvSpPr txBox="1"/>
      </xdr:nvSpPr>
      <xdr:spPr>
        <a:xfrm>
          <a:off x="8483111" y="1294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120163</xdr:rowOff>
    </xdr:from>
    <xdr:to>
      <xdr:col>41</xdr:col>
      <xdr:colOff>101600</xdr:colOff>
      <xdr:row>78</xdr:row>
      <xdr:rowOff>50313</xdr:rowOff>
    </xdr:to>
    <xdr:sp macro="" textlink="">
      <xdr:nvSpPr>
        <xdr:cNvPr id="433" name="楕円 432"/>
        <xdr:cNvSpPr/>
      </xdr:nvSpPr>
      <xdr:spPr>
        <a:xfrm>
          <a:off x="7810500" y="133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41440</xdr:rowOff>
    </xdr:from>
    <xdr:ext cx="534377" cy="259045"/>
    <xdr:sp macro="" textlink="">
      <xdr:nvSpPr>
        <xdr:cNvPr id="434" name="テキスト ボックス 433"/>
        <xdr:cNvSpPr txBox="1"/>
      </xdr:nvSpPr>
      <xdr:spPr>
        <a:xfrm>
          <a:off x="7594111" y="134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119337</xdr:rowOff>
    </xdr:from>
    <xdr:to>
      <xdr:col>36</xdr:col>
      <xdr:colOff>165100</xdr:colOff>
      <xdr:row>78</xdr:row>
      <xdr:rowOff>49487</xdr:rowOff>
    </xdr:to>
    <xdr:sp macro="" textlink="">
      <xdr:nvSpPr>
        <xdr:cNvPr id="435" name="楕円 434"/>
        <xdr:cNvSpPr/>
      </xdr:nvSpPr>
      <xdr:spPr>
        <a:xfrm>
          <a:off x="6921500" y="133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40614</xdr:rowOff>
    </xdr:from>
    <xdr:ext cx="534377" cy="259045"/>
    <xdr:sp macro="" textlink="">
      <xdr:nvSpPr>
        <xdr:cNvPr id="436" name="テキスト ボックス 435"/>
        <xdr:cNvSpPr txBox="1"/>
      </xdr:nvSpPr>
      <xdr:spPr>
        <a:xfrm>
          <a:off x="6705111" y="1341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113945</xdr:rowOff>
    </xdr:from>
    <xdr:to>
      <xdr:col>55</xdr:col>
      <xdr:colOff>0</xdr:colOff>
      <xdr:row>97</xdr:row>
      <xdr:rowOff>48816</xdr:rowOff>
    </xdr:to>
    <xdr:cxnSp macro="">
      <xdr:nvCxnSpPr>
        <xdr:cNvPr id="465" name="直線コネクタ 464"/>
        <xdr:cNvCxnSpPr/>
      </xdr:nvCxnSpPr>
      <xdr:spPr>
        <a:xfrm flipV="1">
          <a:off x="9639300" y="16573145"/>
          <a:ext cx="838200" cy="10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167391</xdr:rowOff>
    </xdr:from>
    <xdr:to>
      <xdr:col>50</xdr:col>
      <xdr:colOff>114300</xdr:colOff>
      <xdr:row>97</xdr:row>
      <xdr:rowOff>48816</xdr:rowOff>
    </xdr:to>
    <xdr:cxnSp macro="">
      <xdr:nvCxnSpPr>
        <xdr:cNvPr id="468" name="直線コネクタ 467"/>
        <xdr:cNvCxnSpPr/>
      </xdr:nvCxnSpPr>
      <xdr:spPr>
        <a:xfrm>
          <a:off x="8750300" y="16626591"/>
          <a:ext cx="889000" cy="5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159352</xdr:rowOff>
    </xdr:from>
    <xdr:to>
      <xdr:col>45</xdr:col>
      <xdr:colOff>177800</xdr:colOff>
      <xdr:row>96</xdr:row>
      <xdr:rowOff>167391</xdr:rowOff>
    </xdr:to>
    <xdr:cxnSp macro="">
      <xdr:nvCxnSpPr>
        <xdr:cNvPr id="471" name="直線コネクタ 470"/>
        <xdr:cNvCxnSpPr/>
      </xdr:nvCxnSpPr>
      <xdr:spPr>
        <a:xfrm>
          <a:off x="7861300" y="16618552"/>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23244</xdr:rowOff>
    </xdr:from>
    <xdr:to>
      <xdr:col>41</xdr:col>
      <xdr:colOff>50800</xdr:colOff>
      <xdr:row>96</xdr:row>
      <xdr:rowOff>159352</xdr:rowOff>
    </xdr:to>
    <xdr:cxnSp macro="">
      <xdr:nvCxnSpPr>
        <xdr:cNvPr id="474" name="直線コネクタ 473"/>
        <xdr:cNvCxnSpPr/>
      </xdr:nvCxnSpPr>
      <xdr:spPr>
        <a:xfrm>
          <a:off x="6972300" y="16310994"/>
          <a:ext cx="889000" cy="30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44215</xdr:rowOff>
    </xdr:from>
    <xdr:ext cx="534377" cy="259045"/>
    <xdr:sp macro="" textlink="">
      <xdr:nvSpPr>
        <xdr:cNvPr id="476" name="テキスト ボックス 475"/>
        <xdr:cNvSpPr txBox="1"/>
      </xdr:nvSpPr>
      <xdr:spPr>
        <a:xfrm>
          <a:off x="7594111" y="168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8" name="テキスト ボックス 477"/>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63145</xdr:rowOff>
    </xdr:from>
    <xdr:to>
      <xdr:col>55</xdr:col>
      <xdr:colOff>50800</xdr:colOff>
      <xdr:row>96</xdr:row>
      <xdr:rowOff>164745</xdr:rowOff>
    </xdr:to>
    <xdr:sp macro="" textlink="">
      <xdr:nvSpPr>
        <xdr:cNvPr id="484" name="楕円 483"/>
        <xdr:cNvSpPr/>
      </xdr:nvSpPr>
      <xdr:spPr>
        <a:xfrm>
          <a:off x="10426700" y="165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86022</xdr:rowOff>
    </xdr:from>
    <xdr:ext cx="534377" cy="259045"/>
    <xdr:sp macro="" textlink="">
      <xdr:nvSpPr>
        <xdr:cNvPr id="485" name="普通建設事業費 （ うち更新整備　）該当値テキスト"/>
        <xdr:cNvSpPr txBox="1"/>
      </xdr:nvSpPr>
      <xdr:spPr>
        <a:xfrm>
          <a:off x="10528300" y="1637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169466</xdr:rowOff>
    </xdr:from>
    <xdr:to>
      <xdr:col>50</xdr:col>
      <xdr:colOff>165100</xdr:colOff>
      <xdr:row>97</xdr:row>
      <xdr:rowOff>99616</xdr:rowOff>
    </xdr:to>
    <xdr:sp macro="" textlink="">
      <xdr:nvSpPr>
        <xdr:cNvPr id="486" name="楕円 485"/>
        <xdr:cNvSpPr/>
      </xdr:nvSpPr>
      <xdr:spPr>
        <a:xfrm>
          <a:off x="9588500" y="1662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116143</xdr:rowOff>
    </xdr:from>
    <xdr:ext cx="534377" cy="259045"/>
    <xdr:sp macro="" textlink="">
      <xdr:nvSpPr>
        <xdr:cNvPr id="487" name="テキスト ボックス 486"/>
        <xdr:cNvSpPr txBox="1"/>
      </xdr:nvSpPr>
      <xdr:spPr>
        <a:xfrm>
          <a:off x="9372111" y="1640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116591</xdr:rowOff>
    </xdr:from>
    <xdr:to>
      <xdr:col>46</xdr:col>
      <xdr:colOff>38100</xdr:colOff>
      <xdr:row>97</xdr:row>
      <xdr:rowOff>46741</xdr:rowOff>
    </xdr:to>
    <xdr:sp macro="" textlink="">
      <xdr:nvSpPr>
        <xdr:cNvPr id="488" name="楕円 487"/>
        <xdr:cNvSpPr/>
      </xdr:nvSpPr>
      <xdr:spPr>
        <a:xfrm>
          <a:off x="8699500" y="165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63268</xdr:rowOff>
    </xdr:from>
    <xdr:ext cx="534377" cy="259045"/>
    <xdr:sp macro="" textlink="">
      <xdr:nvSpPr>
        <xdr:cNvPr id="489" name="テキスト ボックス 488"/>
        <xdr:cNvSpPr txBox="1"/>
      </xdr:nvSpPr>
      <xdr:spPr>
        <a:xfrm>
          <a:off x="8483111" y="163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108552</xdr:rowOff>
    </xdr:from>
    <xdr:to>
      <xdr:col>41</xdr:col>
      <xdr:colOff>101600</xdr:colOff>
      <xdr:row>97</xdr:row>
      <xdr:rowOff>38702</xdr:rowOff>
    </xdr:to>
    <xdr:sp macro="" textlink="">
      <xdr:nvSpPr>
        <xdr:cNvPr id="490" name="楕円 489"/>
        <xdr:cNvSpPr/>
      </xdr:nvSpPr>
      <xdr:spPr>
        <a:xfrm>
          <a:off x="7810500" y="165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55229</xdr:rowOff>
    </xdr:from>
    <xdr:ext cx="534377" cy="259045"/>
    <xdr:sp macro="" textlink="">
      <xdr:nvSpPr>
        <xdr:cNvPr id="491" name="テキスト ボックス 490"/>
        <xdr:cNvSpPr txBox="1"/>
      </xdr:nvSpPr>
      <xdr:spPr>
        <a:xfrm>
          <a:off x="7594111" y="1634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143894</xdr:rowOff>
    </xdr:from>
    <xdr:to>
      <xdr:col>36</xdr:col>
      <xdr:colOff>165100</xdr:colOff>
      <xdr:row>95</xdr:row>
      <xdr:rowOff>74044</xdr:rowOff>
    </xdr:to>
    <xdr:sp macro="" textlink="">
      <xdr:nvSpPr>
        <xdr:cNvPr id="492" name="楕円 491"/>
        <xdr:cNvSpPr/>
      </xdr:nvSpPr>
      <xdr:spPr>
        <a:xfrm>
          <a:off x="6921500" y="162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90571</xdr:rowOff>
    </xdr:from>
    <xdr:ext cx="534377" cy="259045"/>
    <xdr:sp macro="" textlink="">
      <xdr:nvSpPr>
        <xdr:cNvPr id="493" name="テキスト ボックス 492"/>
        <xdr:cNvSpPr txBox="1"/>
      </xdr:nvSpPr>
      <xdr:spPr>
        <a:xfrm>
          <a:off x="6705111" y="1603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76486</xdr:rowOff>
    </xdr:from>
    <xdr:to>
      <xdr:col>85</xdr:col>
      <xdr:colOff>127000</xdr:colOff>
      <xdr:row>38</xdr:row>
      <xdr:rowOff>13364</xdr:rowOff>
    </xdr:to>
    <xdr:cxnSp macro="">
      <xdr:nvCxnSpPr>
        <xdr:cNvPr id="518" name="直線コネクタ 517"/>
        <xdr:cNvCxnSpPr/>
      </xdr:nvCxnSpPr>
      <xdr:spPr>
        <a:xfrm flipV="1">
          <a:off x="15481300" y="6420136"/>
          <a:ext cx="838200" cy="1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13364</xdr:rowOff>
    </xdr:from>
    <xdr:to>
      <xdr:col>81</xdr:col>
      <xdr:colOff>50800</xdr:colOff>
      <xdr:row>38</xdr:row>
      <xdr:rowOff>25400</xdr:rowOff>
    </xdr:to>
    <xdr:cxnSp macro="">
      <xdr:nvCxnSpPr>
        <xdr:cNvPr id="521" name="直線コネクタ 520"/>
        <xdr:cNvCxnSpPr/>
      </xdr:nvCxnSpPr>
      <xdr:spPr>
        <a:xfrm flipV="1">
          <a:off x="14592300" y="6528464"/>
          <a:ext cx="889000" cy="1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3" name="テキスト ボックス 522"/>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20925</xdr:rowOff>
    </xdr:from>
    <xdr:to>
      <xdr:col>76</xdr:col>
      <xdr:colOff>114300</xdr:colOff>
      <xdr:row>38</xdr:row>
      <xdr:rowOff>25400</xdr:rowOff>
    </xdr:to>
    <xdr:cxnSp macro="">
      <xdr:nvCxnSpPr>
        <xdr:cNvPr id="524" name="直線コネクタ 523"/>
        <xdr:cNvCxnSpPr/>
      </xdr:nvCxnSpPr>
      <xdr:spPr>
        <a:xfrm>
          <a:off x="13703300" y="6536025"/>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20639</xdr:rowOff>
    </xdr:from>
    <xdr:to>
      <xdr:col>71</xdr:col>
      <xdr:colOff>177800</xdr:colOff>
      <xdr:row>38</xdr:row>
      <xdr:rowOff>20925</xdr:rowOff>
    </xdr:to>
    <xdr:cxnSp macro="">
      <xdr:nvCxnSpPr>
        <xdr:cNvPr id="527" name="直線コネクタ 526"/>
        <xdr:cNvCxnSpPr/>
      </xdr:nvCxnSpPr>
      <xdr:spPr>
        <a:xfrm>
          <a:off x="12814300" y="6535739"/>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25686</xdr:rowOff>
    </xdr:from>
    <xdr:to>
      <xdr:col>85</xdr:col>
      <xdr:colOff>177800</xdr:colOff>
      <xdr:row>37</xdr:row>
      <xdr:rowOff>127286</xdr:rowOff>
    </xdr:to>
    <xdr:sp macro="" textlink="">
      <xdr:nvSpPr>
        <xdr:cNvPr id="537" name="楕円 536"/>
        <xdr:cNvSpPr/>
      </xdr:nvSpPr>
      <xdr:spPr>
        <a:xfrm>
          <a:off x="16268700" y="636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156513</xdr:rowOff>
    </xdr:from>
    <xdr:ext cx="534377" cy="259045"/>
    <xdr:sp macro="" textlink="">
      <xdr:nvSpPr>
        <xdr:cNvPr id="538" name="災害復旧事業費該当値テキスト"/>
        <xdr:cNvSpPr txBox="1"/>
      </xdr:nvSpPr>
      <xdr:spPr>
        <a:xfrm>
          <a:off x="16370300" y="615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134014</xdr:rowOff>
    </xdr:from>
    <xdr:to>
      <xdr:col>81</xdr:col>
      <xdr:colOff>101600</xdr:colOff>
      <xdr:row>38</xdr:row>
      <xdr:rowOff>64164</xdr:rowOff>
    </xdr:to>
    <xdr:sp macro="" textlink="">
      <xdr:nvSpPr>
        <xdr:cNvPr id="539" name="楕円 538"/>
        <xdr:cNvSpPr/>
      </xdr:nvSpPr>
      <xdr:spPr>
        <a:xfrm>
          <a:off x="15430500" y="647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80691</xdr:rowOff>
    </xdr:from>
    <xdr:ext cx="469744" cy="259045"/>
    <xdr:sp macro="" textlink="">
      <xdr:nvSpPr>
        <xdr:cNvPr id="540" name="テキスト ボックス 539"/>
        <xdr:cNvSpPr txBox="1"/>
      </xdr:nvSpPr>
      <xdr:spPr>
        <a:xfrm>
          <a:off x="15246428" y="625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141575</xdr:rowOff>
    </xdr:from>
    <xdr:to>
      <xdr:col>72</xdr:col>
      <xdr:colOff>38100</xdr:colOff>
      <xdr:row>38</xdr:row>
      <xdr:rowOff>71725</xdr:rowOff>
    </xdr:to>
    <xdr:sp macro="" textlink="">
      <xdr:nvSpPr>
        <xdr:cNvPr id="543" name="楕円 542"/>
        <xdr:cNvSpPr/>
      </xdr:nvSpPr>
      <xdr:spPr>
        <a:xfrm>
          <a:off x="13652500" y="648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62852</xdr:rowOff>
    </xdr:from>
    <xdr:ext cx="378565" cy="259045"/>
    <xdr:sp macro="" textlink="">
      <xdr:nvSpPr>
        <xdr:cNvPr id="544" name="テキスト ボックス 543"/>
        <xdr:cNvSpPr txBox="1"/>
      </xdr:nvSpPr>
      <xdr:spPr>
        <a:xfrm>
          <a:off x="13514017" y="6577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141289</xdr:rowOff>
    </xdr:from>
    <xdr:to>
      <xdr:col>67</xdr:col>
      <xdr:colOff>101600</xdr:colOff>
      <xdr:row>38</xdr:row>
      <xdr:rowOff>71439</xdr:rowOff>
    </xdr:to>
    <xdr:sp macro="" textlink="">
      <xdr:nvSpPr>
        <xdr:cNvPr id="545" name="楕円 544"/>
        <xdr:cNvSpPr/>
      </xdr:nvSpPr>
      <xdr:spPr>
        <a:xfrm>
          <a:off x="12763500" y="648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62566</xdr:rowOff>
    </xdr:from>
    <xdr:ext cx="378565" cy="259045"/>
    <xdr:sp macro="" textlink="">
      <xdr:nvSpPr>
        <xdr:cNvPr id="546" name="テキスト ボックス 545"/>
        <xdr:cNvSpPr txBox="1"/>
      </xdr:nvSpPr>
      <xdr:spPr>
        <a:xfrm>
          <a:off x="12625017" y="657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34338</xdr:rowOff>
    </xdr:from>
    <xdr:to>
      <xdr:col>85</xdr:col>
      <xdr:colOff>127000</xdr:colOff>
      <xdr:row>73</xdr:row>
      <xdr:rowOff>35036</xdr:rowOff>
    </xdr:to>
    <xdr:cxnSp macro="">
      <xdr:nvCxnSpPr>
        <xdr:cNvPr id="628" name="直線コネクタ 627"/>
        <xdr:cNvCxnSpPr/>
      </xdr:nvCxnSpPr>
      <xdr:spPr>
        <a:xfrm flipV="1">
          <a:off x="15481300" y="12550188"/>
          <a:ext cx="8382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163876</xdr:rowOff>
    </xdr:from>
    <xdr:ext cx="534377" cy="259045"/>
    <xdr:sp macro="" textlink="">
      <xdr:nvSpPr>
        <xdr:cNvPr id="629" name="公債費平均値テキスト"/>
        <xdr:cNvSpPr txBox="1"/>
      </xdr:nvSpPr>
      <xdr:spPr>
        <a:xfrm>
          <a:off x="16370300" y="13022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11861</xdr:rowOff>
    </xdr:from>
    <xdr:to>
      <xdr:col>81</xdr:col>
      <xdr:colOff>50800</xdr:colOff>
      <xdr:row>73</xdr:row>
      <xdr:rowOff>35036</xdr:rowOff>
    </xdr:to>
    <xdr:cxnSp macro="">
      <xdr:nvCxnSpPr>
        <xdr:cNvPr id="631" name="直線コネクタ 630"/>
        <xdr:cNvCxnSpPr/>
      </xdr:nvCxnSpPr>
      <xdr:spPr>
        <a:xfrm>
          <a:off x="14592300" y="12527711"/>
          <a:ext cx="889000" cy="2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11861</xdr:rowOff>
    </xdr:from>
    <xdr:to>
      <xdr:col>76</xdr:col>
      <xdr:colOff>114300</xdr:colOff>
      <xdr:row>73</xdr:row>
      <xdr:rowOff>70343</xdr:rowOff>
    </xdr:to>
    <xdr:cxnSp macro="">
      <xdr:nvCxnSpPr>
        <xdr:cNvPr id="634" name="直線コネクタ 633"/>
        <xdr:cNvCxnSpPr/>
      </xdr:nvCxnSpPr>
      <xdr:spPr>
        <a:xfrm flipV="1">
          <a:off x="13703300" y="12527711"/>
          <a:ext cx="889000" cy="5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6" name="テキスト ボックス 635"/>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70343</xdr:rowOff>
    </xdr:from>
    <xdr:to>
      <xdr:col>71</xdr:col>
      <xdr:colOff>177800</xdr:colOff>
      <xdr:row>74</xdr:row>
      <xdr:rowOff>78212</xdr:rowOff>
    </xdr:to>
    <xdr:cxnSp macro="">
      <xdr:nvCxnSpPr>
        <xdr:cNvPr id="637" name="直線コネクタ 636"/>
        <xdr:cNvCxnSpPr/>
      </xdr:nvCxnSpPr>
      <xdr:spPr>
        <a:xfrm flipV="1">
          <a:off x="12814300" y="12586193"/>
          <a:ext cx="889000" cy="17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127009</xdr:rowOff>
    </xdr:from>
    <xdr:ext cx="534377" cy="259045"/>
    <xdr:sp macro="" textlink="">
      <xdr:nvSpPr>
        <xdr:cNvPr id="639" name="テキスト ボックス 638"/>
        <xdr:cNvSpPr txBox="1"/>
      </xdr:nvSpPr>
      <xdr:spPr>
        <a:xfrm>
          <a:off x="13436111" y="131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97810</xdr:rowOff>
    </xdr:from>
    <xdr:ext cx="534377" cy="259045"/>
    <xdr:sp macro="" textlink="">
      <xdr:nvSpPr>
        <xdr:cNvPr id="641" name="テキスト ボックス 640"/>
        <xdr:cNvSpPr txBox="1"/>
      </xdr:nvSpPr>
      <xdr:spPr>
        <a:xfrm>
          <a:off x="12547111" y="131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154988</xdr:rowOff>
    </xdr:from>
    <xdr:to>
      <xdr:col>85</xdr:col>
      <xdr:colOff>177800</xdr:colOff>
      <xdr:row>73</xdr:row>
      <xdr:rowOff>85138</xdr:rowOff>
    </xdr:to>
    <xdr:sp macro="" textlink="">
      <xdr:nvSpPr>
        <xdr:cNvPr id="647" name="楕円 646"/>
        <xdr:cNvSpPr/>
      </xdr:nvSpPr>
      <xdr:spPr>
        <a:xfrm>
          <a:off x="16268700" y="124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6415</xdr:rowOff>
    </xdr:from>
    <xdr:ext cx="599010" cy="259045"/>
    <xdr:sp macro="" textlink="">
      <xdr:nvSpPr>
        <xdr:cNvPr id="648" name="公債費該当値テキスト"/>
        <xdr:cNvSpPr txBox="1"/>
      </xdr:nvSpPr>
      <xdr:spPr>
        <a:xfrm>
          <a:off x="16370300" y="1235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155686</xdr:rowOff>
    </xdr:from>
    <xdr:to>
      <xdr:col>81</xdr:col>
      <xdr:colOff>101600</xdr:colOff>
      <xdr:row>73</xdr:row>
      <xdr:rowOff>85836</xdr:rowOff>
    </xdr:to>
    <xdr:sp macro="" textlink="">
      <xdr:nvSpPr>
        <xdr:cNvPr id="649" name="楕円 648"/>
        <xdr:cNvSpPr/>
      </xdr:nvSpPr>
      <xdr:spPr>
        <a:xfrm>
          <a:off x="15430500" y="1250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102363</xdr:rowOff>
    </xdr:from>
    <xdr:ext cx="599010" cy="259045"/>
    <xdr:sp macro="" textlink="">
      <xdr:nvSpPr>
        <xdr:cNvPr id="650" name="テキスト ボックス 649"/>
        <xdr:cNvSpPr txBox="1"/>
      </xdr:nvSpPr>
      <xdr:spPr>
        <a:xfrm>
          <a:off x="15181795" y="1227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132511</xdr:rowOff>
    </xdr:from>
    <xdr:to>
      <xdr:col>76</xdr:col>
      <xdr:colOff>165100</xdr:colOff>
      <xdr:row>73</xdr:row>
      <xdr:rowOff>62661</xdr:rowOff>
    </xdr:to>
    <xdr:sp macro="" textlink="">
      <xdr:nvSpPr>
        <xdr:cNvPr id="651" name="楕円 650"/>
        <xdr:cNvSpPr/>
      </xdr:nvSpPr>
      <xdr:spPr>
        <a:xfrm>
          <a:off x="14541500" y="124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79188</xdr:rowOff>
    </xdr:from>
    <xdr:ext cx="599010" cy="259045"/>
    <xdr:sp macro="" textlink="">
      <xdr:nvSpPr>
        <xdr:cNvPr id="652" name="テキスト ボックス 651"/>
        <xdr:cNvSpPr txBox="1"/>
      </xdr:nvSpPr>
      <xdr:spPr>
        <a:xfrm>
          <a:off x="14292795" y="1225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19543</xdr:rowOff>
    </xdr:from>
    <xdr:to>
      <xdr:col>72</xdr:col>
      <xdr:colOff>38100</xdr:colOff>
      <xdr:row>73</xdr:row>
      <xdr:rowOff>121143</xdr:rowOff>
    </xdr:to>
    <xdr:sp macro="" textlink="">
      <xdr:nvSpPr>
        <xdr:cNvPr id="653" name="楕円 652"/>
        <xdr:cNvSpPr/>
      </xdr:nvSpPr>
      <xdr:spPr>
        <a:xfrm>
          <a:off x="13652500" y="1253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137670</xdr:rowOff>
    </xdr:from>
    <xdr:ext cx="599010" cy="259045"/>
    <xdr:sp macro="" textlink="">
      <xdr:nvSpPr>
        <xdr:cNvPr id="654" name="テキスト ボックス 653"/>
        <xdr:cNvSpPr txBox="1"/>
      </xdr:nvSpPr>
      <xdr:spPr>
        <a:xfrm>
          <a:off x="13403795" y="1231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27412</xdr:rowOff>
    </xdr:from>
    <xdr:to>
      <xdr:col>67</xdr:col>
      <xdr:colOff>101600</xdr:colOff>
      <xdr:row>74</xdr:row>
      <xdr:rowOff>129012</xdr:rowOff>
    </xdr:to>
    <xdr:sp macro="" textlink="">
      <xdr:nvSpPr>
        <xdr:cNvPr id="655" name="楕円 654"/>
        <xdr:cNvSpPr/>
      </xdr:nvSpPr>
      <xdr:spPr>
        <a:xfrm>
          <a:off x="12763500" y="127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145539</xdr:rowOff>
    </xdr:from>
    <xdr:ext cx="599010" cy="259045"/>
    <xdr:sp macro="" textlink="">
      <xdr:nvSpPr>
        <xdr:cNvPr id="656" name="テキスト ボックス 655"/>
        <xdr:cNvSpPr txBox="1"/>
      </xdr:nvSpPr>
      <xdr:spPr>
        <a:xfrm>
          <a:off x="12514795" y="1248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98380</xdr:rowOff>
    </xdr:from>
    <xdr:to>
      <xdr:col>85</xdr:col>
      <xdr:colOff>127000</xdr:colOff>
      <xdr:row>98</xdr:row>
      <xdr:rowOff>103414</xdr:rowOff>
    </xdr:to>
    <xdr:cxnSp macro="">
      <xdr:nvCxnSpPr>
        <xdr:cNvPr id="683" name="直線コネクタ 682"/>
        <xdr:cNvCxnSpPr/>
      </xdr:nvCxnSpPr>
      <xdr:spPr>
        <a:xfrm>
          <a:off x="15481300" y="16900480"/>
          <a:ext cx="8382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89401</xdr:rowOff>
    </xdr:from>
    <xdr:to>
      <xdr:col>81</xdr:col>
      <xdr:colOff>50800</xdr:colOff>
      <xdr:row>98</xdr:row>
      <xdr:rowOff>98380</xdr:rowOff>
    </xdr:to>
    <xdr:cxnSp macro="">
      <xdr:nvCxnSpPr>
        <xdr:cNvPr id="686" name="直線コネクタ 685"/>
        <xdr:cNvCxnSpPr/>
      </xdr:nvCxnSpPr>
      <xdr:spPr>
        <a:xfrm>
          <a:off x="14592300" y="16891501"/>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23151</xdr:rowOff>
    </xdr:from>
    <xdr:to>
      <xdr:col>76</xdr:col>
      <xdr:colOff>114300</xdr:colOff>
      <xdr:row>98</xdr:row>
      <xdr:rowOff>89401</xdr:rowOff>
    </xdr:to>
    <xdr:cxnSp macro="">
      <xdr:nvCxnSpPr>
        <xdr:cNvPr id="689" name="直線コネクタ 688"/>
        <xdr:cNvCxnSpPr/>
      </xdr:nvCxnSpPr>
      <xdr:spPr>
        <a:xfrm>
          <a:off x="13703300" y="16825251"/>
          <a:ext cx="889000" cy="6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23151</xdr:rowOff>
    </xdr:from>
    <xdr:to>
      <xdr:col>71</xdr:col>
      <xdr:colOff>177800</xdr:colOff>
      <xdr:row>98</xdr:row>
      <xdr:rowOff>79521</xdr:rowOff>
    </xdr:to>
    <xdr:cxnSp macro="">
      <xdr:nvCxnSpPr>
        <xdr:cNvPr id="692" name="直線コネクタ 691"/>
        <xdr:cNvCxnSpPr/>
      </xdr:nvCxnSpPr>
      <xdr:spPr>
        <a:xfrm flipV="1">
          <a:off x="12814300" y="16825251"/>
          <a:ext cx="889000" cy="5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131790</xdr:rowOff>
    </xdr:from>
    <xdr:ext cx="534377" cy="259045"/>
    <xdr:sp macro="" textlink="">
      <xdr:nvSpPr>
        <xdr:cNvPr id="696" name="テキスト ボックス 695"/>
        <xdr:cNvSpPr txBox="1"/>
      </xdr:nvSpPr>
      <xdr:spPr>
        <a:xfrm>
          <a:off x="12547111" y="169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52614</xdr:rowOff>
    </xdr:from>
    <xdr:to>
      <xdr:col>85</xdr:col>
      <xdr:colOff>177800</xdr:colOff>
      <xdr:row>98</xdr:row>
      <xdr:rowOff>154214</xdr:rowOff>
    </xdr:to>
    <xdr:sp macro="" textlink="">
      <xdr:nvSpPr>
        <xdr:cNvPr id="702" name="楕円 701"/>
        <xdr:cNvSpPr/>
      </xdr:nvSpPr>
      <xdr:spPr>
        <a:xfrm>
          <a:off x="16268700" y="168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163908</xdr:rowOff>
    </xdr:from>
    <xdr:ext cx="534377" cy="259045"/>
    <xdr:sp macro="" textlink="">
      <xdr:nvSpPr>
        <xdr:cNvPr id="703" name="積立金該当値テキスト"/>
        <xdr:cNvSpPr txBox="1"/>
      </xdr:nvSpPr>
      <xdr:spPr>
        <a:xfrm>
          <a:off x="16370300" y="167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47580</xdr:rowOff>
    </xdr:from>
    <xdr:to>
      <xdr:col>81</xdr:col>
      <xdr:colOff>101600</xdr:colOff>
      <xdr:row>98</xdr:row>
      <xdr:rowOff>149180</xdr:rowOff>
    </xdr:to>
    <xdr:sp macro="" textlink="">
      <xdr:nvSpPr>
        <xdr:cNvPr id="704" name="楕円 703"/>
        <xdr:cNvSpPr/>
      </xdr:nvSpPr>
      <xdr:spPr>
        <a:xfrm>
          <a:off x="15430500" y="168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140307</xdr:rowOff>
    </xdr:from>
    <xdr:ext cx="534377" cy="259045"/>
    <xdr:sp macro="" textlink="">
      <xdr:nvSpPr>
        <xdr:cNvPr id="705" name="テキスト ボックス 704"/>
        <xdr:cNvSpPr txBox="1"/>
      </xdr:nvSpPr>
      <xdr:spPr>
        <a:xfrm>
          <a:off x="15214111" y="1694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38601</xdr:rowOff>
    </xdr:from>
    <xdr:to>
      <xdr:col>76</xdr:col>
      <xdr:colOff>165100</xdr:colOff>
      <xdr:row>98</xdr:row>
      <xdr:rowOff>140201</xdr:rowOff>
    </xdr:to>
    <xdr:sp macro="" textlink="">
      <xdr:nvSpPr>
        <xdr:cNvPr id="706" name="楕円 705"/>
        <xdr:cNvSpPr/>
      </xdr:nvSpPr>
      <xdr:spPr>
        <a:xfrm>
          <a:off x="14541500" y="1684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156728</xdr:rowOff>
    </xdr:from>
    <xdr:ext cx="534377" cy="259045"/>
    <xdr:sp macro="" textlink="">
      <xdr:nvSpPr>
        <xdr:cNvPr id="707" name="テキスト ボックス 706"/>
        <xdr:cNvSpPr txBox="1"/>
      </xdr:nvSpPr>
      <xdr:spPr>
        <a:xfrm>
          <a:off x="14325111" y="1661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143801</xdr:rowOff>
    </xdr:from>
    <xdr:to>
      <xdr:col>72</xdr:col>
      <xdr:colOff>38100</xdr:colOff>
      <xdr:row>98</xdr:row>
      <xdr:rowOff>73951</xdr:rowOff>
    </xdr:to>
    <xdr:sp macro="" textlink="">
      <xdr:nvSpPr>
        <xdr:cNvPr id="708" name="楕円 707"/>
        <xdr:cNvSpPr/>
      </xdr:nvSpPr>
      <xdr:spPr>
        <a:xfrm>
          <a:off x="13652500" y="167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90478</xdr:rowOff>
    </xdr:from>
    <xdr:ext cx="534377" cy="259045"/>
    <xdr:sp macro="" textlink="">
      <xdr:nvSpPr>
        <xdr:cNvPr id="709" name="テキスト ボックス 708"/>
        <xdr:cNvSpPr txBox="1"/>
      </xdr:nvSpPr>
      <xdr:spPr>
        <a:xfrm>
          <a:off x="13436111" y="1654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28721</xdr:rowOff>
    </xdr:from>
    <xdr:to>
      <xdr:col>67</xdr:col>
      <xdr:colOff>101600</xdr:colOff>
      <xdr:row>98</xdr:row>
      <xdr:rowOff>130321</xdr:rowOff>
    </xdr:to>
    <xdr:sp macro="" textlink="">
      <xdr:nvSpPr>
        <xdr:cNvPr id="710" name="楕円 709"/>
        <xdr:cNvSpPr/>
      </xdr:nvSpPr>
      <xdr:spPr>
        <a:xfrm>
          <a:off x="12763500" y="168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146848</xdr:rowOff>
    </xdr:from>
    <xdr:ext cx="534377" cy="259045"/>
    <xdr:sp macro="" textlink="">
      <xdr:nvSpPr>
        <xdr:cNvPr id="711" name="テキスト ボックス 710"/>
        <xdr:cNvSpPr txBox="1"/>
      </xdr:nvSpPr>
      <xdr:spPr>
        <a:xfrm>
          <a:off x="12547111" y="1660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149987</xdr:rowOff>
    </xdr:from>
    <xdr:to>
      <xdr:col>116</xdr:col>
      <xdr:colOff>63500</xdr:colOff>
      <xdr:row>38</xdr:row>
      <xdr:rowOff>152654</xdr:rowOff>
    </xdr:to>
    <xdr:cxnSp macro="">
      <xdr:nvCxnSpPr>
        <xdr:cNvPr id="740" name="直線コネクタ 739"/>
        <xdr:cNvCxnSpPr/>
      </xdr:nvCxnSpPr>
      <xdr:spPr>
        <a:xfrm flipV="1">
          <a:off x="21323300" y="666508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152654</xdr:rowOff>
    </xdr:from>
    <xdr:to>
      <xdr:col>111</xdr:col>
      <xdr:colOff>177800</xdr:colOff>
      <xdr:row>38</xdr:row>
      <xdr:rowOff>155016</xdr:rowOff>
    </xdr:to>
    <xdr:cxnSp macro="">
      <xdr:nvCxnSpPr>
        <xdr:cNvPr id="743" name="直線コネクタ 742"/>
        <xdr:cNvCxnSpPr/>
      </xdr:nvCxnSpPr>
      <xdr:spPr>
        <a:xfrm flipV="1">
          <a:off x="20434300" y="6667754"/>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155016</xdr:rowOff>
    </xdr:from>
    <xdr:to>
      <xdr:col>107</xdr:col>
      <xdr:colOff>50800</xdr:colOff>
      <xdr:row>38</xdr:row>
      <xdr:rowOff>157607</xdr:rowOff>
    </xdr:to>
    <xdr:cxnSp macro="">
      <xdr:nvCxnSpPr>
        <xdr:cNvPr id="746" name="直線コネクタ 745"/>
        <xdr:cNvCxnSpPr/>
      </xdr:nvCxnSpPr>
      <xdr:spPr>
        <a:xfrm flipV="1">
          <a:off x="19545300" y="667011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157607</xdr:rowOff>
    </xdr:from>
    <xdr:to>
      <xdr:col>102</xdr:col>
      <xdr:colOff>114300</xdr:colOff>
      <xdr:row>38</xdr:row>
      <xdr:rowOff>159817</xdr:rowOff>
    </xdr:to>
    <xdr:cxnSp macro="">
      <xdr:nvCxnSpPr>
        <xdr:cNvPr id="749" name="直線コネクタ 748"/>
        <xdr:cNvCxnSpPr/>
      </xdr:nvCxnSpPr>
      <xdr:spPr>
        <a:xfrm flipV="1">
          <a:off x="18656300" y="6672707"/>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62145</xdr:rowOff>
    </xdr:from>
    <xdr:ext cx="378565" cy="259045"/>
    <xdr:sp macro="" textlink="">
      <xdr:nvSpPr>
        <xdr:cNvPr id="751" name="テキスト ボックス 750"/>
        <xdr:cNvSpPr txBox="1"/>
      </xdr:nvSpPr>
      <xdr:spPr>
        <a:xfrm>
          <a:off x="19356017" y="674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99187</xdr:rowOff>
    </xdr:from>
    <xdr:to>
      <xdr:col>116</xdr:col>
      <xdr:colOff>114300</xdr:colOff>
      <xdr:row>39</xdr:row>
      <xdr:rowOff>29337</xdr:rowOff>
    </xdr:to>
    <xdr:sp macro="" textlink="">
      <xdr:nvSpPr>
        <xdr:cNvPr id="759" name="楕円 758"/>
        <xdr:cNvSpPr/>
      </xdr:nvSpPr>
      <xdr:spPr>
        <a:xfrm>
          <a:off x="221107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52849</xdr:rowOff>
    </xdr:from>
    <xdr:ext cx="378565" cy="259045"/>
    <xdr:sp macro="" textlink="">
      <xdr:nvSpPr>
        <xdr:cNvPr id="760" name="投資及び出資金該当値テキスト"/>
        <xdr:cNvSpPr txBox="1"/>
      </xdr:nvSpPr>
      <xdr:spPr>
        <a:xfrm>
          <a:off x="22212300" y="65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101854</xdr:rowOff>
    </xdr:from>
    <xdr:to>
      <xdr:col>112</xdr:col>
      <xdr:colOff>38100</xdr:colOff>
      <xdr:row>39</xdr:row>
      <xdr:rowOff>32004</xdr:rowOff>
    </xdr:to>
    <xdr:sp macro="" textlink="">
      <xdr:nvSpPr>
        <xdr:cNvPr id="761" name="楕円 760"/>
        <xdr:cNvSpPr/>
      </xdr:nvSpPr>
      <xdr:spPr>
        <a:xfrm>
          <a:off x="21272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23131</xdr:rowOff>
    </xdr:from>
    <xdr:ext cx="378565" cy="259045"/>
    <xdr:sp macro="" textlink="">
      <xdr:nvSpPr>
        <xdr:cNvPr id="762" name="テキスト ボックス 761"/>
        <xdr:cNvSpPr txBox="1"/>
      </xdr:nvSpPr>
      <xdr:spPr>
        <a:xfrm>
          <a:off x="21134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104216</xdr:rowOff>
    </xdr:from>
    <xdr:to>
      <xdr:col>107</xdr:col>
      <xdr:colOff>101600</xdr:colOff>
      <xdr:row>39</xdr:row>
      <xdr:rowOff>34366</xdr:rowOff>
    </xdr:to>
    <xdr:sp macro="" textlink="">
      <xdr:nvSpPr>
        <xdr:cNvPr id="763" name="楕円 762"/>
        <xdr:cNvSpPr/>
      </xdr:nvSpPr>
      <xdr:spPr>
        <a:xfrm>
          <a:off x="20383500" y="66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25493</xdr:rowOff>
    </xdr:from>
    <xdr:ext cx="378565" cy="259045"/>
    <xdr:sp macro="" textlink="">
      <xdr:nvSpPr>
        <xdr:cNvPr id="764" name="テキスト ボックス 763"/>
        <xdr:cNvSpPr txBox="1"/>
      </xdr:nvSpPr>
      <xdr:spPr>
        <a:xfrm>
          <a:off x="20245017" y="6712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106807</xdr:rowOff>
    </xdr:from>
    <xdr:to>
      <xdr:col>102</xdr:col>
      <xdr:colOff>165100</xdr:colOff>
      <xdr:row>39</xdr:row>
      <xdr:rowOff>36957</xdr:rowOff>
    </xdr:to>
    <xdr:sp macro="" textlink="">
      <xdr:nvSpPr>
        <xdr:cNvPr id="765" name="楕円 764"/>
        <xdr:cNvSpPr/>
      </xdr:nvSpPr>
      <xdr:spPr>
        <a:xfrm>
          <a:off x="194945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53484</xdr:rowOff>
    </xdr:from>
    <xdr:ext cx="378565" cy="259045"/>
    <xdr:sp macro="" textlink="">
      <xdr:nvSpPr>
        <xdr:cNvPr id="766" name="テキスト ボックス 765"/>
        <xdr:cNvSpPr txBox="1"/>
      </xdr:nvSpPr>
      <xdr:spPr>
        <a:xfrm>
          <a:off x="19356017" y="63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109017</xdr:rowOff>
    </xdr:from>
    <xdr:to>
      <xdr:col>98</xdr:col>
      <xdr:colOff>38100</xdr:colOff>
      <xdr:row>39</xdr:row>
      <xdr:rowOff>39167</xdr:rowOff>
    </xdr:to>
    <xdr:sp macro="" textlink="">
      <xdr:nvSpPr>
        <xdr:cNvPr id="767" name="楕円 766"/>
        <xdr:cNvSpPr/>
      </xdr:nvSpPr>
      <xdr:spPr>
        <a:xfrm>
          <a:off x="18605500" y="66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30294</xdr:rowOff>
    </xdr:from>
    <xdr:ext cx="378565" cy="259045"/>
    <xdr:sp macro="" textlink="">
      <xdr:nvSpPr>
        <xdr:cNvPr id="768" name="テキスト ボックス 767"/>
        <xdr:cNvSpPr txBox="1"/>
      </xdr:nvSpPr>
      <xdr:spPr>
        <a:xfrm>
          <a:off x="18467017" y="6716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4" name="テキスト ボックス 84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71626</xdr:rowOff>
    </xdr:from>
    <xdr:to>
      <xdr:col>116</xdr:col>
      <xdr:colOff>62864</xdr:colOff>
      <xdr:row>78</xdr:row>
      <xdr:rowOff>95155</xdr:rowOff>
    </xdr:to>
    <xdr:cxnSp macro="">
      <xdr:nvCxnSpPr>
        <xdr:cNvPr id="850" name="直線コネクタ 849"/>
        <xdr:cNvCxnSpPr/>
      </xdr:nvCxnSpPr>
      <xdr:spPr>
        <a:xfrm flipV="1">
          <a:off x="22159595" y="12244576"/>
          <a:ext cx="1269" cy="1223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98982</xdr:rowOff>
    </xdr:from>
    <xdr:ext cx="534377" cy="259045"/>
    <xdr:sp macro="" textlink="">
      <xdr:nvSpPr>
        <xdr:cNvPr id="851" name="繰出金最小値テキスト"/>
        <xdr:cNvSpPr txBox="1"/>
      </xdr:nvSpPr>
      <xdr:spPr>
        <a:xfrm>
          <a:off x="22212300" y="1347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95155</xdr:rowOff>
    </xdr:from>
    <xdr:to>
      <xdr:col>116</xdr:col>
      <xdr:colOff>152400</xdr:colOff>
      <xdr:row>78</xdr:row>
      <xdr:rowOff>95155</xdr:rowOff>
    </xdr:to>
    <xdr:cxnSp macro="">
      <xdr:nvCxnSpPr>
        <xdr:cNvPr id="852" name="直線コネクタ 851"/>
        <xdr:cNvCxnSpPr/>
      </xdr:nvCxnSpPr>
      <xdr:spPr>
        <a:xfrm>
          <a:off x="22072600" y="1346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18303</xdr:rowOff>
    </xdr:from>
    <xdr:ext cx="599010" cy="259045"/>
    <xdr:sp macro="" textlink="">
      <xdr:nvSpPr>
        <xdr:cNvPr id="853" name="繰出金最大値テキスト"/>
        <xdr:cNvSpPr txBox="1"/>
      </xdr:nvSpPr>
      <xdr:spPr>
        <a:xfrm>
          <a:off x="22212300" y="1201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71626</xdr:rowOff>
    </xdr:from>
    <xdr:to>
      <xdr:col>116</xdr:col>
      <xdr:colOff>152400</xdr:colOff>
      <xdr:row>71</xdr:row>
      <xdr:rowOff>71626</xdr:rowOff>
    </xdr:to>
    <xdr:cxnSp macro="">
      <xdr:nvCxnSpPr>
        <xdr:cNvPr id="854" name="直線コネクタ 853"/>
        <xdr:cNvCxnSpPr/>
      </xdr:nvCxnSpPr>
      <xdr:spPr>
        <a:xfrm>
          <a:off x="22072600" y="1224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61454</xdr:rowOff>
    </xdr:from>
    <xdr:to>
      <xdr:col>116</xdr:col>
      <xdr:colOff>63500</xdr:colOff>
      <xdr:row>71</xdr:row>
      <xdr:rowOff>71626</xdr:rowOff>
    </xdr:to>
    <xdr:cxnSp macro="">
      <xdr:nvCxnSpPr>
        <xdr:cNvPr id="855" name="直線コネクタ 854"/>
        <xdr:cNvCxnSpPr/>
      </xdr:nvCxnSpPr>
      <xdr:spPr>
        <a:xfrm>
          <a:off x="21323300" y="12234404"/>
          <a:ext cx="8382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95412</xdr:rowOff>
    </xdr:from>
    <xdr:ext cx="534377" cy="259045"/>
    <xdr:sp macro="" textlink="">
      <xdr:nvSpPr>
        <xdr:cNvPr id="856" name="繰出金平均値テキスト"/>
        <xdr:cNvSpPr txBox="1"/>
      </xdr:nvSpPr>
      <xdr:spPr>
        <a:xfrm>
          <a:off x="22212300" y="129541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116985</xdr:rowOff>
    </xdr:from>
    <xdr:to>
      <xdr:col>116</xdr:col>
      <xdr:colOff>114300</xdr:colOff>
      <xdr:row>76</xdr:row>
      <xdr:rowOff>47135</xdr:rowOff>
    </xdr:to>
    <xdr:sp macro="" textlink="">
      <xdr:nvSpPr>
        <xdr:cNvPr id="857" name="フローチャート: 判断 856"/>
        <xdr:cNvSpPr/>
      </xdr:nvSpPr>
      <xdr:spPr>
        <a:xfrm>
          <a:off x="221107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163523</xdr:rowOff>
    </xdr:from>
    <xdr:to>
      <xdr:col>111</xdr:col>
      <xdr:colOff>177800</xdr:colOff>
      <xdr:row>71</xdr:row>
      <xdr:rowOff>61454</xdr:rowOff>
    </xdr:to>
    <xdr:cxnSp macro="">
      <xdr:nvCxnSpPr>
        <xdr:cNvPr id="858" name="直線コネクタ 857"/>
        <xdr:cNvCxnSpPr/>
      </xdr:nvCxnSpPr>
      <xdr:spPr>
        <a:xfrm>
          <a:off x="20434300" y="12165023"/>
          <a:ext cx="889000" cy="6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111205</xdr:rowOff>
    </xdr:from>
    <xdr:to>
      <xdr:col>112</xdr:col>
      <xdr:colOff>38100</xdr:colOff>
      <xdr:row>76</xdr:row>
      <xdr:rowOff>41356</xdr:rowOff>
    </xdr:to>
    <xdr:sp macro="" textlink="">
      <xdr:nvSpPr>
        <xdr:cNvPr id="859" name="フローチャート: 判断 858"/>
        <xdr:cNvSpPr/>
      </xdr:nvSpPr>
      <xdr:spPr>
        <a:xfrm>
          <a:off x="21272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32481</xdr:rowOff>
    </xdr:from>
    <xdr:ext cx="534377" cy="259045"/>
    <xdr:sp macro="" textlink="">
      <xdr:nvSpPr>
        <xdr:cNvPr id="860" name="テキスト ボックス 859"/>
        <xdr:cNvSpPr txBox="1"/>
      </xdr:nvSpPr>
      <xdr:spPr>
        <a:xfrm>
          <a:off x="21056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163523</xdr:rowOff>
    </xdr:from>
    <xdr:to>
      <xdr:col>107</xdr:col>
      <xdr:colOff>50800</xdr:colOff>
      <xdr:row>70</xdr:row>
      <xdr:rowOff>165826</xdr:rowOff>
    </xdr:to>
    <xdr:cxnSp macro="">
      <xdr:nvCxnSpPr>
        <xdr:cNvPr id="861" name="直線コネクタ 860"/>
        <xdr:cNvCxnSpPr/>
      </xdr:nvCxnSpPr>
      <xdr:spPr>
        <a:xfrm flipV="1">
          <a:off x="19545300" y="12165023"/>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110862</xdr:rowOff>
    </xdr:from>
    <xdr:to>
      <xdr:col>107</xdr:col>
      <xdr:colOff>101600</xdr:colOff>
      <xdr:row>76</xdr:row>
      <xdr:rowOff>41011</xdr:rowOff>
    </xdr:to>
    <xdr:sp macro="" textlink="">
      <xdr:nvSpPr>
        <xdr:cNvPr id="862" name="フローチャート: 判断 861"/>
        <xdr:cNvSpPr/>
      </xdr:nvSpPr>
      <xdr:spPr>
        <a:xfrm>
          <a:off x="20383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32138</xdr:rowOff>
    </xdr:from>
    <xdr:ext cx="534377" cy="259045"/>
    <xdr:sp macro="" textlink="">
      <xdr:nvSpPr>
        <xdr:cNvPr id="863" name="テキスト ボックス 862"/>
        <xdr:cNvSpPr txBox="1"/>
      </xdr:nvSpPr>
      <xdr:spPr>
        <a:xfrm>
          <a:off x="20167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120742</xdr:rowOff>
    </xdr:from>
    <xdr:to>
      <xdr:col>102</xdr:col>
      <xdr:colOff>114300</xdr:colOff>
      <xdr:row>70</xdr:row>
      <xdr:rowOff>165826</xdr:rowOff>
    </xdr:to>
    <xdr:cxnSp macro="">
      <xdr:nvCxnSpPr>
        <xdr:cNvPr id="864" name="直線コネクタ 863"/>
        <xdr:cNvCxnSpPr/>
      </xdr:nvCxnSpPr>
      <xdr:spPr>
        <a:xfrm>
          <a:off x="18656300" y="11950792"/>
          <a:ext cx="889000" cy="2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120087</xdr:rowOff>
    </xdr:from>
    <xdr:to>
      <xdr:col>102</xdr:col>
      <xdr:colOff>165100</xdr:colOff>
      <xdr:row>76</xdr:row>
      <xdr:rowOff>50237</xdr:rowOff>
    </xdr:to>
    <xdr:sp macro="" textlink="">
      <xdr:nvSpPr>
        <xdr:cNvPr id="865" name="フローチャート: 判断 864"/>
        <xdr:cNvSpPr/>
      </xdr:nvSpPr>
      <xdr:spPr>
        <a:xfrm>
          <a:off x="19494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41364</xdr:rowOff>
    </xdr:from>
    <xdr:ext cx="534377" cy="259045"/>
    <xdr:sp macro="" textlink="">
      <xdr:nvSpPr>
        <xdr:cNvPr id="866" name="テキスト ボックス 865"/>
        <xdr:cNvSpPr txBox="1"/>
      </xdr:nvSpPr>
      <xdr:spPr>
        <a:xfrm>
          <a:off x="19278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129542</xdr:rowOff>
    </xdr:from>
    <xdr:to>
      <xdr:col>98</xdr:col>
      <xdr:colOff>38100</xdr:colOff>
      <xdr:row>76</xdr:row>
      <xdr:rowOff>59692</xdr:rowOff>
    </xdr:to>
    <xdr:sp macro="" textlink="">
      <xdr:nvSpPr>
        <xdr:cNvPr id="867" name="フローチャート: 判断 866"/>
        <xdr:cNvSpPr/>
      </xdr:nvSpPr>
      <xdr:spPr>
        <a:xfrm>
          <a:off x="18605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50819</xdr:rowOff>
    </xdr:from>
    <xdr:ext cx="534377" cy="259045"/>
    <xdr:sp macro="" textlink="">
      <xdr:nvSpPr>
        <xdr:cNvPr id="868" name="テキスト ボックス 867"/>
        <xdr:cNvSpPr txBox="1"/>
      </xdr:nvSpPr>
      <xdr:spPr>
        <a:xfrm>
          <a:off x="18389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20826</xdr:rowOff>
    </xdr:from>
    <xdr:to>
      <xdr:col>116</xdr:col>
      <xdr:colOff>114300</xdr:colOff>
      <xdr:row>71</xdr:row>
      <xdr:rowOff>122426</xdr:rowOff>
    </xdr:to>
    <xdr:sp macro="" textlink="">
      <xdr:nvSpPr>
        <xdr:cNvPr id="874" name="楕円 873"/>
        <xdr:cNvSpPr/>
      </xdr:nvSpPr>
      <xdr:spPr>
        <a:xfrm>
          <a:off x="22110700" y="121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145303</xdr:rowOff>
    </xdr:from>
    <xdr:ext cx="599010" cy="259045"/>
    <xdr:sp macro="" textlink="">
      <xdr:nvSpPr>
        <xdr:cNvPr id="875" name="繰出金該当値テキスト"/>
        <xdr:cNvSpPr txBox="1"/>
      </xdr:nvSpPr>
      <xdr:spPr>
        <a:xfrm>
          <a:off x="22212300" y="1214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10654</xdr:rowOff>
    </xdr:from>
    <xdr:to>
      <xdr:col>112</xdr:col>
      <xdr:colOff>38100</xdr:colOff>
      <xdr:row>71</xdr:row>
      <xdr:rowOff>112254</xdr:rowOff>
    </xdr:to>
    <xdr:sp macro="" textlink="">
      <xdr:nvSpPr>
        <xdr:cNvPr id="876" name="楕円 875"/>
        <xdr:cNvSpPr/>
      </xdr:nvSpPr>
      <xdr:spPr>
        <a:xfrm>
          <a:off x="21272500" y="121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128781</xdr:rowOff>
    </xdr:from>
    <xdr:ext cx="599010" cy="259045"/>
    <xdr:sp macro="" textlink="">
      <xdr:nvSpPr>
        <xdr:cNvPr id="877" name="テキスト ボックス 876"/>
        <xdr:cNvSpPr txBox="1"/>
      </xdr:nvSpPr>
      <xdr:spPr>
        <a:xfrm>
          <a:off x="21023795" y="1195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112723</xdr:rowOff>
    </xdr:from>
    <xdr:to>
      <xdr:col>107</xdr:col>
      <xdr:colOff>101600</xdr:colOff>
      <xdr:row>71</xdr:row>
      <xdr:rowOff>42873</xdr:rowOff>
    </xdr:to>
    <xdr:sp macro="" textlink="">
      <xdr:nvSpPr>
        <xdr:cNvPr id="878" name="楕円 877"/>
        <xdr:cNvSpPr/>
      </xdr:nvSpPr>
      <xdr:spPr>
        <a:xfrm>
          <a:off x="20383500" y="121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59400</xdr:rowOff>
    </xdr:from>
    <xdr:ext cx="599010" cy="259045"/>
    <xdr:sp macro="" textlink="">
      <xdr:nvSpPr>
        <xdr:cNvPr id="879" name="テキスト ボックス 878"/>
        <xdr:cNvSpPr txBox="1"/>
      </xdr:nvSpPr>
      <xdr:spPr>
        <a:xfrm>
          <a:off x="20134795" y="1188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115026</xdr:rowOff>
    </xdr:from>
    <xdr:to>
      <xdr:col>102</xdr:col>
      <xdr:colOff>165100</xdr:colOff>
      <xdr:row>71</xdr:row>
      <xdr:rowOff>45176</xdr:rowOff>
    </xdr:to>
    <xdr:sp macro="" textlink="">
      <xdr:nvSpPr>
        <xdr:cNvPr id="880" name="楕円 879"/>
        <xdr:cNvSpPr/>
      </xdr:nvSpPr>
      <xdr:spPr>
        <a:xfrm>
          <a:off x="19494500" y="1211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61703</xdr:rowOff>
    </xdr:from>
    <xdr:ext cx="599010" cy="259045"/>
    <xdr:sp macro="" textlink="">
      <xdr:nvSpPr>
        <xdr:cNvPr id="881" name="テキスト ボックス 880"/>
        <xdr:cNvSpPr txBox="1"/>
      </xdr:nvSpPr>
      <xdr:spPr>
        <a:xfrm>
          <a:off x="19245795" y="1189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69942</xdr:rowOff>
    </xdr:from>
    <xdr:to>
      <xdr:col>98</xdr:col>
      <xdr:colOff>38100</xdr:colOff>
      <xdr:row>70</xdr:row>
      <xdr:rowOff>92</xdr:rowOff>
    </xdr:to>
    <xdr:sp macro="" textlink="">
      <xdr:nvSpPr>
        <xdr:cNvPr id="882" name="楕円 881"/>
        <xdr:cNvSpPr/>
      </xdr:nvSpPr>
      <xdr:spPr>
        <a:xfrm>
          <a:off x="18605500" y="118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16619</xdr:rowOff>
    </xdr:from>
    <xdr:ext cx="599010" cy="259045"/>
    <xdr:sp macro="" textlink="">
      <xdr:nvSpPr>
        <xdr:cNvPr id="883" name="テキスト ボックス 882"/>
        <xdr:cNvSpPr txBox="1"/>
      </xdr:nvSpPr>
      <xdr:spPr>
        <a:xfrm>
          <a:off x="18356795" y="1167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・歳出決算総額は、住民一人当たり</a:t>
          </a:r>
          <a:r>
            <a:rPr kumimoji="1" lang="en-US" altLang="ja-JP" sz="1600">
              <a:latin typeface="ＭＳ Ｐゴシック" panose="020B0600070205080204" pitchFamily="50" charset="-128"/>
              <a:ea typeface="ＭＳ Ｐゴシック" panose="020B0600070205080204" pitchFamily="50" charset="-128"/>
            </a:rPr>
            <a:t>756,427</a:t>
          </a:r>
          <a:r>
            <a:rPr kumimoji="1" lang="ja-JP" altLang="en-US" sz="1600">
              <a:latin typeface="ＭＳ Ｐゴシック" panose="020B0600070205080204" pitchFamily="50" charset="-128"/>
              <a:ea typeface="ＭＳ Ｐゴシック" panose="020B0600070205080204" pitchFamily="50" charset="-128"/>
            </a:rPr>
            <a:t>円となっている。</a:t>
          </a:r>
        </a:p>
        <a:p>
          <a:r>
            <a:rPr kumimoji="1" lang="ja-JP" altLang="en-US" sz="1600">
              <a:latin typeface="ＭＳ Ｐゴシック" panose="020B0600070205080204" pitchFamily="50" charset="-128"/>
              <a:ea typeface="ＭＳ Ｐゴシック" panose="020B0600070205080204" pitchFamily="50" charset="-128"/>
            </a:rPr>
            <a:t>・人件費は、類似団体と比べてかなり高い傾向にある。定員適正化計画に基づき引き続き定数適正化を進め、人件費の圧縮に努める必要がある。</a:t>
          </a:r>
        </a:p>
        <a:p>
          <a:r>
            <a:rPr kumimoji="1" lang="ja-JP" altLang="en-US" sz="1600">
              <a:latin typeface="ＭＳ Ｐゴシック" panose="020B0600070205080204" pitchFamily="50" charset="-128"/>
              <a:ea typeface="ＭＳ Ｐゴシック" panose="020B0600070205080204" pitchFamily="50" charset="-128"/>
            </a:rPr>
            <a:t>・公債費は、類似団体と比較してかなり高い状況である。後年度負担の軽減を図るため繰上償還を毎年実施しているためである。平成</a:t>
          </a:r>
          <a:r>
            <a:rPr kumimoji="1" lang="en-US" altLang="ja-JP" sz="1600">
              <a:latin typeface="ＭＳ Ｐゴシック" panose="020B0600070205080204" pitchFamily="50" charset="-128"/>
              <a:ea typeface="ＭＳ Ｐゴシック" panose="020B0600070205080204" pitchFamily="50" charset="-128"/>
            </a:rPr>
            <a:t>30</a:t>
          </a:r>
          <a:r>
            <a:rPr kumimoji="1" lang="ja-JP" altLang="en-US" sz="1600">
              <a:latin typeface="ＭＳ Ｐゴシック" panose="020B0600070205080204" pitchFamily="50" charset="-128"/>
              <a:ea typeface="ＭＳ Ｐゴシック" panose="020B0600070205080204" pitchFamily="50" charset="-128"/>
            </a:rPr>
            <a:t>年度は繰上償還を</a:t>
          </a:r>
          <a:r>
            <a:rPr kumimoji="1" lang="en-US" altLang="ja-JP" sz="1600">
              <a:latin typeface="ＭＳ Ｐゴシック" panose="020B0600070205080204" pitchFamily="50" charset="-128"/>
              <a:ea typeface="ＭＳ Ｐゴシック" panose="020B0600070205080204" pitchFamily="50" charset="-128"/>
            </a:rPr>
            <a:t>1,192,271</a:t>
          </a:r>
          <a:r>
            <a:rPr kumimoji="1" lang="ja-JP" altLang="en-US" sz="1600">
              <a:latin typeface="ＭＳ Ｐゴシック" panose="020B0600070205080204" pitchFamily="50" charset="-128"/>
              <a:ea typeface="ＭＳ Ｐゴシック" panose="020B0600070205080204" pitchFamily="50" charset="-128"/>
            </a:rPr>
            <a:t>千円実施している。</a:t>
          </a:r>
        </a:p>
        <a:p>
          <a:r>
            <a:rPr kumimoji="1" lang="ja-JP" altLang="en-US" sz="1600">
              <a:latin typeface="ＭＳ Ｐゴシック" panose="020B0600070205080204" pitchFamily="50" charset="-128"/>
              <a:ea typeface="ＭＳ Ｐゴシック" panose="020B0600070205080204" pitchFamily="50" charset="-128"/>
            </a:rPr>
            <a:t>・繰出金は、類似団体で最も高い状況にある。水道・下水道事業について、今後、施設の大量更新時期を迎えることから経営の悪化が懸念され、繰出金については、今後とも同程度、もしくは、更に高くな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16,973
16,850
307.44
12,939,960
12,838,827
92,789
8,244,599
12,933,544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17236</xdr:rowOff>
    </xdr:from>
    <xdr:to>
      <xdr:col>24</xdr:col>
      <xdr:colOff>63500</xdr:colOff>
      <xdr:row>32</xdr:row>
      <xdr:rowOff>42708</xdr:rowOff>
    </xdr:to>
    <xdr:cxnSp macro="">
      <xdr:nvCxnSpPr>
        <xdr:cNvPr id="63" name="直線コネクタ 62"/>
        <xdr:cNvCxnSpPr/>
      </xdr:nvCxnSpPr>
      <xdr:spPr>
        <a:xfrm flipV="1">
          <a:off x="3797300" y="5503636"/>
          <a:ext cx="8382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42708</xdr:rowOff>
    </xdr:from>
    <xdr:to>
      <xdr:col>19</xdr:col>
      <xdr:colOff>177800</xdr:colOff>
      <xdr:row>32</xdr:row>
      <xdr:rowOff>88428</xdr:rowOff>
    </xdr:to>
    <xdr:cxnSp macro="">
      <xdr:nvCxnSpPr>
        <xdr:cNvPr id="66" name="直線コネクタ 65"/>
        <xdr:cNvCxnSpPr/>
      </xdr:nvCxnSpPr>
      <xdr:spPr>
        <a:xfrm flipV="1">
          <a:off x="2908300" y="5529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127617</xdr:rowOff>
    </xdr:from>
    <xdr:to>
      <xdr:col>15</xdr:col>
      <xdr:colOff>50800</xdr:colOff>
      <xdr:row>32</xdr:row>
      <xdr:rowOff>88428</xdr:rowOff>
    </xdr:to>
    <xdr:cxnSp macro="">
      <xdr:nvCxnSpPr>
        <xdr:cNvPr id="69" name="直線コネクタ 68"/>
        <xdr:cNvCxnSpPr/>
      </xdr:nvCxnSpPr>
      <xdr:spPr>
        <a:xfrm>
          <a:off x="2019300" y="5442567"/>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127617</xdr:rowOff>
    </xdr:from>
    <xdr:to>
      <xdr:col>10</xdr:col>
      <xdr:colOff>114300</xdr:colOff>
      <xdr:row>32</xdr:row>
      <xdr:rowOff>148517</xdr:rowOff>
    </xdr:to>
    <xdr:cxnSp macro="">
      <xdr:nvCxnSpPr>
        <xdr:cNvPr id="72" name="直線コネクタ 71"/>
        <xdr:cNvCxnSpPr/>
      </xdr:nvCxnSpPr>
      <xdr:spPr>
        <a:xfrm flipV="1">
          <a:off x="1130300" y="5442567"/>
          <a:ext cx="889000" cy="19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137886</xdr:rowOff>
    </xdr:from>
    <xdr:to>
      <xdr:col>24</xdr:col>
      <xdr:colOff>114300</xdr:colOff>
      <xdr:row>32</xdr:row>
      <xdr:rowOff>68036</xdr:rowOff>
    </xdr:to>
    <xdr:sp macro="" textlink="">
      <xdr:nvSpPr>
        <xdr:cNvPr id="82" name="楕円 81"/>
        <xdr:cNvSpPr/>
      </xdr:nvSpPr>
      <xdr:spPr>
        <a:xfrm>
          <a:off x="4584700" y="54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160763</xdr:rowOff>
    </xdr:from>
    <xdr:ext cx="469744" cy="259045"/>
    <xdr:sp macro="" textlink="">
      <xdr:nvSpPr>
        <xdr:cNvPr id="83" name="議会費該当値テキスト"/>
        <xdr:cNvSpPr txBox="1"/>
      </xdr:nvSpPr>
      <xdr:spPr>
        <a:xfrm>
          <a:off x="4686300" y="530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163358</xdr:rowOff>
    </xdr:from>
    <xdr:to>
      <xdr:col>20</xdr:col>
      <xdr:colOff>38100</xdr:colOff>
      <xdr:row>32</xdr:row>
      <xdr:rowOff>93508</xdr:rowOff>
    </xdr:to>
    <xdr:sp macro="" textlink="">
      <xdr:nvSpPr>
        <xdr:cNvPr id="84" name="楕円 83"/>
        <xdr:cNvSpPr/>
      </xdr:nvSpPr>
      <xdr:spPr>
        <a:xfrm>
          <a:off x="3746500" y="5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110035</xdr:rowOff>
    </xdr:from>
    <xdr:ext cx="469744" cy="259045"/>
    <xdr:sp macro="" textlink="">
      <xdr:nvSpPr>
        <xdr:cNvPr id="85" name="テキスト ボックス 84"/>
        <xdr:cNvSpPr txBox="1"/>
      </xdr:nvSpPr>
      <xdr:spPr>
        <a:xfrm>
          <a:off x="3562428" y="525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37628</xdr:rowOff>
    </xdr:from>
    <xdr:to>
      <xdr:col>15</xdr:col>
      <xdr:colOff>101600</xdr:colOff>
      <xdr:row>32</xdr:row>
      <xdr:rowOff>139228</xdr:rowOff>
    </xdr:to>
    <xdr:sp macro="" textlink="">
      <xdr:nvSpPr>
        <xdr:cNvPr id="86" name="楕円 85"/>
        <xdr:cNvSpPr/>
      </xdr:nvSpPr>
      <xdr:spPr>
        <a:xfrm>
          <a:off x="2857500" y="55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155755</xdr:rowOff>
    </xdr:from>
    <xdr:ext cx="469744" cy="259045"/>
    <xdr:sp macro="" textlink="">
      <xdr:nvSpPr>
        <xdr:cNvPr id="87" name="テキスト ボックス 86"/>
        <xdr:cNvSpPr txBox="1"/>
      </xdr:nvSpPr>
      <xdr:spPr>
        <a:xfrm>
          <a:off x="2673428" y="52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76817</xdr:rowOff>
    </xdr:from>
    <xdr:to>
      <xdr:col>10</xdr:col>
      <xdr:colOff>165100</xdr:colOff>
      <xdr:row>32</xdr:row>
      <xdr:rowOff>6967</xdr:rowOff>
    </xdr:to>
    <xdr:sp macro="" textlink="">
      <xdr:nvSpPr>
        <xdr:cNvPr id="88" name="楕円 87"/>
        <xdr:cNvSpPr/>
      </xdr:nvSpPr>
      <xdr:spPr>
        <a:xfrm>
          <a:off x="1968500" y="53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23494</xdr:rowOff>
    </xdr:from>
    <xdr:ext cx="469744" cy="259045"/>
    <xdr:sp macro="" textlink="">
      <xdr:nvSpPr>
        <xdr:cNvPr id="89" name="テキスト ボックス 88"/>
        <xdr:cNvSpPr txBox="1"/>
      </xdr:nvSpPr>
      <xdr:spPr>
        <a:xfrm>
          <a:off x="1784428" y="51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97717</xdr:rowOff>
    </xdr:from>
    <xdr:to>
      <xdr:col>6</xdr:col>
      <xdr:colOff>38100</xdr:colOff>
      <xdr:row>33</xdr:row>
      <xdr:rowOff>27867</xdr:rowOff>
    </xdr:to>
    <xdr:sp macro="" textlink="">
      <xdr:nvSpPr>
        <xdr:cNvPr id="90" name="楕円 89"/>
        <xdr:cNvSpPr/>
      </xdr:nvSpPr>
      <xdr:spPr>
        <a:xfrm>
          <a:off x="1079500" y="55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44394</xdr:rowOff>
    </xdr:from>
    <xdr:ext cx="469744" cy="259045"/>
    <xdr:sp macro="" textlink="">
      <xdr:nvSpPr>
        <xdr:cNvPr id="91" name="テキスト ボックス 90"/>
        <xdr:cNvSpPr txBox="1"/>
      </xdr:nvSpPr>
      <xdr:spPr>
        <a:xfrm>
          <a:off x="895428" y="535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85327</xdr:rowOff>
    </xdr:from>
    <xdr:to>
      <xdr:col>24</xdr:col>
      <xdr:colOff>63500</xdr:colOff>
      <xdr:row>58</xdr:row>
      <xdr:rowOff>101840</xdr:rowOff>
    </xdr:to>
    <xdr:cxnSp macro="">
      <xdr:nvCxnSpPr>
        <xdr:cNvPr id="120" name="直線コネクタ 119"/>
        <xdr:cNvCxnSpPr/>
      </xdr:nvCxnSpPr>
      <xdr:spPr>
        <a:xfrm flipV="1">
          <a:off x="3797300" y="10029427"/>
          <a:ext cx="8382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92881</xdr:rowOff>
    </xdr:from>
    <xdr:to>
      <xdr:col>19</xdr:col>
      <xdr:colOff>177800</xdr:colOff>
      <xdr:row>58</xdr:row>
      <xdr:rowOff>101840</xdr:rowOff>
    </xdr:to>
    <xdr:cxnSp macro="">
      <xdr:nvCxnSpPr>
        <xdr:cNvPr id="123" name="直線コネクタ 122"/>
        <xdr:cNvCxnSpPr/>
      </xdr:nvCxnSpPr>
      <xdr:spPr>
        <a:xfrm>
          <a:off x="2908300" y="10036981"/>
          <a:ext cx="8890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47647</xdr:rowOff>
    </xdr:from>
    <xdr:to>
      <xdr:col>15</xdr:col>
      <xdr:colOff>50800</xdr:colOff>
      <xdr:row>58</xdr:row>
      <xdr:rowOff>92881</xdr:rowOff>
    </xdr:to>
    <xdr:cxnSp macro="">
      <xdr:nvCxnSpPr>
        <xdr:cNvPr id="126" name="直線コネクタ 125"/>
        <xdr:cNvCxnSpPr/>
      </xdr:nvCxnSpPr>
      <xdr:spPr>
        <a:xfrm>
          <a:off x="2019300" y="9991747"/>
          <a:ext cx="889000" cy="4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39978</xdr:rowOff>
    </xdr:from>
    <xdr:to>
      <xdr:col>10</xdr:col>
      <xdr:colOff>114300</xdr:colOff>
      <xdr:row>58</xdr:row>
      <xdr:rowOff>47647</xdr:rowOff>
    </xdr:to>
    <xdr:cxnSp macro="">
      <xdr:nvCxnSpPr>
        <xdr:cNvPr id="129" name="直線コネクタ 128"/>
        <xdr:cNvCxnSpPr/>
      </xdr:nvCxnSpPr>
      <xdr:spPr>
        <a:xfrm>
          <a:off x="1130300" y="9984078"/>
          <a:ext cx="889000" cy="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34527</xdr:rowOff>
    </xdr:from>
    <xdr:to>
      <xdr:col>24</xdr:col>
      <xdr:colOff>114300</xdr:colOff>
      <xdr:row>58</xdr:row>
      <xdr:rowOff>136127</xdr:rowOff>
    </xdr:to>
    <xdr:sp macro="" textlink="">
      <xdr:nvSpPr>
        <xdr:cNvPr id="139" name="楕円 138"/>
        <xdr:cNvSpPr/>
      </xdr:nvSpPr>
      <xdr:spPr>
        <a:xfrm>
          <a:off x="4584700" y="99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4916</xdr:rowOff>
    </xdr:from>
    <xdr:ext cx="599010" cy="259045"/>
    <xdr:sp macro="" textlink="">
      <xdr:nvSpPr>
        <xdr:cNvPr id="140" name="総務費該当値テキスト"/>
        <xdr:cNvSpPr txBox="1"/>
      </xdr:nvSpPr>
      <xdr:spPr>
        <a:xfrm>
          <a:off x="4686300" y="994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51040</xdr:rowOff>
    </xdr:from>
    <xdr:to>
      <xdr:col>20</xdr:col>
      <xdr:colOff>38100</xdr:colOff>
      <xdr:row>58</xdr:row>
      <xdr:rowOff>152640</xdr:rowOff>
    </xdr:to>
    <xdr:sp macro="" textlink="">
      <xdr:nvSpPr>
        <xdr:cNvPr id="141" name="楕円 140"/>
        <xdr:cNvSpPr/>
      </xdr:nvSpPr>
      <xdr:spPr>
        <a:xfrm>
          <a:off x="3746500" y="99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169167</xdr:rowOff>
    </xdr:from>
    <xdr:ext cx="534377" cy="259045"/>
    <xdr:sp macro="" textlink="">
      <xdr:nvSpPr>
        <xdr:cNvPr id="142" name="テキスト ボックス 141"/>
        <xdr:cNvSpPr txBox="1"/>
      </xdr:nvSpPr>
      <xdr:spPr>
        <a:xfrm>
          <a:off x="3530111" y="977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42081</xdr:rowOff>
    </xdr:from>
    <xdr:to>
      <xdr:col>15</xdr:col>
      <xdr:colOff>101600</xdr:colOff>
      <xdr:row>58</xdr:row>
      <xdr:rowOff>143681</xdr:rowOff>
    </xdr:to>
    <xdr:sp macro="" textlink="">
      <xdr:nvSpPr>
        <xdr:cNvPr id="143" name="楕円 142"/>
        <xdr:cNvSpPr/>
      </xdr:nvSpPr>
      <xdr:spPr>
        <a:xfrm>
          <a:off x="2857500" y="99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160208</xdr:rowOff>
    </xdr:from>
    <xdr:ext cx="534377" cy="259045"/>
    <xdr:sp macro="" textlink="">
      <xdr:nvSpPr>
        <xdr:cNvPr id="144" name="テキスト ボックス 143"/>
        <xdr:cNvSpPr txBox="1"/>
      </xdr:nvSpPr>
      <xdr:spPr>
        <a:xfrm>
          <a:off x="2641111" y="976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168297</xdr:rowOff>
    </xdr:from>
    <xdr:to>
      <xdr:col>10</xdr:col>
      <xdr:colOff>165100</xdr:colOff>
      <xdr:row>58</xdr:row>
      <xdr:rowOff>98447</xdr:rowOff>
    </xdr:to>
    <xdr:sp macro="" textlink="">
      <xdr:nvSpPr>
        <xdr:cNvPr id="145" name="楕円 144"/>
        <xdr:cNvSpPr/>
      </xdr:nvSpPr>
      <xdr:spPr>
        <a:xfrm>
          <a:off x="1968500" y="994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114974</xdr:rowOff>
    </xdr:from>
    <xdr:ext cx="599010" cy="259045"/>
    <xdr:sp macro="" textlink="">
      <xdr:nvSpPr>
        <xdr:cNvPr id="146" name="テキスト ボックス 145"/>
        <xdr:cNvSpPr txBox="1"/>
      </xdr:nvSpPr>
      <xdr:spPr>
        <a:xfrm>
          <a:off x="1719795" y="971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160628</xdr:rowOff>
    </xdr:from>
    <xdr:to>
      <xdr:col>6</xdr:col>
      <xdr:colOff>38100</xdr:colOff>
      <xdr:row>58</xdr:row>
      <xdr:rowOff>90778</xdr:rowOff>
    </xdr:to>
    <xdr:sp macro="" textlink="">
      <xdr:nvSpPr>
        <xdr:cNvPr id="147" name="楕円 146"/>
        <xdr:cNvSpPr/>
      </xdr:nvSpPr>
      <xdr:spPr>
        <a:xfrm>
          <a:off x="1079500" y="99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107305</xdr:rowOff>
    </xdr:from>
    <xdr:ext cx="599010" cy="259045"/>
    <xdr:sp macro="" textlink="">
      <xdr:nvSpPr>
        <xdr:cNvPr id="148" name="テキスト ボックス 147"/>
        <xdr:cNvSpPr txBox="1"/>
      </xdr:nvSpPr>
      <xdr:spPr>
        <a:xfrm>
          <a:off x="830795" y="970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65514</xdr:rowOff>
    </xdr:from>
    <xdr:to>
      <xdr:col>24</xdr:col>
      <xdr:colOff>63500</xdr:colOff>
      <xdr:row>74</xdr:row>
      <xdr:rowOff>86066</xdr:rowOff>
    </xdr:to>
    <xdr:cxnSp macro="">
      <xdr:nvCxnSpPr>
        <xdr:cNvPr id="180" name="直線コネクタ 179"/>
        <xdr:cNvCxnSpPr/>
      </xdr:nvCxnSpPr>
      <xdr:spPr>
        <a:xfrm flipV="1">
          <a:off x="3797300" y="12752814"/>
          <a:ext cx="838200" cy="2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80253</xdr:rowOff>
    </xdr:from>
    <xdr:to>
      <xdr:col>19</xdr:col>
      <xdr:colOff>177800</xdr:colOff>
      <xdr:row>74</xdr:row>
      <xdr:rowOff>86066</xdr:rowOff>
    </xdr:to>
    <xdr:cxnSp macro="">
      <xdr:nvCxnSpPr>
        <xdr:cNvPr id="183" name="直線コネクタ 182"/>
        <xdr:cNvCxnSpPr/>
      </xdr:nvCxnSpPr>
      <xdr:spPr>
        <a:xfrm>
          <a:off x="2908300" y="12596103"/>
          <a:ext cx="889000" cy="17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80253</xdr:rowOff>
    </xdr:from>
    <xdr:to>
      <xdr:col>15</xdr:col>
      <xdr:colOff>50800</xdr:colOff>
      <xdr:row>74</xdr:row>
      <xdr:rowOff>171312</xdr:rowOff>
    </xdr:to>
    <xdr:cxnSp macro="">
      <xdr:nvCxnSpPr>
        <xdr:cNvPr id="186" name="直線コネクタ 185"/>
        <xdr:cNvCxnSpPr/>
      </xdr:nvCxnSpPr>
      <xdr:spPr>
        <a:xfrm flipV="1">
          <a:off x="2019300" y="12596103"/>
          <a:ext cx="889000" cy="2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34282</xdr:rowOff>
    </xdr:from>
    <xdr:to>
      <xdr:col>10</xdr:col>
      <xdr:colOff>114300</xdr:colOff>
      <xdr:row>74</xdr:row>
      <xdr:rowOff>171312</xdr:rowOff>
    </xdr:to>
    <xdr:cxnSp macro="">
      <xdr:nvCxnSpPr>
        <xdr:cNvPr id="189" name="直線コネクタ 188"/>
        <xdr:cNvCxnSpPr/>
      </xdr:nvCxnSpPr>
      <xdr:spPr>
        <a:xfrm>
          <a:off x="1130300" y="12721582"/>
          <a:ext cx="889000" cy="13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14714</xdr:rowOff>
    </xdr:from>
    <xdr:to>
      <xdr:col>24</xdr:col>
      <xdr:colOff>114300</xdr:colOff>
      <xdr:row>74</xdr:row>
      <xdr:rowOff>116314</xdr:rowOff>
    </xdr:to>
    <xdr:sp macro="" textlink="">
      <xdr:nvSpPr>
        <xdr:cNvPr id="199" name="楕円 198"/>
        <xdr:cNvSpPr/>
      </xdr:nvSpPr>
      <xdr:spPr>
        <a:xfrm>
          <a:off x="4584700" y="127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37591</xdr:rowOff>
    </xdr:from>
    <xdr:ext cx="599010" cy="259045"/>
    <xdr:sp macro="" textlink="">
      <xdr:nvSpPr>
        <xdr:cNvPr id="200" name="民生費該当値テキスト"/>
        <xdr:cNvSpPr txBox="1"/>
      </xdr:nvSpPr>
      <xdr:spPr>
        <a:xfrm>
          <a:off x="4686300" y="1255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35266</xdr:rowOff>
    </xdr:from>
    <xdr:to>
      <xdr:col>20</xdr:col>
      <xdr:colOff>38100</xdr:colOff>
      <xdr:row>74</xdr:row>
      <xdr:rowOff>136866</xdr:rowOff>
    </xdr:to>
    <xdr:sp macro="" textlink="">
      <xdr:nvSpPr>
        <xdr:cNvPr id="201" name="楕円 200"/>
        <xdr:cNvSpPr/>
      </xdr:nvSpPr>
      <xdr:spPr>
        <a:xfrm>
          <a:off x="3746500" y="1272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153393</xdr:rowOff>
    </xdr:from>
    <xdr:ext cx="599010" cy="259045"/>
    <xdr:sp macro="" textlink="">
      <xdr:nvSpPr>
        <xdr:cNvPr id="202" name="テキスト ボックス 201"/>
        <xdr:cNvSpPr txBox="1"/>
      </xdr:nvSpPr>
      <xdr:spPr>
        <a:xfrm>
          <a:off x="3497795" y="1249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29453</xdr:rowOff>
    </xdr:from>
    <xdr:to>
      <xdr:col>15</xdr:col>
      <xdr:colOff>101600</xdr:colOff>
      <xdr:row>73</xdr:row>
      <xdr:rowOff>131053</xdr:rowOff>
    </xdr:to>
    <xdr:sp macro="" textlink="">
      <xdr:nvSpPr>
        <xdr:cNvPr id="203" name="楕円 202"/>
        <xdr:cNvSpPr/>
      </xdr:nvSpPr>
      <xdr:spPr>
        <a:xfrm>
          <a:off x="2857500" y="125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147580</xdr:rowOff>
    </xdr:from>
    <xdr:ext cx="599010" cy="259045"/>
    <xdr:sp macro="" textlink="">
      <xdr:nvSpPr>
        <xdr:cNvPr id="204" name="テキスト ボックス 203"/>
        <xdr:cNvSpPr txBox="1"/>
      </xdr:nvSpPr>
      <xdr:spPr>
        <a:xfrm>
          <a:off x="2608795" y="1232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120512</xdr:rowOff>
    </xdr:from>
    <xdr:to>
      <xdr:col>10</xdr:col>
      <xdr:colOff>165100</xdr:colOff>
      <xdr:row>75</xdr:row>
      <xdr:rowOff>50662</xdr:rowOff>
    </xdr:to>
    <xdr:sp macro="" textlink="">
      <xdr:nvSpPr>
        <xdr:cNvPr id="205" name="楕円 204"/>
        <xdr:cNvSpPr/>
      </xdr:nvSpPr>
      <xdr:spPr>
        <a:xfrm>
          <a:off x="1968500" y="128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67189</xdr:rowOff>
    </xdr:from>
    <xdr:ext cx="599010" cy="259045"/>
    <xdr:sp macro="" textlink="">
      <xdr:nvSpPr>
        <xdr:cNvPr id="206" name="テキスト ボックス 205"/>
        <xdr:cNvSpPr txBox="1"/>
      </xdr:nvSpPr>
      <xdr:spPr>
        <a:xfrm>
          <a:off x="1719795" y="1258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154932</xdr:rowOff>
    </xdr:from>
    <xdr:to>
      <xdr:col>6</xdr:col>
      <xdr:colOff>38100</xdr:colOff>
      <xdr:row>74</xdr:row>
      <xdr:rowOff>85082</xdr:rowOff>
    </xdr:to>
    <xdr:sp macro="" textlink="">
      <xdr:nvSpPr>
        <xdr:cNvPr id="207" name="楕円 206"/>
        <xdr:cNvSpPr/>
      </xdr:nvSpPr>
      <xdr:spPr>
        <a:xfrm>
          <a:off x="1079500" y="126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101609</xdr:rowOff>
    </xdr:from>
    <xdr:ext cx="599010" cy="259045"/>
    <xdr:sp macro="" textlink="">
      <xdr:nvSpPr>
        <xdr:cNvPr id="208" name="テキスト ボックス 207"/>
        <xdr:cNvSpPr txBox="1"/>
      </xdr:nvSpPr>
      <xdr:spPr>
        <a:xfrm>
          <a:off x="830795" y="1244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133038</xdr:rowOff>
    </xdr:from>
    <xdr:to>
      <xdr:col>24</xdr:col>
      <xdr:colOff>63500</xdr:colOff>
      <xdr:row>96</xdr:row>
      <xdr:rowOff>49501</xdr:rowOff>
    </xdr:to>
    <xdr:cxnSp macro="">
      <xdr:nvCxnSpPr>
        <xdr:cNvPr id="240" name="直線コネクタ 239"/>
        <xdr:cNvCxnSpPr/>
      </xdr:nvCxnSpPr>
      <xdr:spPr>
        <a:xfrm>
          <a:off x="3797300" y="16420788"/>
          <a:ext cx="838200" cy="8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133038</xdr:rowOff>
    </xdr:from>
    <xdr:to>
      <xdr:col>19</xdr:col>
      <xdr:colOff>177800</xdr:colOff>
      <xdr:row>96</xdr:row>
      <xdr:rowOff>33696</xdr:rowOff>
    </xdr:to>
    <xdr:cxnSp macro="">
      <xdr:nvCxnSpPr>
        <xdr:cNvPr id="243" name="直線コネクタ 242"/>
        <xdr:cNvCxnSpPr/>
      </xdr:nvCxnSpPr>
      <xdr:spPr>
        <a:xfrm flipV="1">
          <a:off x="2908300" y="16420788"/>
          <a:ext cx="889000" cy="7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28889</xdr:rowOff>
    </xdr:from>
    <xdr:ext cx="534377" cy="259045"/>
    <xdr:sp macro="" textlink="">
      <xdr:nvSpPr>
        <xdr:cNvPr id="245" name="テキスト ボックス 244"/>
        <xdr:cNvSpPr txBox="1"/>
      </xdr:nvSpPr>
      <xdr:spPr>
        <a:xfrm>
          <a:off x="3530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26395</xdr:rowOff>
    </xdr:from>
    <xdr:to>
      <xdr:col>15</xdr:col>
      <xdr:colOff>50800</xdr:colOff>
      <xdr:row>96</xdr:row>
      <xdr:rowOff>33696</xdr:rowOff>
    </xdr:to>
    <xdr:cxnSp macro="">
      <xdr:nvCxnSpPr>
        <xdr:cNvPr id="246" name="直線コネクタ 245"/>
        <xdr:cNvCxnSpPr/>
      </xdr:nvCxnSpPr>
      <xdr:spPr>
        <a:xfrm>
          <a:off x="2019300" y="16485595"/>
          <a:ext cx="889000" cy="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9507</xdr:rowOff>
    </xdr:from>
    <xdr:ext cx="534377" cy="259045"/>
    <xdr:sp macro="" textlink="">
      <xdr:nvSpPr>
        <xdr:cNvPr id="248" name="テキスト ボックス 247"/>
        <xdr:cNvSpPr txBox="1"/>
      </xdr:nvSpPr>
      <xdr:spPr>
        <a:xfrm>
          <a:off x="2641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26395</xdr:rowOff>
    </xdr:from>
    <xdr:to>
      <xdr:col>10</xdr:col>
      <xdr:colOff>114300</xdr:colOff>
      <xdr:row>96</xdr:row>
      <xdr:rowOff>47361</xdr:rowOff>
    </xdr:to>
    <xdr:cxnSp macro="">
      <xdr:nvCxnSpPr>
        <xdr:cNvPr id="249" name="直線コネクタ 248"/>
        <xdr:cNvCxnSpPr/>
      </xdr:nvCxnSpPr>
      <xdr:spPr>
        <a:xfrm flipV="1">
          <a:off x="1130300" y="16485595"/>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100049</xdr:rowOff>
    </xdr:from>
    <xdr:ext cx="534377" cy="259045"/>
    <xdr:sp macro="" textlink="">
      <xdr:nvSpPr>
        <xdr:cNvPr id="251" name="テキスト ボックス 250"/>
        <xdr:cNvSpPr txBox="1"/>
      </xdr:nvSpPr>
      <xdr:spPr>
        <a:xfrm>
          <a:off x="1752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170151</xdr:rowOff>
    </xdr:from>
    <xdr:to>
      <xdr:col>24</xdr:col>
      <xdr:colOff>114300</xdr:colOff>
      <xdr:row>96</xdr:row>
      <xdr:rowOff>100301</xdr:rowOff>
    </xdr:to>
    <xdr:sp macro="" textlink="">
      <xdr:nvSpPr>
        <xdr:cNvPr id="259" name="楕円 258"/>
        <xdr:cNvSpPr/>
      </xdr:nvSpPr>
      <xdr:spPr>
        <a:xfrm>
          <a:off x="4584700" y="164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21578</xdr:rowOff>
    </xdr:from>
    <xdr:ext cx="534377" cy="259045"/>
    <xdr:sp macro="" textlink="">
      <xdr:nvSpPr>
        <xdr:cNvPr id="260" name="衛生費該当値テキスト"/>
        <xdr:cNvSpPr txBox="1"/>
      </xdr:nvSpPr>
      <xdr:spPr>
        <a:xfrm>
          <a:off x="4686300" y="1630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82238</xdr:rowOff>
    </xdr:from>
    <xdr:to>
      <xdr:col>20</xdr:col>
      <xdr:colOff>38100</xdr:colOff>
      <xdr:row>96</xdr:row>
      <xdr:rowOff>12388</xdr:rowOff>
    </xdr:to>
    <xdr:sp macro="" textlink="">
      <xdr:nvSpPr>
        <xdr:cNvPr id="261" name="楕円 260"/>
        <xdr:cNvSpPr/>
      </xdr:nvSpPr>
      <xdr:spPr>
        <a:xfrm>
          <a:off x="3746500" y="1636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28915</xdr:rowOff>
    </xdr:from>
    <xdr:ext cx="534377" cy="259045"/>
    <xdr:sp macro="" textlink="">
      <xdr:nvSpPr>
        <xdr:cNvPr id="262" name="テキスト ボックス 261"/>
        <xdr:cNvSpPr txBox="1"/>
      </xdr:nvSpPr>
      <xdr:spPr>
        <a:xfrm>
          <a:off x="3530111" y="1614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154346</xdr:rowOff>
    </xdr:from>
    <xdr:to>
      <xdr:col>15</xdr:col>
      <xdr:colOff>101600</xdr:colOff>
      <xdr:row>96</xdr:row>
      <xdr:rowOff>84496</xdr:rowOff>
    </xdr:to>
    <xdr:sp macro="" textlink="">
      <xdr:nvSpPr>
        <xdr:cNvPr id="263" name="楕円 262"/>
        <xdr:cNvSpPr/>
      </xdr:nvSpPr>
      <xdr:spPr>
        <a:xfrm>
          <a:off x="2857500" y="164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101023</xdr:rowOff>
    </xdr:from>
    <xdr:ext cx="534377" cy="259045"/>
    <xdr:sp macro="" textlink="">
      <xdr:nvSpPr>
        <xdr:cNvPr id="264" name="テキスト ボックス 263"/>
        <xdr:cNvSpPr txBox="1"/>
      </xdr:nvSpPr>
      <xdr:spPr>
        <a:xfrm>
          <a:off x="2641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147045</xdr:rowOff>
    </xdr:from>
    <xdr:to>
      <xdr:col>10</xdr:col>
      <xdr:colOff>165100</xdr:colOff>
      <xdr:row>96</xdr:row>
      <xdr:rowOff>77195</xdr:rowOff>
    </xdr:to>
    <xdr:sp macro="" textlink="">
      <xdr:nvSpPr>
        <xdr:cNvPr id="265" name="楕円 264"/>
        <xdr:cNvSpPr/>
      </xdr:nvSpPr>
      <xdr:spPr>
        <a:xfrm>
          <a:off x="1968500" y="164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93722</xdr:rowOff>
    </xdr:from>
    <xdr:ext cx="534377" cy="259045"/>
    <xdr:sp macro="" textlink="">
      <xdr:nvSpPr>
        <xdr:cNvPr id="266" name="テキスト ボックス 265"/>
        <xdr:cNvSpPr txBox="1"/>
      </xdr:nvSpPr>
      <xdr:spPr>
        <a:xfrm>
          <a:off x="1752111" y="1621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168011</xdr:rowOff>
    </xdr:from>
    <xdr:to>
      <xdr:col>6</xdr:col>
      <xdr:colOff>38100</xdr:colOff>
      <xdr:row>96</xdr:row>
      <xdr:rowOff>98161</xdr:rowOff>
    </xdr:to>
    <xdr:sp macro="" textlink="">
      <xdr:nvSpPr>
        <xdr:cNvPr id="267" name="楕円 266"/>
        <xdr:cNvSpPr/>
      </xdr:nvSpPr>
      <xdr:spPr>
        <a:xfrm>
          <a:off x="1079500" y="164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114688</xdr:rowOff>
    </xdr:from>
    <xdr:ext cx="534377" cy="259045"/>
    <xdr:sp macro="" textlink="">
      <xdr:nvSpPr>
        <xdr:cNvPr id="268" name="テキスト ボックス 267"/>
        <xdr:cNvSpPr txBox="1"/>
      </xdr:nvSpPr>
      <xdr:spPr>
        <a:xfrm>
          <a:off x="863111" y="1623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8" name="直線コネクタ 307"/>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6" name="楕円 325"/>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7" name="テキスト ボックス 326"/>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8827</xdr:rowOff>
    </xdr:from>
    <xdr:to>
      <xdr:col>55</xdr:col>
      <xdr:colOff>0</xdr:colOff>
      <xdr:row>53</xdr:row>
      <xdr:rowOff>37040</xdr:rowOff>
    </xdr:to>
    <xdr:cxnSp macro="">
      <xdr:nvCxnSpPr>
        <xdr:cNvPr id="356" name="直線コネクタ 355"/>
        <xdr:cNvCxnSpPr/>
      </xdr:nvCxnSpPr>
      <xdr:spPr>
        <a:xfrm flipV="1">
          <a:off x="9639300" y="8924227"/>
          <a:ext cx="838200" cy="19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7" name="農林水産業費平均値テキスト"/>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131985</xdr:rowOff>
    </xdr:from>
    <xdr:to>
      <xdr:col>50</xdr:col>
      <xdr:colOff>114300</xdr:colOff>
      <xdr:row>53</xdr:row>
      <xdr:rowOff>37040</xdr:rowOff>
    </xdr:to>
    <xdr:cxnSp macro="">
      <xdr:nvCxnSpPr>
        <xdr:cNvPr id="359" name="直線コネクタ 358"/>
        <xdr:cNvCxnSpPr/>
      </xdr:nvCxnSpPr>
      <xdr:spPr>
        <a:xfrm>
          <a:off x="8750300" y="9047385"/>
          <a:ext cx="889000" cy="7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61" name="テキスト ボックス 360"/>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8674</xdr:rowOff>
    </xdr:from>
    <xdr:to>
      <xdr:col>45</xdr:col>
      <xdr:colOff>177800</xdr:colOff>
      <xdr:row>52</xdr:row>
      <xdr:rowOff>131985</xdr:rowOff>
    </xdr:to>
    <xdr:cxnSp macro="">
      <xdr:nvCxnSpPr>
        <xdr:cNvPr id="362" name="直線コネクタ 361"/>
        <xdr:cNvCxnSpPr/>
      </xdr:nvCxnSpPr>
      <xdr:spPr>
        <a:xfrm>
          <a:off x="7861300" y="8924074"/>
          <a:ext cx="889000" cy="12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4" name="テキスト ボックス 363"/>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8674</xdr:rowOff>
    </xdr:from>
    <xdr:to>
      <xdr:col>41</xdr:col>
      <xdr:colOff>50800</xdr:colOff>
      <xdr:row>53</xdr:row>
      <xdr:rowOff>55023</xdr:rowOff>
    </xdr:to>
    <xdr:cxnSp macro="">
      <xdr:nvCxnSpPr>
        <xdr:cNvPr id="365" name="直線コネクタ 364"/>
        <xdr:cNvCxnSpPr/>
      </xdr:nvCxnSpPr>
      <xdr:spPr>
        <a:xfrm flipV="1">
          <a:off x="6972300" y="8924074"/>
          <a:ext cx="889000" cy="2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160977</xdr:rowOff>
    </xdr:from>
    <xdr:ext cx="534377" cy="259045"/>
    <xdr:sp macro="" textlink="">
      <xdr:nvSpPr>
        <xdr:cNvPr id="369" name="テキスト ボックス 368"/>
        <xdr:cNvSpPr txBox="1"/>
      </xdr:nvSpPr>
      <xdr:spPr>
        <a:xfrm>
          <a:off x="6705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129477</xdr:rowOff>
    </xdr:from>
    <xdr:to>
      <xdr:col>55</xdr:col>
      <xdr:colOff>50800</xdr:colOff>
      <xdr:row>52</xdr:row>
      <xdr:rowOff>59627</xdr:rowOff>
    </xdr:to>
    <xdr:sp macro="" textlink="">
      <xdr:nvSpPr>
        <xdr:cNvPr id="375" name="楕円 374"/>
        <xdr:cNvSpPr/>
      </xdr:nvSpPr>
      <xdr:spPr>
        <a:xfrm>
          <a:off x="10426700" y="887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152354</xdr:rowOff>
    </xdr:from>
    <xdr:ext cx="534377" cy="259045"/>
    <xdr:sp macro="" textlink="">
      <xdr:nvSpPr>
        <xdr:cNvPr id="376" name="農林水産業費該当値テキスト"/>
        <xdr:cNvSpPr txBox="1"/>
      </xdr:nvSpPr>
      <xdr:spPr>
        <a:xfrm>
          <a:off x="10528300" y="872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157690</xdr:rowOff>
    </xdr:from>
    <xdr:to>
      <xdr:col>50</xdr:col>
      <xdr:colOff>165100</xdr:colOff>
      <xdr:row>53</xdr:row>
      <xdr:rowOff>87840</xdr:rowOff>
    </xdr:to>
    <xdr:sp macro="" textlink="">
      <xdr:nvSpPr>
        <xdr:cNvPr id="377" name="楕円 376"/>
        <xdr:cNvSpPr/>
      </xdr:nvSpPr>
      <xdr:spPr>
        <a:xfrm>
          <a:off x="9588500" y="90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104367</xdr:rowOff>
    </xdr:from>
    <xdr:ext cx="534377" cy="259045"/>
    <xdr:sp macro="" textlink="">
      <xdr:nvSpPr>
        <xdr:cNvPr id="378" name="テキスト ボックス 377"/>
        <xdr:cNvSpPr txBox="1"/>
      </xdr:nvSpPr>
      <xdr:spPr>
        <a:xfrm>
          <a:off x="9372111" y="884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81185</xdr:rowOff>
    </xdr:from>
    <xdr:to>
      <xdr:col>46</xdr:col>
      <xdr:colOff>38100</xdr:colOff>
      <xdr:row>53</xdr:row>
      <xdr:rowOff>11335</xdr:rowOff>
    </xdr:to>
    <xdr:sp macro="" textlink="">
      <xdr:nvSpPr>
        <xdr:cNvPr id="379" name="楕円 378"/>
        <xdr:cNvSpPr/>
      </xdr:nvSpPr>
      <xdr:spPr>
        <a:xfrm>
          <a:off x="8699500" y="89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27862</xdr:rowOff>
    </xdr:from>
    <xdr:ext cx="534377" cy="259045"/>
    <xdr:sp macro="" textlink="">
      <xdr:nvSpPr>
        <xdr:cNvPr id="380" name="テキスト ボックス 379"/>
        <xdr:cNvSpPr txBox="1"/>
      </xdr:nvSpPr>
      <xdr:spPr>
        <a:xfrm>
          <a:off x="8483111" y="877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129324</xdr:rowOff>
    </xdr:from>
    <xdr:to>
      <xdr:col>41</xdr:col>
      <xdr:colOff>101600</xdr:colOff>
      <xdr:row>52</xdr:row>
      <xdr:rowOff>59474</xdr:rowOff>
    </xdr:to>
    <xdr:sp macro="" textlink="">
      <xdr:nvSpPr>
        <xdr:cNvPr id="381" name="楕円 380"/>
        <xdr:cNvSpPr/>
      </xdr:nvSpPr>
      <xdr:spPr>
        <a:xfrm>
          <a:off x="7810500" y="88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76001</xdr:rowOff>
    </xdr:from>
    <xdr:ext cx="534377" cy="259045"/>
    <xdr:sp macro="" textlink="">
      <xdr:nvSpPr>
        <xdr:cNvPr id="382" name="テキスト ボックス 381"/>
        <xdr:cNvSpPr txBox="1"/>
      </xdr:nvSpPr>
      <xdr:spPr>
        <a:xfrm>
          <a:off x="7594111" y="864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4223</xdr:rowOff>
    </xdr:from>
    <xdr:to>
      <xdr:col>36</xdr:col>
      <xdr:colOff>165100</xdr:colOff>
      <xdr:row>53</xdr:row>
      <xdr:rowOff>105823</xdr:rowOff>
    </xdr:to>
    <xdr:sp macro="" textlink="">
      <xdr:nvSpPr>
        <xdr:cNvPr id="383" name="楕円 382"/>
        <xdr:cNvSpPr/>
      </xdr:nvSpPr>
      <xdr:spPr>
        <a:xfrm>
          <a:off x="6921500" y="90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122350</xdr:rowOff>
    </xdr:from>
    <xdr:ext cx="534377" cy="259045"/>
    <xdr:sp macro="" textlink="">
      <xdr:nvSpPr>
        <xdr:cNvPr id="384" name="テキスト ボックス 383"/>
        <xdr:cNvSpPr txBox="1"/>
      </xdr:nvSpPr>
      <xdr:spPr>
        <a:xfrm>
          <a:off x="6705111" y="88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68281</xdr:rowOff>
    </xdr:from>
    <xdr:to>
      <xdr:col>55</xdr:col>
      <xdr:colOff>0</xdr:colOff>
      <xdr:row>78</xdr:row>
      <xdr:rowOff>70396</xdr:rowOff>
    </xdr:to>
    <xdr:cxnSp macro="">
      <xdr:nvCxnSpPr>
        <xdr:cNvPr id="413" name="直線コネクタ 412"/>
        <xdr:cNvCxnSpPr/>
      </xdr:nvCxnSpPr>
      <xdr:spPr>
        <a:xfrm flipV="1">
          <a:off x="9639300" y="13441381"/>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68357</xdr:rowOff>
    </xdr:from>
    <xdr:to>
      <xdr:col>50</xdr:col>
      <xdr:colOff>114300</xdr:colOff>
      <xdr:row>78</xdr:row>
      <xdr:rowOff>70396</xdr:rowOff>
    </xdr:to>
    <xdr:cxnSp macro="">
      <xdr:nvCxnSpPr>
        <xdr:cNvPr id="416" name="直線コネクタ 415"/>
        <xdr:cNvCxnSpPr/>
      </xdr:nvCxnSpPr>
      <xdr:spPr>
        <a:xfrm>
          <a:off x="8750300" y="13270007"/>
          <a:ext cx="889000" cy="17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68357</xdr:rowOff>
    </xdr:from>
    <xdr:to>
      <xdr:col>45</xdr:col>
      <xdr:colOff>177800</xdr:colOff>
      <xdr:row>78</xdr:row>
      <xdr:rowOff>14923</xdr:rowOff>
    </xdr:to>
    <xdr:cxnSp macro="">
      <xdr:nvCxnSpPr>
        <xdr:cNvPr id="419" name="直線コネクタ 418"/>
        <xdr:cNvCxnSpPr/>
      </xdr:nvCxnSpPr>
      <xdr:spPr>
        <a:xfrm flipV="1">
          <a:off x="7861300" y="13270007"/>
          <a:ext cx="889000" cy="1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14923</xdr:rowOff>
    </xdr:from>
    <xdr:to>
      <xdr:col>41</xdr:col>
      <xdr:colOff>50800</xdr:colOff>
      <xdr:row>78</xdr:row>
      <xdr:rowOff>65005</xdr:rowOff>
    </xdr:to>
    <xdr:cxnSp macro="">
      <xdr:nvCxnSpPr>
        <xdr:cNvPr id="422" name="直線コネクタ 421"/>
        <xdr:cNvCxnSpPr/>
      </xdr:nvCxnSpPr>
      <xdr:spPr>
        <a:xfrm flipV="1">
          <a:off x="6972300" y="13388023"/>
          <a:ext cx="8890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17481</xdr:rowOff>
    </xdr:from>
    <xdr:to>
      <xdr:col>55</xdr:col>
      <xdr:colOff>50800</xdr:colOff>
      <xdr:row>78</xdr:row>
      <xdr:rowOff>119081</xdr:rowOff>
    </xdr:to>
    <xdr:sp macro="" textlink="">
      <xdr:nvSpPr>
        <xdr:cNvPr id="432" name="楕円 431"/>
        <xdr:cNvSpPr/>
      </xdr:nvSpPr>
      <xdr:spPr>
        <a:xfrm>
          <a:off x="10426700" y="1339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167358</xdr:rowOff>
    </xdr:from>
    <xdr:ext cx="469744" cy="259045"/>
    <xdr:sp macro="" textlink="">
      <xdr:nvSpPr>
        <xdr:cNvPr id="433" name="商工費該当値テキスト"/>
        <xdr:cNvSpPr txBox="1"/>
      </xdr:nvSpPr>
      <xdr:spPr>
        <a:xfrm>
          <a:off x="10528300" y="1336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19596</xdr:rowOff>
    </xdr:from>
    <xdr:to>
      <xdr:col>50</xdr:col>
      <xdr:colOff>165100</xdr:colOff>
      <xdr:row>78</xdr:row>
      <xdr:rowOff>121196</xdr:rowOff>
    </xdr:to>
    <xdr:sp macro="" textlink="">
      <xdr:nvSpPr>
        <xdr:cNvPr id="434" name="楕円 433"/>
        <xdr:cNvSpPr/>
      </xdr:nvSpPr>
      <xdr:spPr>
        <a:xfrm>
          <a:off x="9588500" y="133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112323</xdr:rowOff>
    </xdr:from>
    <xdr:ext cx="469744" cy="259045"/>
    <xdr:sp macro="" textlink="">
      <xdr:nvSpPr>
        <xdr:cNvPr id="435" name="テキスト ボックス 434"/>
        <xdr:cNvSpPr txBox="1"/>
      </xdr:nvSpPr>
      <xdr:spPr>
        <a:xfrm>
          <a:off x="9404428" y="1348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17557</xdr:rowOff>
    </xdr:from>
    <xdr:to>
      <xdr:col>46</xdr:col>
      <xdr:colOff>38100</xdr:colOff>
      <xdr:row>77</xdr:row>
      <xdr:rowOff>119157</xdr:rowOff>
    </xdr:to>
    <xdr:sp macro="" textlink="">
      <xdr:nvSpPr>
        <xdr:cNvPr id="436" name="楕円 435"/>
        <xdr:cNvSpPr/>
      </xdr:nvSpPr>
      <xdr:spPr>
        <a:xfrm>
          <a:off x="8699500" y="132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135684</xdr:rowOff>
    </xdr:from>
    <xdr:ext cx="534377" cy="259045"/>
    <xdr:sp macro="" textlink="">
      <xdr:nvSpPr>
        <xdr:cNvPr id="437" name="テキスト ボックス 436"/>
        <xdr:cNvSpPr txBox="1"/>
      </xdr:nvSpPr>
      <xdr:spPr>
        <a:xfrm>
          <a:off x="8483111" y="129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135573</xdr:rowOff>
    </xdr:from>
    <xdr:to>
      <xdr:col>41</xdr:col>
      <xdr:colOff>101600</xdr:colOff>
      <xdr:row>78</xdr:row>
      <xdr:rowOff>65723</xdr:rowOff>
    </xdr:to>
    <xdr:sp macro="" textlink="">
      <xdr:nvSpPr>
        <xdr:cNvPr id="438" name="楕円 437"/>
        <xdr:cNvSpPr/>
      </xdr:nvSpPr>
      <xdr:spPr>
        <a:xfrm>
          <a:off x="7810500" y="133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56850</xdr:rowOff>
    </xdr:from>
    <xdr:ext cx="534377" cy="259045"/>
    <xdr:sp macro="" textlink="">
      <xdr:nvSpPr>
        <xdr:cNvPr id="439" name="テキスト ボックス 438"/>
        <xdr:cNvSpPr txBox="1"/>
      </xdr:nvSpPr>
      <xdr:spPr>
        <a:xfrm>
          <a:off x="7594111" y="134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14205</xdr:rowOff>
    </xdr:from>
    <xdr:to>
      <xdr:col>36</xdr:col>
      <xdr:colOff>165100</xdr:colOff>
      <xdr:row>78</xdr:row>
      <xdr:rowOff>115805</xdr:rowOff>
    </xdr:to>
    <xdr:sp macro="" textlink="">
      <xdr:nvSpPr>
        <xdr:cNvPr id="440" name="楕円 439"/>
        <xdr:cNvSpPr/>
      </xdr:nvSpPr>
      <xdr:spPr>
        <a:xfrm>
          <a:off x="6921500" y="133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106932</xdr:rowOff>
    </xdr:from>
    <xdr:ext cx="469744" cy="259045"/>
    <xdr:sp macro="" textlink="">
      <xdr:nvSpPr>
        <xdr:cNvPr id="441" name="テキスト ボックス 440"/>
        <xdr:cNvSpPr txBox="1"/>
      </xdr:nvSpPr>
      <xdr:spPr>
        <a:xfrm>
          <a:off x="6737428" y="1348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119917</xdr:rowOff>
    </xdr:from>
    <xdr:to>
      <xdr:col>55</xdr:col>
      <xdr:colOff>0</xdr:colOff>
      <xdr:row>96</xdr:row>
      <xdr:rowOff>162793</xdr:rowOff>
    </xdr:to>
    <xdr:cxnSp macro="">
      <xdr:nvCxnSpPr>
        <xdr:cNvPr id="468" name="直線コネクタ 467"/>
        <xdr:cNvCxnSpPr/>
      </xdr:nvCxnSpPr>
      <xdr:spPr>
        <a:xfrm flipV="1">
          <a:off x="9639300" y="16579117"/>
          <a:ext cx="838200" cy="4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9" name="土木費平均値テキスト"/>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162793</xdr:rowOff>
    </xdr:from>
    <xdr:to>
      <xdr:col>50</xdr:col>
      <xdr:colOff>114300</xdr:colOff>
      <xdr:row>97</xdr:row>
      <xdr:rowOff>1228</xdr:rowOff>
    </xdr:to>
    <xdr:cxnSp macro="">
      <xdr:nvCxnSpPr>
        <xdr:cNvPr id="471" name="直線コネクタ 470"/>
        <xdr:cNvCxnSpPr/>
      </xdr:nvCxnSpPr>
      <xdr:spPr>
        <a:xfrm flipV="1">
          <a:off x="8750300" y="16621993"/>
          <a:ext cx="889000" cy="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129074</xdr:rowOff>
    </xdr:from>
    <xdr:to>
      <xdr:col>45</xdr:col>
      <xdr:colOff>177800</xdr:colOff>
      <xdr:row>97</xdr:row>
      <xdr:rowOff>1228</xdr:rowOff>
    </xdr:to>
    <xdr:cxnSp macro="">
      <xdr:nvCxnSpPr>
        <xdr:cNvPr id="474" name="直線コネクタ 473"/>
        <xdr:cNvCxnSpPr/>
      </xdr:nvCxnSpPr>
      <xdr:spPr>
        <a:xfrm>
          <a:off x="7861300" y="16588274"/>
          <a:ext cx="889000" cy="4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95174</xdr:rowOff>
    </xdr:from>
    <xdr:to>
      <xdr:col>41</xdr:col>
      <xdr:colOff>50800</xdr:colOff>
      <xdr:row>96</xdr:row>
      <xdr:rowOff>129074</xdr:rowOff>
    </xdr:to>
    <xdr:cxnSp macro="">
      <xdr:nvCxnSpPr>
        <xdr:cNvPr id="477" name="直線コネクタ 476"/>
        <xdr:cNvCxnSpPr/>
      </xdr:nvCxnSpPr>
      <xdr:spPr>
        <a:xfrm>
          <a:off x="6972300" y="16554374"/>
          <a:ext cx="889000" cy="3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73815</xdr:rowOff>
    </xdr:from>
    <xdr:ext cx="534377" cy="259045"/>
    <xdr:sp macro="" textlink="">
      <xdr:nvSpPr>
        <xdr:cNvPr id="481" name="テキスト ボックス 480"/>
        <xdr:cNvSpPr txBox="1"/>
      </xdr:nvSpPr>
      <xdr:spPr>
        <a:xfrm>
          <a:off x="6705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69117</xdr:rowOff>
    </xdr:from>
    <xdr:to>
      <xdr:col>55</xdr:col>
      <xdr:colOff>50800</xdr:colOff>
      <xdr:row>96</xdr:row>
      <xdr:rowOff>170717</xdr:rowOff>
    </xdr:to>
    <xdr:sp macro="" textlink="">
      <xdr:nvSpPr>
        <xdr:cNvPr id="487" name="楕円 486"/>
        <xdr:cNvSpPr/>
      </xdr:nvSpPr>
      <xdr:spPr>
        <a:xfrm>
          <a:off x="10426700" y="165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91994</xdr:rowOff>
    </xdr:from>
    <xdr:ext cx="534377" cy="259045"/>
    <xdr:sp macro="" textlink="">
      <xdr:nvSpPr>
        <xdr:cNvPr id="488" name="土木費該当値テキスト"/>
        <xdr:cNvSpPr txBox="1"/>
      </xdr:nvSpPr>
      <xdr:spPr>
        <a:xfrm>
          <a:off x="10528300" y="163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111993</xdr:rowOff>
    </xdr:from>
    <xdr:to>
      <xdr:col>50</xdr:col>
      <xdr:colOff>165100</xdr:colOff>
      <xdr:row>97</xdr:row>
      <xdr:rowOff>42143</xdr:rowOff>
    </xdr:to>
    <xdr:sp macro="" textlink="">
      <xdr:nvSpPr>
        <xdr:cNvPr id="489" name="楕円 488"/>
        <xdr:cNvSpPr/>
      </xdr:nvSpPr>
      <xdr:spPr>
        <a:xfrm>
          <a:off x="9588500" y="165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58670</xdr:rowOff>
    </xdr:from>
    <xdr:ext cx="534377" cy="259045"/>
    <xdr:sp macro="" textlink="">
      <xdr:nvSpPr>
        <xdr:cNvPr id="490" name="テキスト ボックス 489"/>
        <xdr:cNvSpPr txBox="1"/>
      </xdr:nvSpPr>
      <xdr:spPr>
        <a:xfrm>
          <a:off x="9372111" y="163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121878</xdr:rowOff>
    </xdr:from>
    <xdr:to>
      <xdr:col>46</xdr:col>
      <xdr:colOff>38100</xdr:colOff>
      <xdr:row>97</xdr:row>
      <xdr:rowOff>52028</xdr:rowOff>
    </xdr:to>
    <xdr:sp macro="" textlink="">
      <xdr:nvSpPr>
        <xdr:cNvPr id="491" name="楕円 490"/>
        <xdr:cNvSpPr/>
      </xdr:nvSpPr>
      <xdr:spPr>
        <a:xfrm>
          <a:off x="8699500" y="165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68555</xdr:rowOff>
    </xdr:from>
    <xdr:ext cx="534377" cy="259045"/>
    <xdr:sp macro="" textlink="">
      <xdr:nvSpPr>
        <xdr:cNvPr id="492" name="テキスト ボックス 491"/>
        <xdr:cNvSpPr txBox="1"/>
      </xdr:nvSpPr>
      <xdr:spPr>
        <a:xfrm>
          <a:off x="8483111" y="163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78274</xdr:rowOff>
    </xdr:from>
    <xdr:to>
      <xdr:col>41</xdr:col>
      <xdr:colOff>101600</xdr:colOff>
      <xdr:row>97</xdr:row>
      <xdr:rowOff>8424</xdr:rowOff>
    </xdr:to>
    <xdr:sp macro="" textlink="">
      <xdr:nvSpPr>
        <xdr:cNvPr id="493" name="楕円 492"/>
        <xdr:cNvSpPr/>
      </xdr:nvSpPr>
      <xdr:spPr>
        <a:xfrm>
          <a:off x="7810500" y="16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24951</xdr:rowOff>
    </xdr:from>
    <xdr:ext cx="534377" cy="259045"/>
    <xdr:sp macro="" textlink="">
      <xdr:nvSpPr>
        <xdr:cNvPr id="494" name="テキスト ボックス 493"/>
        <xdr:cNvSpPr txBox="1"/>
      </xdr:nvSpPr>
      <xdr:spPr>
        <a:xfrm>
          <a:off x="7594111" y="1631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44374</xdr:rowOff>
    </xdr:from>
    <xdr:to>
      <xdr:col>36</xdr:col>
      <xdr:colOff>165100</xdr:colOff>
      <xdr:row>96</xdr:row>
      <xdr:rowOff>145974</xdr:rowOff>
    </xdr:to>
    <xdr:sp macro="" textlink="">
      <xdr:nvSpPr>
        <xdr:cNvPr id="495" name="楕円 494"/>
        <xdr:cNvSpPr/>
      </xdr:nvSpPr>
      <xdr:spPr>
        <a:xfrm>
          <a:off x="6921500" y="165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162501</xdr:rowOff>
    </xdr:from>
    <xdr:ext cx="534377" cy="259045"/>
    <xdr:sp macro="" textlink="">
      <xdr:nvSpPr>
        <xdr:cNvPr id="496" name="テキスト ボックス 495"/>
        <xdr:cNvSpPr txBox="1"/>
      </xdr:nvSpPr>
      <xdr:spPr>
        <a:xfrm>
          <a:off x="6705111" y="162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71006</xdr:rowOff>
    </xdr:from>
    <xdr:to>
      <xdr:col>85</xdr:col>
      <xdr:colOff>127000</xdr:colOff>
      <xdr:row>35</xdr:row>
      <xdr:rowOff>146272</xdr:rowOff>
    </xdr:to>
    <xdr:cxnSp macro="">
      <xdr:nvCxnSpPr>
        <xdr:cNvPr id="525" name="直線コネクタ 524"/>
        <xdr:cNvCxnSpPr/>
      </xdr:nvCxnSpPr>
      <xdr:spPr>
        <a:xfrm flipV="1">
          <a:off x="15481300" y="6071756"/>
          <a:ext cx="838200" cy="7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139186</xdr:rowOff>
    </xdr:from>
    <xdr:to>
      <xdr:col>81</xdr:col>
      <xdr:colOff>50800</xdr:colOff>
      <xdr:row>35</xdr:row>
      <xdr:rowOff>146272</xdr:rowOff>
    </xdr:to>
    <xdr:cxnSp macro="">
      <xdr:nvCxnSpPr>
        <xdr:cNvPr id="528" name="直線コネクタ 527"/>
        <xdr:cNvCxnSpPr/>
      </xdr:nvCxnSpPr>
      <xdr:spPr>
        <a:xfrm>
          <a:off x="14592300" y="613993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30" name="テキスト ボックス 529"/>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117335</xdr:rowOff>
    </xdr:from>
    <xdr:to>
      <xdr:col>76</xdr:col>
      <xdr:colOff>114300</xdr:colOff>
      <xdr:row>35</xdr:row>
      <xdr:rowOff>139186</xdr:rowOff>
    </xdr:to>
    <xdr:cxnSp macro="">
      <xdr:nvCxnSpPr>
        <xdr:cNvPr id="531" name="直線コネクタ 530"/>
        <xdr:cNvCxnSpPr/>
      </xdr:nvCxnSpPr>
      <xdr:spPr>
        <a:xfrm>
          <a:off x="13703300" y="5946635"/>
          <a:ext cx="889000" cy="19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117335</xdr:rowOff>
    </xdr:from>
    <xdr:to>
      <xdr:col>71</xdr:col>
      <xdr:colOff>177800</xdr:colOff>
      <xdr:row>35</xdr:row>
      <xdr:rowOff>110401</xdr:rowOff>
    </xdr:to>
    <xdr:cxnSp macro="">
      <xdr:nvCxnSpPr>
        <xdr:cNvPr id="534" name="直線コネクタ 533"/>
        <xdr:cNvCxnSpPr/>
      </xdr:nvCxnSpPr>
      <xdr:spPr>
        <a:xfrm flipV="1">
          <a:off x="12814300" y="5946635"/>
          <a:ext cx="889000" cy="1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6" name="テキスト ボックス 535"/>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147585</xdr:rowOff>
    </xdr:from>
    <xdr:ext cx="534377" cy="259045"/>
    <xdr:sp macro="" textlink="">
      <xdr:nvSpPr>
        <xdr:cNvPr id="538" name="テキスト ボックス 537"/>
        <xdr:cNvSpPr txBox="1"/>
      </xdr:nvSpPr>
      <xdr:spPr>
        <a:xfrm>
          <a:off x="12547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20206</xdr:rowOff>
    </xdr:from>
    <xdr:to>
      <xdr:col>85</xdr:col>
      <xdr:colOff>177800</xdr:colOff>
      <xdr:row>35</xdr:row>
      <xdr:rowOff>121806</xdr:rowOff>
    </xdr:to>
    <xdr:sp macro="" textlink="">
      <xdr:nvSpPr>
        <xdr:cNvPr id="544" name="楕円 543"/>
        <xdr:cNvSpPr/>
      </xdr:nvSpPr>
      <xdr:spPr>
        <a:xfrm>
          <a:off x="16268700" y="60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43083</xdr:rowOff>
    </xdr:from>
    <xdr:ext cx="534377" cy="259045"/>
    <xdr:sp macro="" textlink="">
      <xdr:nvSpPr>
        <xdr:cNvPr id="545" name="消防費該当値テキスト"/>
        <xdr:cNvSpPr txBox="1"/>
      </xdr:nvSpPr>
      <xdr:spPr>
        <a:xfrm>
          <a:off x="16370300" y="58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95472</xdr:rowOff>
    </xdr:from>
    <xdr:to>
      <xdr:col>81</xdr:col>
      <xdr:colOff>101600</xdr:colOff>
      <xdr:row>36</xdr:row>
      <xdr:rowOff>25622</xdr:rowOff>
    </xdr:to>
    <xdr:sp macro="" textlink="">
      <xdr:nvSpPr>
        <xdr:cNvPr id="546" name="楕円 545"/>
        <xdr:cNvSpPr/>
      </xdr:nvSpPr>
      <xdr:spPr>
        <a:xfrm>
          <a:off x="15430500" y="60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42149</xdr:rowOff>
    </xdr:from>
    <xdr:ext cx="534377" cy="259045"/>
    <xdr:sp macro="" textlink="">
      <xdr:nvSpPr>
        <xdr:cNvPr id="547" name="テキスト ボックス 546"/>
        <xdr:cNvSpPr txBox="1"/>
      </xdr:nvSpPr>
      <xdr:spPr>
        <a:xfrm>
          <a:off x="15214111" y="587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88386</xdr:rowOff>
    </xdr:from>
    <xdr:to>
      <xdr:col>76</xdr:col>
      <xdr:colOff>165100</xdr:colOff>
      <xdr:row>36</xdr:row>
      <xdr:rowOff>18536</xdr:rowOff>
    </xdr:to>
    <xdr:sp macro="" textlink="">
      <xdr:nvSpPr>
        <xdr:cNvPr id="548" name="楕円 547"/>
        <xdr:cNvSpPr/>
      </xdr:nvSpPr>
      <xdr:spPr>
        <a:xfrm>
          <a:off x="14541500" y="60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35063</xdr:rowOff>
    </xdr:from>
    <xdr:ext cx="534377" cy="259045"/>
    <xdr:sp macro="" textlink="">
      <xdr:nvSpPr>
        <xdr:cNvPr id="549" name="テキスト ボックス 548"/>
        <xdr:cNvSpPr txBox="1"/>
      </xdr:nvSpPr>
      <xdr:spPr>
        <a:xfrm>
          <a:off x="14325111" y="586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66535</xdr:rowOff>
    </xdr:from>
    <xdr:to>
      <xdr:col>72</xdr:col>
      <xdr:colOff>38100</xdr:colOff>
      <xdr:row>34</xdr:row>
      <xdr:rowOff>168135</xdr:rowOff>
    </xdr:to>
    <xdr:sp macro="" textlink="">
      <xdr:nvSpPr>
        <xdr:cNvPr id="550" name="楕円 549"/>
        <xdr:cNvSpPr/>
      </xdr:nvSpPr>
      <xdr:spPr>
        <a:xfrm>
          <a:off x="13652500" y="58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13212</xdr:rowOff>
    </xdr:from>
    <xdr:ext cx="534377" cy="259045"/>
    <xdr:sp macro="" textlink="">
      <xdr:nvSpPr>
        <xdr:cNvPr id="551" name="テキスト ボックス 550"/>
        <xdr:cNvSpPr txBox="1"/>
      </xdr:nvSpPr>
      <xdr:spPr>
        <a:xfrm>
          <a:off x="13436111" y="567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59601</xdr:rowOff>
    </xdr:from>
    <xdr:to>
      <xdr:col>67</xdr:col>
      <xdr:colOff>101600</xdr:colOff>
      <xdr:row>35</xdr:row>
      <xdr:rowOff>161201</xdr:rowOff>
    </xdr:to>
    <xdr:sp macro="" textlink="">
      <xdr:nvSpPr>
        <xdr:cNvPr id="552" name="楕円 551"/>
        <xdr:cNvSpPr/>
      </xdr:nvSpPr>
      <xdr:spPr>
        <a:xfrm>
          <a:off x="12763500" y="60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6278</xdr:rowOff>
    </xdr:from>
    <xdr:ext cx="534377" cy="259045"/>
    <xdr:sp macro="" textlink="">
      <xdr:nvSpPr>
        <xdr:cNvPr id="553" name="テキスト ボックス 552"/>
        <xdr:cNvSpPr txBox="1"/>
      </xdr:nvSpPr>
      <xdr:spPr>
        <a:xfrm>
          <a:off x="12547111" y="583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156434</xdr:rowOff>
    </xdr:from>
    <xdr:to>
      <xdr:col>85</xdr:col>
      <xdr:colOff>127000</xdr:colOff>
      <xdr:row>57</xdr:row>
      <xdr:rowOff>17170</xdr:rowOff>
    </xdr:to>
    <xdr:cxnSp macro="">
      <xdr:nvCxnSpPr>
        <xdr:cNvPr id="580" name="直線コネクタ 579"/>
        <xdr:cNvCxnSpPr/>
      </xdr:nvCxnSpPr>
      <xdr:spPr>
        <a:xfrm>
          <a:off x="15481300" y="9757634"/>
          <a:ext cx="838200" cy="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156434</xdr:rowOff>
    </xdr:from>
    <xdr:to>
      <xdr:col>81</xdr:col>
      <xdr:colOff>50800</xdr:colOff>
      <xdr:row>56</xdr:row>
      <xdr:rowOff>164567</xdr:rowOff>
    </xdr:to>
    <xdr:cxnSp macro="">
      <xdr:nvCxnSpPr>
        <xdr:cNvPr id="583" name="直線コネクタ 582"/>
        <xdr:cNvCxnSpPr/>
      </xdr:nvCxnSpPr>
      <xdr:spPr>
        <a:xfrm flipV="1">
          <a:off x="14592300" y="9757634"/>
          <a:ext cx="8890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156955</xdr:rowOff>
    </xdr:from>
    <xdr:to>
      <xdr:col>76</xdr:col>
      <xdr:colOff>114300</xdr:colOff>
      <xdr:row>56</xdr:row>
      <xdr:rowOff>164567</xdr:rowOff>
    </xdr:to>
    <xdr:cxnSp macro="">
      <xdr:nvCxnSpPr>
        <xdr:cNvPr id="586" name="直線コネクタ 585"/>
        <xdr:cNvCxnSpPr/>
      </xdr:nvCxnSpPr>
      <xdr:spPr>
        <a:xfrm>
          <a:off x="13703300" y="9758155"/>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156955</xdr:rowOff>
    </xdr:from>
    <xdr:to>
      <xdr:col>71</xdr:col>
      <xdr:colOff>177800</xdr:colOff>
      <xdr:row>57</xdr:row>
      <xdr:rowOff>44955</xdr:rowOff>
    </xdr:to>
    <xdr:cxnSp macro="">
      <xdr:nvCxnSpPr>
        <xdr:cNvPr id="589" name="直線コネクタ 588"/>
        <xdr:cNvCxnSpPr/>
      </xdr:nvCxnSpPr>
      <xdr:spPr>
        <a:xfrm flipV="1">
          <a:off x="12814300" y="9758155"/>
          <a:ext cx="889000" cy="5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91" name="テキスト ボックス 590"/>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137820</xdr:rowOff>
    </xdr:from>
    <xdr:to>
      <xdr:col>85</xdr:col>
      <xdr:colOff>177800</xdr:colOff>
      <xdr:row>57</xdr:row>
      <xdr:rowOff>67970</xdr:rowOff>
    </xdr:to>
    <xdr:sp macro="" textlink="">
      <xdr:nvSpPr>
        <xdr:cNvPr id="599" name="楕円 598"/>
        <xdr:cNvSpPr/>
      </xdr:nvSpPr>
      <xdr:spPr>
        <a:xfrm>
          <a:off x="16268700" y="97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160697</xdr:rowOff>
    </xdr:from>
    <xdr:ext cx="534377" cy="259045"/>
    <xdr:sp macro="" textlink="">
      <xdr:nvSpPr>
        <xdr:cNvPr id="600" name="教育費該当値テキスト"/>
        <xdr:cNvSpPr txBox="1"/>
      </xdr:nvSpPr>
      <xdr:spPr>
        <a:xfrm>
          <a:off x="16370300" y="95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105634</xdr:rowOff>
    </xdr:from>
    <xdr:to>
      <xdr:col>81</xdr:col>
      <xdr:colOff>101600</xdr:colOff>
      <xdr:row>57</xdr:row>
      <xdr:rowOff>35784</xdr:rowOff>
    </xdr:to>
    <xdr:sp macro="" textlink="">
      <xdr:nvSpPr>
        <xdr:cNvPr id="601" name="楕円 600"/>
        <xdr:cNvSpPr/>
      </xdr:nvSpPr>
      <xdr:spPr>
        <a:xfrm>
          <a:off x="15430500" y="97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52311</xdr:rowOff>
    </xdr:from>
    <xdr:ext cx="534377" cy="259045"/>
    <xdr:sp macro="" textlink="">
      <xdr:nvSpPr>
        <xdr:cNvPr id="602" name="テキスト ボックス 601"/>
        <xdr:cNvSpPr txBox="1"/>
      </xdr:nvSpPr>
      <xdr:spPr>
        <a:xfrm>
          <a:off x="15214111" y="948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113767</xdr:rowOff>
    </xdr:from>
    <xdr:to>
      <xdr:col>76</xdr:col>
      <xdr:colOff>165100</xdr:colOff>
      <xdr:row>57</xdr:row>
      <xdr:rowOff>43917</xdr:rowOff>
    </xdr:to>
    <xdr:sp macro="" textlink="">
      <xdr:nvSpPr>
        <xdr:cNvPr id="603" name="楕円 602"/>
        <xdr:cNvSpPr/>
      </xdr:nvSpPr>
      <xdr:spPr>
        <a:xfrm>
          <a:off x="14541500" y="97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60444</xdr:rowOff>
    </xdr:from>
    <xdr:ext cx="534377" cy="259045"/>
    <xdr:sp macro="" textlink="">
      <xdr:nvSpPr>
        <xdr:cNvPr id="604" name="テキスト ボックス 603"/>
        <xdr:cNvSpPr txBox="1"/>
      </xdr:nvSpPr>
      <xdr:spPr>
        <a:xfrm>
          <a:off x="14325111" y="949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106155</xdr:rowOff>
    </xdr:from>
    <xdr:to>
      <xdr:col>72</xdr:col>
      <xdr:colOff>38100</xdr:colOff>
      <xdr:row>57</xdr:row>
      <xdr:rowOff>36305</xdr:rowOff>
    </xdr:to>
    <xdr:sp macro="" textlink="">
      <xdr:nvSpPr>
        <xdr:cNvPr id="605" name="楕円 604"/>
        <xdr:cNvSpPr/>
      </xdr:nvSpPr>
      <xdr:spPr>
        <a:xfrm>
          <a:off x="13652500" y="970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52832</xdr:rowOff>
    </xdr:from>
    <xdr:ext cx="534377" cy="259045"/>
    <xdr:sp macro="" textlink="">
      <xdr:nvSpPr>
        <xdr:cNvPr id="606" name="テキスト ボックス 605"/>
        <xdr:cNvSpPr txBox="1"/>
      </xdr:nvSpPr>
      <xdr:spPr>
        <a:xfrm>
          <a:off x="13436111" y="948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165605</xdr:rowOff>
    </xdr:from>
    <xdr:to>
      <xdr:col>67</xdr:col>
      <xdr:colOff>101600</xdr:colOff>
      <xdr:row>57</xdr:row>
      <xdr:rowOff>95755</xdr:rowOff>
    </xdr:to>
    <xdr:sp macro="" textlink="">
      <xdr:nvSpPr>
        <xdr:cNvPr id="607" name="楕円 606"/>
        <xdr:cNvSpPr/>
      </xdr:nvSpPr>
      <xdr:spPr>
        <a:xfrm>
          <a:off x="12763500" y="976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86882</xdr:rowOff>
    </xdr:from>
    <xdr:ext cx="534377" cy="259045"/>
    <xdr:sp macro="" textlink="">
      <xdr:nvSpPr>
        <xdr:cNvPr id="608" name="テキスト ボックス 607"/>
        <xdr:cNvSpPr txBox="1"/>
      </xdr:nvSpPr>
      <xdr:spPr>
        <a:xfrm>
          <a:off x="12547111" y="985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76487</xdr:rowOff>
    </xdr:from>
    <xdr:to>
      <xdr:col>85</xdr:col>
      <xdr:colOff>127000</xdr:colOff>
      <xdr:row>78</xdr:row>
      <xdr:rowOff>13364</xdr:rowOff>
    </xdr:to>
    <xdr:cxnSp macro="">
      <xdr:nvCxnSpPr>
        <xdr:cNvPr id="633" name="直線コネクタ 632"/>
        <xdr:cNvCxnSpPr/>
      </xdr:nvCxnSpPr>
      <xdr:spPr>
        <a:xfrm flipV="1">
          <a:off x="15481300" y="13278137"/>
          <a:ext cx="838200" cy="10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34" name="災害復旧費平均値テキスト"/>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13364</xdr:rowOff>
    </xdr:from>
    <xdr:to>
      <xdr:col>81</xdr:col>
      <xdr:colOff>50800</xdr:colOff>
      <xdr:row>78</xdr:row>
      <xdr:rowOff>25400</xdr:rowOff>
    </xdr:to>
    <xdr:cxnSp macro="">
      <xdr:nvCxnSpPr>
        <xdr:cNvPr id="636" name="直線コネクタ 635"/>
        <xdr:cNvCxnSpPr/>
      </xdr:nvCxnSpPr>
      <xdr:spPr>
        <a:xfrm flipV="1">
          <a:off x="14592300" y="13386464"/>
          <a:ext cx="889000" cy="1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57914</xdr:rowOff>
    </xdr:from>
    <xdr:ext cx="469744" cy="259045"/>
    <xdr:sp macro="" textlink="">
      <xdr:nvSpPr>
        <xdr:cNvPr id="638" name="テキスト ボックス 637"/>
        <xdr:cNvSpPr txBox="1"/>
      </xdr:nvSpPr>
      <xdr:spPr>
        <a:xfrm>
          <a:off x="15246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20926</xdr:rowOff>
    </xdr:from>
    <xdr:to>
      <xdr:col>76</xdr:col>
      <xdr:colOff>114300</xdr:colOff>
      <xdr:row>78</xdr:row>
      <xdr:rowOff>25400</xdr:rowOff>
    </xdr:to>
    <xdr:cxnSp macro="">
      <xdr:nvCxnSpPr>
        <xdr:cNvPr id="639" name="直線コネクタ 638"/>
        <xdr:cNvCxnSpPr/>
      </xdr:nvCxnSpPr>
      <xdr:spPr>
        <a:xfrm>
          <a:off x="13703300" y="13394026"/>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20639</xdr:rowOff>
    </xdr:from>
    <xdr:to>
      <xdr:col>71</xdr:col>
      <xdr:colOff>177800</xdr:colOff>
      <xdr:row>78</xdr:row>
      <xdr:rowOff>20926</xdr:rowOff>
    </xdr:to>
    <xdr:cxnSp macro="">
      <xdr:nvCxnSpPr>
        <xdr:cNvPr id="642" name="直線コネクタ 641"/>
        <xdr:cNvCxnSpPr/>
      </xdr:nvCxnSpPr>
      <xdr:spPr>
        <a:xfrm>
          <a:off x="12814300" y="13393739"/>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25687</xdr:rowOff>
    </xdr:from>
    <xdr:to>
      <xdr:col>85</xdr:col>
      <xdr:colOff>177800</xdr:colOff>
      <xdr:row>77</xdr:row>
      <xdr:rowOff>127287</xdr:rowOff>
    </xdr:to>
    <xdr:sp macro="" textlink="">
      <xdr:nvSpPr>
        <xdr:cNvPr id="652" name="楕円 651"/>
        <xdr:cNvSpPr/>
      </xdr:nvSpPr>
      <xdr:spPr>
        <a:xfrm>
          <a:off x="16268700" y="132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156514</xdr:rowOff>
    </xdr:from>
    <xdr:ext cx="534377" cy="259045"/>
    <xdr:sp macro="" textlink="">
      <xdr:nvSpPr>
        <xdr:cNvPr id="653" name="災害復旧費該当値テキスト"/>
        <xdr:cNvSpPr txBox="1"/>
      </xdr:nvSpPr>
      <xdr:spPr>
        <a:xfrm>
          <a:off x="16370300" y="130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134014</xdr:rowOff>
    </xdr:from>
    <xdr:to>
      <xdr:col>81</xdr:col>
      <xdr:colOff>101600</xdr:colOff>
      <xdr:row>78</xdr:row>
      <xdr:rowOff>64164</xdr:rowOff>
    </xdr:to>
    <xdr:sp macro="" textlink="">
      <xdr:nvSpPr>
        <xdr:cNvPr id="654" name="楕円 653"/>
        <xdr:cNvSpPr/>
      </xdr:nvSpPr>
      <xdr:spPr>
        <a:xfrm>
          <a:off x="15430500" y="133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80691</xdr:rowOff>
    </xdr:from>
    <xdr:ext cx="469744" cy="259045"/>
    <xdr:sp macro="" textlink="">
      <xdr:nvSpPr>
        <xdr:cNvPr id="655" name="テキスト ボックス 654"/>
        <xdr:cNvSpPr txBox="1"/>
      </xdr:nvSpPr>
      <xdr:spPr>
        <a:xfrm>
          <a:off x="15246428" y="1311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141576</xdr:rowOff>
    </xdr:from>
    <xdr:to>
      <xdr:col>72</xdr:col>
      <xdr:colOff>38100</xdr:colOff>
      <xdr:row>78</xdr:row>
      <xdr:rowOff>71726</xdr:rowOff>
    </xdr:to>
    <xdr:sp macro="" textlink="">
      <xdr:nvSpPr>
        <xdr:cNvPr id="658" name="楕円 657"/>
        <xdr:cNvSpPr/>
      </xdr:nvSpPr>
      <xdr:spPr>
        <a:xfrm>
          <a:off x="13652500" y="133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62853</xdr:rowOff>
    </xdr:from>
    <xdr:ext cx="378565" cy="259045"/>
    <xdr:sp macro="" textlink="">
      <xdr:nvSpPr>
        <xdr:cNvPr id="659" name="テキスト ボックス 658"/>
        <xdr:cNvSpPr txBox="1"/>
      </xdr:nvSpPr>
      <xdr:spPr>
        <a:xfrm>
          <a:off x="13514017" y="13435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141289</xdr:rowOff>
    </xdr:from>
    <xdr:to>
      <xdr:col>67</xdr:col>
      <xdr:colOff>101600</xdr:colOff>
      <xdr:row>78</xdr:row>
      <xdr:rowOff>71439</xdr:rowOff>
    </xdr:to>
    <xdr:sp macro="" textlink="">
      <xdr:nvSpPr>
        <xdr:cNvPr id="660" name="楕円 659"/>
        <xdr:cNvSpPr/>
      </xdr:nvSpPr>
      <xdr:spPr>
        <a:xfrm>
          <a:off x="12763500" y="13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62566</xdr:rowOff>
    </xdr:from>
    <xdr:ext cx="378565" cy="259045"/>
    <xdr:sp macro="" textlink="">
      <xdr:nvSpPr>
        <xdr:cNvPr id="661" name="テキスト ボックス 660"/>
        <xdr:cNvSpPr txBox="1"/>
      </xdr:nvSpPr>
      <xdr:spPr>
        <a:xfrm>
          <a:off x="12625017" y="1343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34339</xdr:rowOff>
    </xdr:from>
    <xdr:to>
      <xdr:col>85</xdr:col>
      <xdr:colOff>127000</xdr:colOff>
      <xdr:row>93</xdr:row>
      <xdr:rowOff>35035</xdr:rowOff>
    </xdr:to>
    <xdr:cxnSp macro="">
      <xdr:nvCxnSpPr>
        <xdr:cNvPr id="686" name="直線コネクタ 685"/>
        <xdr:cNvCxnSpPr/>
      </xdr:nvCxnSpPr>
      <xdr:spPr>
        <a:xfrm flipV="1">
          <a:off x="15481300" y="15979189"/>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163870</xdr:rowOff>
    </xdr:from>
    <xdr:ext cx="534377" cy="259045"/>
    <xdr:sp macro="" textlink="">
      <xdr:nvSpPr>
        <xdr:cNvPr id="687" name="公債費平均値テキスト"/>
        <xdr:cNvSpPr txBox="1"/>
      </xdr:nvSpPr>
      <xdr:spPr>
        <a:xfrm>
          <a:off x="16370300" y="1645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11861</xdr:rowOff>
    </xdr:from>
    <xdr:to>
      <xdr:col>81</xdr:col>
      <xdr:colOff>50800</xdr:colOff>
      <xdr:row>93</xdr:row>
      <xdr:rowOff>35035</xdr:rowOff>
    </xdr:to>
    <xdr:cxnSp macro="">
      <xdr:nvCxnSpPr>
        <xdr:cNvPr id="689" name="直線コネクタ 688"/>
        <xdr:cNvCxnSpPr/>
      </xdr:nvCxnSpPr>
      <xdr:spPr>
        <a:xfrm>
          <a:off x="14592300" y="15956711"/>
          <a:ext cx="889000" cy="2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91" name="テキスト ボックス 690"/>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11861</xdr:rowOff>
    </xdr:from>
    <xdr:to>
      <xdr:col>76</xdr:col>
      <xdr:colOff>114300</xdr:colOff>
      <xdr:row>93</xdr:row>
      <xdr:rowOff>70343</xdr:rowOff>
    </xdr:to>
    <xdr:cxnSp macro="">
      <xdr:nvCxnSpPr>
        <xdr:cNvPr id="692" name="直線コネクタ 691"/>
        <xdr:cNvCxnSpPr/>
      </xdr:nvCxnSpPr>
      <xdr:spPr>
        <a:xfrm flipV="1">
          <a:off x="13703300" y="15956711"/>
          <a:ext cx="889000" cy="5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4" name="テキスト ボックス 693"/>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70343</xdr:rowOff>
    </xdr:from>
    <xdr:to>
      <xdr:col>71</xdr:col>
      <xdr:colOff>177800</xdr:colOff>
      <xdr:row>94</xdr:row>
      <xdr:rowOff>78212</xdr:rowOff>
    </xdr:to>
    <xdr:cxnSp macro="">
      <xdr:nvCxnSpPr>
        <xdr:cNvPr id="695" name="直線コネクタ 694"/>
        <xdr:cNvCxnSpPr/>
      </xdr:nvCxnSpPr>
      <xdr:spPr>
        <a:xfrm flipV="1">
          <a:off x="12814300" y="16015193"/>
          <a:ext cx="889000" cy="17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127009</xdr:rowOff>
    </xdr:from>
    <xdr:ext cx="534377" cy="259045"/>
    <xdr:sp macro="" textlink="">
      <xdr:nvSpPr>
        <xdr:cNvPr id="697" name="テキスト ボックス 696"/>
        <xdr:cNvSpPr txBox="1"/>
      </xdr:nvSpPr>
      <xdr:spPr>
        <a:xfrm>
          <a:off x="13436111" y="165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97593</xdr:rowOff>
    </xdr:from>
    <xdr:ext cx="534377" cy="259045"/>
    <xdr:sp macro="" textlink="">
      <xdr:nvSpPr>
        <xdr:cNvPr id="699" name="テキスト ボックス 698"/>
        <xdr:cNvSpPr txBox="1"/>
      </xdr:nvSpPr>
      <xdr:spPr>
        <a:xfrm>
          <a:off x="12547111" y="165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154989</xdr:rowOff>
    </xdr:from>
    <xdr:to>
      <xdr:col>85</xdr:col>
      <xdr:colOff>177800</xdr:colOff>
      <xdr:row>93</xdr:row>
      <xdr:rowOff>85139</xdr:rowOff>
    </xdr:to>
    <xdr:sp macro="" textlink="">
      <xdr:nvSpPr>
        <xdr:cNvPr id="705" name="楕円 704"/>
        <xdr:cNvSpPr/>
      </xdr:nvSpPr>
      <xdr:spPr>
        <a:xfrm>
          <a:off x="16268700" y="159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6416</xdr:rowOff>
    </xdr:from>
    <xdr:ext cx="599010" cy="259045"/>
    <xdr:sp macro="" textlink="">
      <xdr:nvSpPr>
        <xdr:cNvPr id="706" name="公債費該当値テキスト"/>
        <xdr:cNvSpPr txBox="1"/>
      </xdr:nvSpPr>
      <xdr:spPr>
        <a:xfrm>
          <a:off x="16370300" y="1577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155685</xdr:rowOff>
    </xdr:from>
    <xdr:to>
      <xdr:col>81</xdr:col>
      <xdr:colOff>101600</xdr:colOff>
      <xdr:row>93</xdr:row>
      <xdr:rowOff>85835</xdr:rowOff>
    </xdr:to>
    <xdr:sp macro="" textlink="">
      <xdr:nvSpPr>
        <xdr:cNvPr id="707" name="楕円 706"/>
        <xdr:cNvSpPr/>
      </xdr:nvSpPr>
      <xdr:spPr>
        <a:xfrm>
          <a:off x="15430500" y="1592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102362</xdr:rowOff>
    </xdr:from>
    <xdr:ext cx="599010" cy="259045"/>
    <xdr:sp macro="" textlink="">
      <xdr:nvSpPr>
        <xdr:cNvPr id="708" name="テキスト ボックス 707"/>
        <xdr:cNvSpPr txBox="1"/>
      </xdr:nvSpPr>
      <xdr:spPr>
        <a:xfrm>
          <a:off x="15181795" y="1570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132511</xdr:rowOff>
    </xdr:from>
    <xdr:to>
      <xdr:col>76</xdr:col>
      <xdr:colOff>165100</xdr:colOff>
      <xdr:row>93</xdr:row>
      <xdr:rowOff>62661</xdr:rowOff>
    </xdr:to>
    <xdr:sp macro="" textlink="">
      <xdr:nvSpPr>
        <xdr:cNvPr id="709" name="楕円 708"/>
        <xdr:cNvSpPr/>
      </xdr:nvSpPr>
      <xdr:spPr>
        <a:xfrm>
          <a:off x="14541500" y="159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79188</xdr:rowOff>
    </xdr:from>
    <xdr:ext cx="599010" cy="259045"/>
    <xdr:sp macro="" textlink="">
      <xdr:nvSpPr>
        <xdr:cNvPr id="710" name="テキスト ボックス 709"/>
        <xdr:cNvSpPr txBox="1"/>
      </xdr:nvSpPr>
      <xdr:spPr>
        <a:xfrm>
          <a:off x="14292795" y="1568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19543</xdr:rowOff>
    </xdr:from>
    <xdr:to>
      <xdr:col>72</xdr:col>
      <xdr:colOff>38100</xdr:colOff>
      <xdr:row>93</xdr:row>
      <xdr:rowOff>121143</xdr:rowOff>
    </xdr:to>
    <xdr:sp macro="" textlink="">
      <xdr:nvSpPr>
        <xdr:cNvPr id="711" name="楕円 710"/>
        <xdr:cNvSpPr/>
      </xdr:nvSpPr>
      <xdr:spPr>
        <a:xfrm>
          <a:off x="13652500" y="159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137670</xdr:rowOff>
    </xdr:from>
    <xdr:ext cx="599010" cy="259045"/>
    <xdr:sp macro="" textlink="">
      <xdr:nvSpPr>
        <xdr:cNvPr id="712" name="テキスト ボックス 711"/>
        <xdr:cNvSpPr txBox="1"/>
      </xdr:nvSpPr>
      <xdr:spPr>
        <a:xfrm>
          <a:off x="13403795" y="1573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27412</xdr:rowOff>
    </xdr:from>
    <xdr:to>
      <xdr:col>67</xdr:col>
      <xdr:colOff>101600</xdr:colOff>
      <xdr:row>94</xdr:row>
      <xdr:rowOff>129012</xdr:rowOff>
    </xdr:to>
    <xdr:sp macro="" textlink="">
      <xdr:nvSpPr>
        <xdr:cNvPr id="713" name="楕円 712"/>
        <xdr:cNvSpPr/>
      </xdr:nvSpPr>
      <xdr:spPr>
        <a:xfrm>
          <a:off x="12763500" y="1614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145539</xdr:rowOff>
    </xdr:from>
    <xdr:ext cx="599010" cy="259045"/>
    <xdr:sp macro="" textlink="">
      <xdr:nvSpPr>
        <xdr:cNvPr id="714" name="テキスト ボックス 713"/>
        <xdr:cNvSpPr txBox="1"/>
      </xdr:nvSpPr>
      <xdr:spPr>
        <a:xfrm>
          <a:off x="12514795" y="1591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・総務費が、平成</a:t>
          </a:r>
          <a:r>
            <a:rPr kumimoji="1" lang="en-US" altLang="ja-JP" sz="1600">
              <a:latin typeface="ＭＳ Ｐゴシック" panose="020B0600070205080204" pitchFamily="50" charset="-128"/>
              <a:ea typeface="ＭＳ Ｐゴシック" panose="020B0600070205080204" pitchFamily="50" charset="-128"/>
            </a:rPr>
            <a:t>25</a:t>
          </a:r>
          <a:r>
            <a:rPr kumimoji="1" lang="ja-JP" altLang="en-US" sz="1600">
              <a:latin typeface="ＭＳ Ｐゴシック" panose="020B0600070205080204" pitchFamily="50" charset="-128"/>
              <a:ea typeface="ＭＳ Ｐゴシック" panose="020B0600070205080204" pitchFamily="50" charset="-128"/>
            </a:rPr>
            <a:t>年、平成</a:t>
          </a:r>
          <a:r>
            <a:rPr kumimoji="1" lang="en-US" altLang="ja-JP" sz="1600">
              <a:latin typeface="ＭＳ Ｐゴシック" panose="020B0600070205080204" pitchFamily="50" charset="-128"/>
              <a:ea typeface="ＭＳ Ｐゴシック" panose="020B0600070205080204" pitchFamily="50" charset="-128"/>
            </a:rPr>
            <a:t>26</a:t>
          </a:r>
          <a:r>
            <a:rPr kumimoji="1" lang="ja-JP" altLang="en-US" sz="1600">
              <a:latin typeface="ＭＳ Ｐゴシック" panose="020B0600070205080204" pitchFamily="50" charset="-128"/>
              <a:ea typeface="ＭＳ Ｐゴシック" panose="020B0600070205080204" pitchFamily="50" charset="-128"/>
            </a:rPr>
            <a:t>年、平成</a:t>
          </a:r>
          <a:r>
            <a:rPr kumimoji="1" lang="en-US" altLang="ja-JP" sz="1600">
              <a:latin typeface="ＭＳ Ｐゴシック" panose="020B0600070205080204" pitchFamily="50" charset="-128"/>
              <a:ea typeface="ＭＳ Ｐゴシック" panose="020B0600070205080204" pitchFamily="50" charset="-128"/>
            </a:rPr>
            <a:t>27</a:t>
          </a:r>
          <a:r>
            <a:rPr kumimoji="1" lang="ja-JP" altLang="en-US" sz="1600">
              <a:latin typeface="ＭＳ Ｐゴシック" panose="020B0600070205080204" pitchFamily="50" charset="-128"/>
              <a:ea typeface="ＭＳ Ｐゴシック" panose="020B0600070205080204" pitchFamily="50" charset="-128"/>
            </a:rPr>
            <a:t>年と、高い水準で推移しているのは、庁舎増築事業総額約</a:t>
          </a:r>
          <a:r>
            <a:rPr kumimoji="1" lang="en-US" altLang="ja-JP" sz="1600">
              <a:latin typeface="ＭＳ Ｐゴシック" panose="020B0600070205080204" pitchFamily="50" charset="-128"/>
              <a:ea typeface="ＭＳ Ｐゴシック" panose="020B0600070205080204" pitchFamily="50" charset="-128"/>
            </a:rPr>
            <a:t>13</a:t>
          </a:r>
          <a:r>
            <a:rPr kumimoji="1" lang="ja-JP" altLang="en-US" sz="1600">
              <a:latin typeface="ＭＳ Ｐゴシック" panose="020B0600070205080204" pitchFamily="50" charset="-128"/>
              <a:ea typeface="ＭＳ Ｐゴシック" panose="020B0600070205080204" pitchFamily="50" charset="-128"/>
            </a:rPr>
            <a:t>億円を実施したためである。また、</a:t>
          </a:r>
          <a:r>
            <a:rPr kumimoji="1" lang="en-US" altLang="ja-JP" sz="1600">
              <a:latin typeface="ＭＳ Ｐゴシック" panose="020B0600070205080204" pitchFamily="50" charset="-128"/>
              <a:ea typeface="ＭＳ Ｐゴシック" panose="020B0600070205080204" pitchFamily="50" charset="-128"/>
            </a:rPr>
            <a:t>30</a:t>
          </a:r>
          <a:r>
            <a:rPr kumimoji="1" lang="ja-JP" altLang="en-US" sz="1600">
              <a:latin typeface="ＭＳ Ｐゴシック" panose="020B0600070205080204" pitchFamily="50" charset="-128"/>
              <a:ea typeface="ＭＳ Ｐゴシック" panose="020B0600070205080204" pitchFamily="50" charset="-128"/>
            </a:rPr>
            <a:t>年度においては、情報通信網整備事業実施のため、前年度比</a:t>
          </a:r>
          <a:r>
            <a:rPr kumimoji="1" lang="en-US" altLang="ja-JP" sz="1600">
              <a:latin typeface="ＭＳ Ｐゴシック" panose="020B0600070205080204" pitchFamily="50" charset="-128"/>
              <a:ea typeface="ＭＳ Ｐゴシック" panose="020B0600070205080204" pitchFamily="50" charset="-128"/>
            </a:rPr>
            <a:t>14.5</a:t>
          </a:r>
          <a:r>
            <a:rPr kumimoji="1" lang="ja-JP" altLang="en-US" sz="1600">
              <a:latin typeface="ＭＳ Ｐゴシック" panose="020B0600070205080204" pitchFamily="50" charset="-128"/>
              <a:ea typeface="ＭＳ Ｐゴシック" panose="020B0600070205080204" pitchFamily="50" charset="-128"/>
            </a:rPr>
            <a:t>％増となっている。</a:t>
          </a:r>
        </a:p>
        <a:p>
          <a:r>
            <a:rPr kumimoji="1" lang="ja-JP" altLang="en-US" sz="1600">
              <a:latin typeface="ＭＳ Ｐゴシック" panose="020B0600070205080204" pitchFamily="50" charset="-128"/>
              <a:ea typeface="ＭＳ Ｐゴシック" panose="020B0600070205080204" pitchFamily="50" charset="-128"/>
            </a:rPr>
            <a:t>・民生費については、ここ数年、保育園統合事業等で園舎の新築や大規模改造工事を実施しており、数値が高くなっている。</a:t>
          </a:r>
        </a:p>
        <a:p>
          <a:r>
            <a:rPr kumimoji="1" lang="ja-JP" altLang="en-US" sz="1600">
              <a:latin typeface="ＭＳ Ｐゴシック" panose="020B0600070205080204" pitchFamily="50" charset="-128"/>
              <a:ea typeface="ＭＳ Ｐゴシック" panose="020B0600070205080204" pitchFamily="50" charset="-128"/>
            </a:rPr>
            <a:t>・農林水産業費も高い傾向にある。山間部に位置する当町は、農林業が主幹産業であり、農業基盤整備事業、土地改良事業、また、農家への補助などにより、荒廃地が増えるのを防ぐとともに、農業の再興を目指している。</a:t>
          </a:r>
        </a:p>
        <a:p>
          <a:r>
            <a:rPr kumimoji="1" lang="ja-JP" altLang="en-US" sz="1600">
              <a:latin typeface="ＭＳ Ｐゴシック" panose="020B0600070205080204" pitchFamily="50" charset="-128"/>
              <a:ea typeface="ＭＳ Ｐゴシック" panose="020B0600070205080204" pitchFamily="50" charset="-128"/>
            </a:rPr>
            <a:t>・公債費も、類似団体と比較してかなり高い状況である。後年度負担の軽減を図るため繰上償還を毎年実施しているためである。平成</a:t>
          </a:r>
          <a:r>
            <a:rPr kumimoji="1" lang="en-US" altLang="ja-JP" sz="1600">
              <a:latin typeface="ＭＳ Ｐゴシック" panose="020B0600070205080204" pitchFamily="50" charset="-128"/>
              <a:ea typeface="ＭＳ Ｐゴシック" panose="020B0600070205080204" pitchFamily="50" charset="-128"/>
            </a:rPr>
            <a:t>30</a:t>
          </a:r>
          <a:r>
            <a:rPr kumimoji="1" lang="ja-JP" altLang="en-US" sz="1600">
              <a:latin typeface="ＭＳ Ｐゴシック" panose="020B0600070205080204" pitchFamily="50" charset="-128"/>
              <a:ea typeface="ＭＳ Ｐゴシック" panose="020B0600070205080204" pitchFamily="50" charset="-128"/>
            </a:rPr>
            <a:t>年度は繰上償還を</a:t>
          </a:r>
          <a:r>
            <a:rPr kumimoji="1" lang="en-US" altLang="ja-JP" sz="1600">
              <a:latin typeface="ＭＳ Ｐゴシック" panose="020B0600070205080204" pitchFamily="50" charset="-128"/>
              <a:ea typeface="ＭＳ Ｐゴシック" panose="020B0600070205080204" pitchFamily="50" charset="-128"/>
            </a:rPr>
            <a:t>1,192,271</a:t>
          </a:r>
          <a:r>
            <a:rPr kumimoji="1" lang="ja-JP" altLang="en-US" sz="1600">
              <a:latin typeface="ＭＳ Ｐゴシック" panose="020B0600070205080204" pitchFamily="50" charset="-128"/>
              <a:ea typeface="ＭＳ Ｐゴシック" panose="020B0600070205080204" pitchFamily="50" charset="-128"/>
            </a:rPr>
            <a:t>千円実施している。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ここ数年、同規模程度で推移しているが、地方交付税特例措置の終了、また、合併特例事業債も発行期限を迎えるなか、今後は、行政サービスを維持していくため、基金を取り崩して、財政運営をしていく必要があると考えられる。</a:t>
          </a:r>
        </a:p>
        <a:p>
          <a:r>
            <a:rPr kumimoji="1" lang="ja-JP" altLang="en-US" sz="1400">
              <a:latin typeface="ＭＳ ゴシック" pitchFamily="49" charset="-128"/>
              <a:ea typeface="ＭＳ ゴシック" pitchFamily="49" charset="-128"/>
            </a:rPr>
            <a:t>　実質収支額は、黒字となっているが、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％程度の安定した状況となるよう、数値の改善を図っていきたい。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連結実質赤字比率は、全会計において実質赤字額及び資金不足額が発生していないため、算出されていない。</a:t>
          </a: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2&#24180;9&#26376;7&#26085;&#26178;&#28857;/&#65316;&#26368;&#26032;/03&#36001;&#25919;&#20418;/05&#36001;&#25919;&#12539;&#27507;&#20986;&#27604;&#36611;&#20998;&#26512;&#34920;&#65288;&#36001;&#25919;&#29366;&#27841;&#36039;&#26009;&#38598;&#65289;/01&#36001;&#25919;&#12539;&#27507;&#20986;&#27604;&#36611;&#20998;&#26512;&#34920;/H30&#24180;&#24230;&#27770;&#31639;&#20998;R020228/02_&#12304;&#20316;&#26989;&#20381;&#38972;&#65306;916&#12294;&#12305;&#24179;&#25104;30&#24180;&#24230;&#36001;&#25919;&#29366;&#27841;&#36039;&#26009;&#38598;&#12398;&#20316;&#25104;&#12395;&#12388;&#12356;&#12390;&#65288;2&#22238;&#30446;&#65289;/&#12304;&#36001;&#25919;&#29366;&#27841;&#36039;&#26009;&#38598;&#12305;_285013_&#20304;&#29992;&#30010;_2018(2&#22238;&#30446;)_&#21407;&#30000;&#21531;&#22238;&#315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58.6</v>
          </cell>
          <cell r="CN53">
            <v>60.6</v>
          </cell>
        </row>
        <row r="55">
          <cell r="AN55" t="str">
            <v>類似団体内平均値</v>
          </cell>
          <cell r="CF55">
            <v>32.9</v>
          </cell>
          <cell r="CN55">
            <v>28.5</v>
          </cell>
        </row>
        <row r="57">
          <cell r="CF57">
            <v>57</v>
          </cell>
          <cell r="CN57">
            <v>59.7</v>
          </cell>
        </row>
        <row r="72">
          <cell r="BP72" t="str">
            <v>H26</v>
          </cell>
          <cell r="BX72" t="str">
            <v>H27</v>
          </cell>
          <cell r="CF72" t="str">
            <v>H28</v>
          </cell>
          <cell r="CN72" t="str">
            <v>H29</v>
          </cell>
          <cell r="CV72" t="str">
            <v>H30</v>
          </cell>
        </row>
        <row r="73">
          <cell r="AN73" t="str">
            <v>当該団体値</v>
          </cell>
          <cell r="BP73">
            <v>13.1</v>
          </cell>
        </row>
        <row r="75">
          <cell r="BP75">
            <v>9.6999999999999993</v>
          </cell>
          <cell r="BX75">
            <v>8.8000000000000007</v>
          </cell>
          <cell r="CF75">
            <v>7.6</v>
          </cell>
          <cell r="CN75">
            <v>6.6</v>
          </cell>
          <cell r="CV75">
            <v>4.8</v>
          </cell>
        </row>
        <row r="77">
          <cell r="AN77" t="str">
            <v>類似団体内平均値</v>
          </cell>
          <cell r="BP77">
            <v>48.7</v>
          </cell>
          <cell r="BX77">
            <v>36.5</v>
          </cell>
          <cell r="CF77">
            <v>32.9</v>
          </cell>
          <cell r="CN77">
            <v>28.5</v>
          </cell>
          <cell r="CV77">
            <v>20.5</v>
          </cell>
        </row>
        <row r="79">
          <cell r="BP79">
            <v>10.4</v>
          </cell>
          <cell r="BX79">
            <v>9</v>
          </cell>
          <cell r="CF79">
            <v>8.1999999999999993</v>
          </cell>
          <cell r="CN79">
            <v>8</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12939960</v>
      </c>
      <c r="BO4" s="392"/>
      <c r="BP4" s="392"/>
      <c r="BQ4" s="392"/>
      <c r="BR4" s="392"/>
      <c r="BS4" s="392"/>
      <c r="BT4" s="392"/>
      <c r="BU4" s="393"/>
      <c r="BV4" s="391">
        <v>12427725</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1.1000000000000001</v>
      </c>
      <c r="CU4" s="398"/>
      <c r="CV4" s="398"/>
      <c r="CW4" s="398"/>
      <c r="CX4" s="398"/>
      <c r="CY4" s="398"/>
      <c r="CZ4" s="398"/>
      <c r="DA4" s="399"/>
      <c r="DB4" s="397">
        <v>0.8</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12838827</v>
      </c>
      <c r="BO5" s="429"/>
      <c r="BP5" s="429"/>
      <c r="BQ5" s="429"/>
      <c r="BR5" s="429"/>
      <c r="BS5" s="429"/>
      <c r="BT5" s="429"/>
      <c r="BU5" s="430"/>
      <c r="BV5" s="428">
        <v>12336699</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82.2</v>
      </c>
      <c r="CU5" s="426"/>
      <c r="CV5" s="426"/>
      <c r="CW5" s="426"/>
      <c r="CX5" s="426"/>
      <c r="CY5" s="426"/>
      <c r="CZ5" s="426"/>
      <c r="DA5" s="427"/>
      <c r="DB5" s="425">
        <v>81.8</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101133</v>
      </c>
      <c r="BO6" s="429"/>
      <c r="BP6" s="429"/>
      <c r="BQ6" s="429"/>
      <c r="BR6" s="429"/>
      <c r="BS6" s="429"/>
      <c r="BT6" s="429"/>
      <c r="BU6" s="430"/>
      <c r="BV6" s="428">
        <v>91026</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85.9</v>
      </c>
      <c r="CU6" s="466"/>
      <c r="CV6" s="466"/>
      <c r="CW6" s="466"/>
      <c r="CX6" s="466"/>
      <c r="CY6" s="466"/>
      <c r="CZ6" s="466"/>
      <c r="DA6" s="467"/>
      <c r="DB6" s="465">
        <v>85.4</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101</v>
      </c>
      <c r="AV7" s="461"/>
      <c r="AW7" s="461"/>
      <c r="AX7" s="461"/>
      <c r="AY7" s="462" t="s">
        <v>105</v>
      </c>
      <c r="AZ7" s="463"/>
      <c r="BA7" s="463"/>
      <c r="BB7" s="463"/>
      <c r="BC7" s="463"/>
      <c r="BD7" s="463"/>
      <c r="BE7" s="463"/>
      <c r="BF7" s="463"/>
      <c r="BG7" s="463"/>
      <c r="BH7" s="463"/>
      <c r="BI7" s="463"/>
      <c r="BJ7" s="463"/>
      <c r="BK7" s="463"/>
      <c r="BL7" s="463"/>
      <c r="BM7" s="464"/>
      <c r="BN7" s="428">
        <v>8344</v>
      </c>
      <c r="BO7" s="429"/>
      <c r="BP7" s="429"/>
      <c r="BQ7" s="429"/>
      <c r="BR7" s="429"/>
      <c r="BS7" s="429"/>
      <c r="BT7" s="429"/>
      <c r="BU7" s="430"/>
      <c r="BV7" s="428">
        <v>23189</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8244599</v>
      </c>
      <c r="CU7" s="429"/>
      <c r="CV7" s="429"/>
      <c r="CW7" s="429"/>
      <c r="CX7" s="429"/>
      <c r="CY7" s="429"/>
      <c r="CZ7" s="429"/>
      <c r="DA7" s="430"/>
      <c r="DB7" s="428">
        <v>8457646</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92789</v>
      </c>
      <c r="BO8" s="429"/>
      <c r="BP8" s="429"/>
      <c r="BQ8" s="429"/>
      <c r="BR8" s="429"/>
      <c r="BS8" s="429"/>
      <c r="BT8" s="429"/>
      <c r="BU8" s="430"/>
      <c r="BV8" s="428">
        <v>67837</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0.3</v>
      </c>
      <c r="CU8" s="469"/>
      <c r="CV8" s="469"/>
      <c r="CW8" s="469"/>
      <c r="CX8" s="469"/>
      <c r="CY8" s="469"/>
      <c r="CZ8" s="469"/>
      <c r="DA8" s="470"/>
      <c r="DB8" s="468">
        <v>0.31</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17510</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24952</v>
      </c>
      <c r="BO9" s="429"/>
      <c r="BP9" s="429"/>
      <c r="BQ9" s="429"/>
      <c r="BR9" s="429"/>
      <c r="BS9" s="429"/>
      <c r="BT9" s="429"/>
      <c r="BU9" s="430"/>
      <c r="BV9" s="428">
        <v>170</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26.5</v>
      </c>
      <c r="CU9" s="426"/>
      <c r="CV9" s="426"/>
      <c r="CW9" s="426"/>
      <c r="CX9" s="426"/>
      <c r="CY9" s="426"/>
      <c r="CZ9" s="426"/>
      <c r="DA9" s="427"/>
      <c r="DB9" s="425">
        <v>26.5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19265</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7366</v>
      </c>
      <c r="BO10" s="429"/>
      <c r="BP10" s="429"/>
      <c r="BQ10" s="429"/>
      <c r="BR10" s="429"/>
      <c r="BS10" s="429"/>
      <c r="BT10" s="429"/>
      <c r="BU10" s="430"/>
      <c r="BV10" s="428">
        <v>4652</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1192271</v>
      </c>
      <c r="BO11" s="429"/>
      <c r="BP11" s="429"/>
      <c r="BQ11" s="429"/>
      <c r="BR11" s="429"/>
      <c r="BS11" s="429"/>
      <c r="BT11" s="429"/>
      <c r="BU11" s="430"/>
      <c r="BV11" s="428">
        <v>1238800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16973</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78501</v>
      </c>
      <c r="BO12" s="429"/>
      <c r="BP12" s="429"/>
      <c r="BQ12" s="429"/>
      <c r="BR12" s="429"/>
      <c r="BS12" s="429"/>
      <c r="BT12" s="429"/>
      <c r="BU12" s="430"/>
      <c r="BV12" s="428">
        <v>82646</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16850</v>
      </c>
      <c r="S13" s="510"/>
      <c r="T13" s="510"/>
      <c r="U13" s="510"/>
      <c r="V13" s="511"/>
      <c r="W13" s="444" t="s">
        <v>141</v>
      </c>
      <c r="X13" s="445"/>
      <c r="Y13" s="445"/>
      <c r="Z13" s="445"/>
      <c r="AA13" s="445"/>
      <c r="AB13" s="435"/>
      <c r="AC13" s="479">
        <v>707</v>
      </c>
      <c r="AD13" s="480"/>
      <c r="AE13" s="480"/>
      <c r="AF13" s="480"/>
      <c r="AG13" s="519"/>
      <c r="AH13" s="479">
        <v>647</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1146088</v>
      </c>
      <c r="BO13" s="429"/>
      <c r="BP13" s="429"/>
      <c r="BQ13" s="429"/>
      <c r="BR13" s="429"/>
      <c r="BS13" s="429"/>
      <c r="BT13" s="429"/>
      <c r="BU13" s="430"/>
      <c r="BV13" s="428">
        <v>1160976</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4.8</v>
      </c>
      <c r="CU13" s="426"/>
      <c r="CV13" s="426"/>
      <c r="CW13" s="426"/>
      <c r="CX13" s="426"/>
      <c r="CY13" s="426"/>
      <c r="CZ13" s="426"/>
      <c r="DA13" s="427"/>
      <c r="DB13" s="425">
        <v>6.6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146</v>
      </c>
      <c r="M14" s="507"/>
      <c r="N14" s="507"/>
      <c r="O14" s="507"/>
      <c r="P14" s="507"/>
      <c r="Q14" s="508"/>
      <c r="R14" s="509">
        <v>17354</v>
      </c>
      <c r="S14" s="510"/>
      <c r="T14" s="510"/>
      <c r="U14" s="510"/>
      <c r="V14" s="511"/>
      <c r="W14" s="418"/>
      <c r="X14" s="419"/>
      <c r="Y14" s="419"/>
      <c r="Z14" s="419"/>
      <c r="AA14" s="419"/>
      <c r="AB14" s="408"/>
      <c r="AC14" s="512">
        <v>8.8000000000000007</v>
      </c>
      <c r="AD14" s="513"/>
      <c r="AE14" s="513"/>
      <c r="AF14" s="513"/>
      <c r="AG14" s="514"/>
      <c r="AH14" s="512">
        <v>7.5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t="s">
        <v>148</v>
      </c>
      <c r="CU14" s="524"/>
      <c r="CV14" s="524"/>
      <c r="CW14" s="524"/>
      <c r="CX14" s="524"/>
      <c r="CY14" s="524"/>
      <c r="CZ14" s="524"/>
      <c r="DA14" s="525"/>
      <c r="DB14" s="523" t="s">
        <v>138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149</v>
      </c>
      <c r="N15" s="517"/>
      <c r="O15" s="517"/>
      <c r="P15" s="517"/>
      <c r="Q15" s="518"/>
      <c r="R15" s="509">
        <v>17245</v>
      </c>
      <c r="S15" s="510"/>
      <c r="T15" s="510"/>
      <c r="U15" s="510"/>
      <c r="V15" s="511"/>
      <c r="W15" s="444" t="s">
        <v>150</v>
      </c>
      <c r="X15" s="445"/>
      <c r="Y15" s="445"/>
      <c r="Z15" s="445"/>
      <c r="AA15" s="445"/>
      <c r="AB15" s="435"/>
      <c r="AC15" s="479">
        <v>2337</v>
      </c>
      <c r="AD15" s="480"/>
      <c r="AE15" s="480"/>
      <c r="AF15" s="480"/>
      <c r="AG15" s="519"/>
      <c r="AH15" s="479">
        <v>2609</v>
      </c>
      <c r="AI15" s="480"/>
      <c r="AJ15" s="480"/>
      <c r="AK15" s="480"/>
      <c r="AL15" s="481"/>
      <c r="AM15" s="457"/>
      <c r="AN15" s="458"/>
      <c r="AO15" s="458"/>
      <c r="AP15" s="458"/>
      <c r="AQ15" s="458"/>
      <c r="AR15" s="458"/>
      <c r="AS15" s="458"/>
      <c r="AT15" s="459"/>
      <c r="AU15" s="460"/>
      <c r="AV15" s="461"/>
      <c r="AW15" s="461"/>
      <c r="AX15" s="461"/>
      <c r="AY15" s="388" t="s">
        <v>151</v>
      </c>
      <c r="AZ15" s="389"/>
      <c r="BA15" s="389"/>
      <c r="BB15" s="389"/>
      <c r="BC15" s="389"/>
      <c r="BD15" s="389"/>
      <c r="BE15" s="389"/>
      <c r="BF15" s="389"/>
      <c r="BG15" s="389"/>
      <c r="BH15" s="389"/>
      <c r="BI15" s="389"/>
      <c r="BJ15" s="389"/>
      <c r="BK15" s="389"/>
      <c r="BL15" s="389"/>
      <c r="BM15" s="390"/>
      <c r="BN15" s="391">
        <v>2132280</v>
      </c>
      <c r="BO15" s="392"/>
      <c r="BP15" s="392"/>
      <c r="BQ15" s="392"/>
      <c r="BR15" s="392"/>
      <c r="BS15" s="392"/>
      <c r="BT15" s="392"/>
      <c r="BU15" s="393"/>
      <c r="BV15" s="391">
        <v>2131617</v>
      </c>
      <c r="BW15" s="392"/>
      <c r="BX15" s="392"/>
      <c r="BY15" s="392"/>
      <c r="BZ15" s="392"/>
      <c r="CA15" s="392"/>
      <c r="CB15" s="392"/>
      <c r="CC15" s="393"/>
      <c r="CD15" s="526" t="s">
        <v>152</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153</v>
      </c>
      <c r="M16" s="537"/>
      <c r="N16" s="537"/>
      <c r="O16" s="537"/>
      <c r="P16" s="537"/>
      <c r="Q16" s="538"/>
      <c r="R16" s="529" t="s">
        <v>154</v>
      </c>
      <c r="S16" s="530"/>
      <c r="T16" s="530"/>
      <c r="U16" s="530"/>
      <c r="V16" s="531"/>
      <c r="W16" s="418"/>
      <c r="X16" s="419"/>
      <c r="Y16" s="419"/>
      <c r="Z16" s="419"/>
      <c r="AA16" s="419"/>
      <c r="AB16" s="408"/>
      <c r="AC16" s="512">
        <v>29.2</v>
      </c>
      <c r="AD16" s="513"/>
      <c r="AE16" s="513"/>
      <c r="AF16" s="513"/>
      <c r="AG16" s="514"/>
      <c r="AH16" s="512">
        <v>30.4</v>
      </c>
      <c r="AI16" s="513"/>
      <c r="AJ16" s="513"/>
      <c r="AK16" s="513"/>
      <c r="AL16" s="515"/>
      <c r="AM16" s="457"/>
      <c r="AN16" s="458"/>
      <c r="AO16" s="458"/>
      <c r="AP16" s="458"/>
      <c r="AQ16" s="458"/>
      <c r="AR16" s="458"/>
      <c r="AS16" s="458"/>
      <c r="AT16" s="459"/>
      <c r="AU16" s="460"/>
      <c r="AV16" s="461"/>
      <c r="AW16" s="461"/>
      <c r="AX16" s="461"/>
      <c r="AY16" s="462" t="s">
        <v>155</v>
      </c>
      <c r="AZ16" s="463"/>
      <c r="BA16" s="463"/>
      <c r="BB16" s="463"/>
      <c r="BC16" s="463"/>
      <c r="BD16" s="463"/>
      <c r="BE16" s="463"/>
      <c r="BF16" s="463"/>
      <c r="BG16" s="463"/>
      <c r="BH16" s="463"/>
      <c r="BI16" s="463"/>
      <c r="BJ16" s="463"/>
      <c r="BK16" s="463"/>
      <c r="BL16" s="463"/>
      <c r="BM16" s="464"/>
      <c r="BN16" s="428">
        <v>7042121</v>
      </c>
      <c r="BO16" s="429"/>
      <c r="BP16" s="429"/>
      <c r="BQ16" s="429"/>
      <c r="BR16" s="429"/>
      <c r="BS16" s="429"/>
      <c r="BT16" s="429"/>
      <c r="BU16" s="430"/>
      <c r="BV16" s="428">
        <v>6943749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156</v>
      </c>
      <c r="N17" s="533"/>
      <c r="O17" s="533"/>
      <c r="P17" s="533"/>
      <c r="Q17" s="534"/>
      <c r="R17" s="529" t="s">
        <v>157</v>
      </c>
      <c r="S17" s="530"/>
      <c r="T17" s="530"/>
      <c r="U17" s="530"/>
      <c r="V17" s="531"/>
      <c r="W17" s="444" t="s">
        <v>158</v>
      </c>
      <c r="X17" s="445"/>
      <c r="Y17" s="445"/>
      <c r="Z17" s="445"/>
      <c r="AA17" s="445"/>
      <c r="AB17" s="435"/>
      <c r="AC17" s="479">
        <v>4957</v>
      </c>
      <c r="AD17" s="480"/>
      <c r="AE17" s="480"/>
      <c r="AF17" s="480"/>
      <c r="AG17" s="519"/>
      <c r="AH17" s="479">
        <v>5340</v>
      </c>
      <c r="AI17" s="480"/>
      <c r="AJ17" s="480"/>
      <c r="AK17" s="480"/>
      <c r="AL17" s="481"/>
      <c r="AM17" s="457"/>
      <c r="AN17" s="458"/>
      <c r="AO17" s="458"/>
      <c r="AP17" s="458"/>
      <c r="AQ17" s="458"/>
      <c r="AR17" s="458"/>
      <c r="AS17" s="458"/>
      <c r="AT17" s="459"/>
      <c r="AU17" s="460"/>
      <c r="AV17" s="461"/>
      <c r="AW17" s="461"/>
      <c r="AX17" s="461"/>
      <c r="AY17" s="462" t="s">
        <v>159</v>
      </c>
      <c r="AZ17" s="463"/>
      <c r="BA17" s="463"/>
      <c r="BB17" s="463"/>
      <c r="BC17" s="463"/>
      <c r="BD17" s="463"/>
      <c r="BE17" s="463"/>
      <c r="BF17" s="463"/>
      <c r="BG17" s="463"/>
      <c r="BH17" s="463"/>
      <c r="BI17" s="463"/>
      <c r="BJ17" s="463"/>
      <c r="BK17" s="463"/>
      <c r="BL17" s="463"/>
      <c r="BM17" s="464"/>
      <c r="BN17" s="428">
        <v>2706315</v>
      </c>
      <c r="BO17" s="429"/>
      <c r="BP17" s="429"/>
      <c r="BQ17" s="429"/>
      <c r="BR17" s="429"/>
      <c r="BS17" s="429"/>
      <c r="BT17" s="429"/>
      <c r="BU17" s="430"/>
      <c r="BV17" s="428">
        <v>2707153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160</v>
      </c>
      <c r="C18" s="471"/>
      <c r="D18" s="471"/>
      <c r="E18" s="540"/>
      <c r="F18" s="540"/>
      <c r="G18" s="540"/>
      <c r="H18" s="540"/>
      <c r="I18" s="540"/>
      <c r="J18" s="540"/>
      <c r="K18" s="540"/>
      <c r="L18" s="541">
        <v>307.44</v>
      </c>
      <c r="M18" s="541"/>
      <c r="N18" s="541"/>
      <c r="O18" s="541"/>
      <c r="P18" s="541"/>
      <c r="Q18" s="541"/>
      <c r="R18" s="542"/>
      <c r="S18" s="542"/>
      <c r="T18" s="542"/>
      <c r="U18" s="542"/>
      <c r="V18" s="543"/>
      <c r="W18" s="446"/>
      <c r="X18" s="447"/>
      <c r="Y18" s="447"/>
      <c r="Z18" s="447"/>
      <c r="AA18" s="447"/>
      <c r="AB18" s="438"/>
      <c r="AC18" s="544">
        <v>62</v>
      </c>
      <c r="AD18" s="545"/>
      <c r="AE18" s="545"/>
      <c r="AF18" s="545"/>
      <c r="AG18" s="546"/>
      <c r="AH18" s="544">
        <v>62.1</v>
      </c>
      <c r="AI18" s="545"/>
      <c r="AJ18" s="545"/>
      <c r="AK18" s="545"/>
      <c r="AL18" s="547"/>
      <c r="AM18" s="457"/>
      <c r="AN18" s="458"/>
      <c r="AO18" s="458"/>
      <c r="AP18" s="458"/>
      <c r="AQ18" s="458"/>
      <c r="AR18" s="458"/>
      <c r="AS18" s="458"/>
      <c r="AT18" s="459"/>
      <c r="AU18" s="460"/>
      <c r="AV18" s="461"/>
      <c r="AW18" s="461"/>
      <c r="AX18" s="461"/>
      <c r="AY18" s="462" t="s">
        <v>161</v>
      </c>
      <c r="AZ18" s="463"/>
      <c r="BA18" s="463"/>
      <c r="BB18" s="463"/>
      <c r="BC18" s="463"/>
      <c r="BD18" s="463"/>
      <c r="BE18" s="463"/>
      <c r="BF18" s="463"/>
      <c r="BG18" s="463"/>
      <c r="BH18" s="463"/>
      <c r="BI18" s="463"/>
      <c r="BJ18" s="463"/>
      <c r="BK18" s="463"/>
      <c r="BL18" s="463"/>
      <c r="BM18" s="464"/>
      <c r="BN18" s="428">
        <v>6883901</v>
      </c>
      <c r="BO18" s="429"/>
      <c r="BP18" s="429"/>
      <c r="BQ18" s="429"/>
      <c r="BR18" s="429"/>
      <c r="BS18" s="429"/>
      <c r="BT18" s="429"/>
      <c r="BU18" s="430"/>
      <c r="BV18" s="428">
        <v>7032464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162</v>
      </c>
      <c r="C19" s="471"/>
      <c r="D19" s="471"/>
      <c r="E19" s="540"/>
      <c r="F19" s="540"/>
      <c r="G19" s="540"/>
      <c r="H19" s="540"/>
      <c r="I19" s="540"/>
      <c r="J19" s="540"/>
      <c r="K19" s="540"/>
      <c r="L19" s="548">
        <v>57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163</v>
      </c>
      <c r="AZ19" s="463"/>
      <c r="BA19" s="463"/>
      <c r="BB19" s="463"/>
      <c r="BC19" s="463"/>
      <c r="BD19" s="463"/>
      <c r="BE19" s="463"/>
      <c r="BF19" s="463"/>
      <c r="BG19" s="463"/>
      <c r="BH19" s="463"/>
      <c r="BI19" s="463"/>
      <c r="BJ19" s="463"/>
      <c r="BK19" s="463"/>
      <c r="BL19" s="463"/>
      <c r="BM19" s="464"/>
      <c r="BN19" s="428">
        <v>9366231</v>
      </c>
      <c r="BO19" s="429"/>
      <c r="BP19" s="429"/>
      <c r="BQ19" s="429"/>
      <c r="BR19" s="429"/>
      <c r="BS19" s="429"/>
      <c r="BT19" s="429"/>
      <c r="BU19" s="430"/>
      <c r="BV19" s="428">
        <v>9587045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164</v>
      </c>
      <c r="C20" s="471"/>
      <c r="D20" s="471"/>
      <c r="E20" s="540"/>
      <c r="F20" s="540"/>
      <c r="G20" s="540"/>
      <c r="H20" s="540"/>
      <c r="I20" s="540"/>
      <c r="J20" s="540"/>
      <c r="K20" s="540"/>
      <c r="L20" s="548">
        <v>6108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165</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166</v>
      </c>
      <c r="C22" s="563"/>
      <c r="D22" s="564"/>
      <c r="E22" s="440" t="s">
        <v>1</v>
      </c>
      <c r="F22" s="445"/>
      <c r="G22" s="445"/>
      <c r="H22" s="445"/>
      <c r="I22" s="445"/>
      <c r="J22" s="445"/>
      <c r="K22" s="435"/>
      <c r="L22" s="440" t="s">
        <v>167</v>
      </c>
      <c r="M22" s="445"/>
      <c r="N22" s="445"/>
      <c r="O22" s="445"/>
      <c r="P22" s="435"/>
      <c r="Q22" s="571" t="s">
        <v>168</v>
      </c>
      <c r="R22" s="572"/>
      <c r="S22" s="572"/>
      <c r="T22" s="572"/>
      <c r="U22" s="572"/>
      <c r="V22" s="573"/>
      <c r="W22" s="577" t="s">
        <v>169</v>
      </c>
      <c r="X22" s="563"/>
      <c r="Y22" s="564"/>
      <c r="Z22" s="440" t="s">
        <v>1</v>
      </c>
      <c r="AA22" s="445"/>
      <c r="AB22" s="445"/>
      <c r="AC22" s="445"/>
      <c r="AD22" s="445"/>
      <c r="AE22" s="445"/>
      <c r="AF22" s="445"/>
      <c r="AG22" s="435"/>
      <c r="AH22" s="590" t="s">
        <v>170</v>
      </c>
      <c r="AI22" s="445"/>
      <c r="AJ22" s="445"/>
      <c r="AK22" s="445"/>
      <c r="AL22" s="435"/>
      <c r="AM22" s="590" t="s">
        <v>171</v>
      </c>
      <c r="AN22" s="591"/>
      <c r="AO22" s="591"/>
      <c r="AP22" s="591"/>
      <c r="AQ22" s="591"/>
      <c r="AR22" s="592"/>
      <c r="AS22" s="571" t="s">
        <v>168</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172</v>
      </c>
      <c r="AZ23" s="389"/>
      <c r="BA23" s="389"/>
      <c r="BB23" s="389"/>
      <c r="BC23" s="389"/>
      <c r="BD23" s="389"/>
      <c r="BE23" s="389"/>
      <c r="BF23" s="389"/>
      <c r="BG23" s="389"/>
      <c r="BH23" s="389"/>
      <c r="BI23" s="389"/>
      <c r="BJ23" s="389"/>
      <c r="BK23" s="389"/>
      <c r="BL23" s="389"/>
      <c r="BM23" s="390"/>
      <c r="BN23" s="428">
        <v>12933544</v>
      </c>
      <c r="BO23" s="429"/>
      <c r="BP23" s="429"/>
      <c r="BQ23" s="429"/>
      <c r="BR23" s="429"/>
      <c r="BS23" s="429"/>
      <c r="BT23" s="429"/>
      <c r="BU23" s="430"/>
      <c r="BV23" s="428">
        <v>13574592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173</v>
      </c>
      <c r="F24" s="458"/>
      <c r="G24" s="458"/>
      <c r="H24" s="458"/>
      <c r="I24" s="458"/>
      <c r="J24" s="458"/>
      <c r="K24" s="459"/>
      <c r="L24" s="479">
        <v>1</v>
      </c>
      <c r="M24" s="480"/>
      <c r="N24" s="480"/>
      <c r="O24" s="480"/>
      <c r="P24" s="519"/>
      <c r="Q24" s="479">
        <v>8110</v>
      </c>
      <c r="R24" s="480"/>
      <c r="S24" s="480"/>
      <c r="T24" s="480"/>
      <c r="U24" s="480"/>
      <c r="V24" s="519"/>
      <c r="W24" s="578"/>
      <c r="X24" s="566"/>
      <c r="Y24" s="567"/>
      <c r="Z24" s="478" t="s">
        <v>174</v>
      </c>
      <c r="AA24" s="458"/>
      <c r="AB24" s="458"/>
      <c r="AC24" s="458"/>
      <c r="AD24" s="458"/>
      <c r="AE24" s="458"/>
      <c r="AF24" s="458"/>
      <c r="AG24" s="459"/>
      <c r="AH24" s="479">
        <v>218</v>
      </c>
      <c r="AI24" s="480"/>
      <c r="AJ24" s="480"/>
      <c r="AK24" s="480"/>
      <c r="AL24" s="519"/>
      <c r="AM24" s="479">
        <v>690842</v>
      </c>
      <c r="AN24" s="480"/>
      <c r="AO24" s="480"/>
      <c r="AP24" s="480"/>
      <c r="AQ24" s="480"/>
      <c r="AR24" s="519"/>
      <c r="AS24" s="479">
        <v>3169</v>
      </c>
      <c r="AT24" s="480"/>
      <c r="AU24" s="480"/>
      <c r="AV24" s="480"/>
      <c r="AW24" s="480"/>
      <c r="AX24" s="481"/>
      <c r="AY24" s="598" t="s">
        <v>175</v>
      </c>
      <c r="AZ24" s="599"/>
      <c r="BA24" s="599"/>
      <c r="BB24" s="599"/>
      <c r="BC24" s="599"/>
      <c r="BD24" s="599"/>
      <c r="BE24" s="599"/>
      <c r="BF24" s="599"/>
      <c r="BG24" s="599"/>
      <c r="BH24" s="599"/>
      <c r="BI24" s="599"/>
      <c r="BJ24" s="599"/>
      <c r="BK24" s="599"/>
      <c r="BL24" s="599"/>
      <c r="BM24" s="600"/>
      <c r="BN24" s="428">
        <v>8303673</v>
      </c>
      <c r="BO24" s="429"/>
      <c r="BP24" s="429"/>
      <c r="BQ24" s="429"/>
      <c r="BR24" s="429"/>
      <c r="BS24" s="429"/>
      <c r="BT24" s="429"/>
      <c r="BU24" s="430"/>
      <c r="BV24" s="428">
        <v>7921453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176</v>
      </c>
      <c r="F25" s="458"/>
      <c r="G25" s="458"/>
      <c r="H25" s="458"/>
      <c r="I25" s="458"/>
      <c r="J25" s="458"/>
      <c r="K25" s="459"/>
      <c r="L25" s="479">
        <v>1</v>
      </c>
      <c r="M25" s="480"/>
      <c r="N25" s="480"/>
      <c r="O25" s="480"/>
      <c r="P25" s="519"/>
      <c r="Q25" s="479">
        <v>6620</v>
      </c>
      <c r="R25" s="480"/>
      <c r="S25" s="480"/>
      <c r="T25" s="480"/>
      <c r="U25" s="480"/>
      <c r="V25" s="519"/>
      <c r="W25" s="578"/>
      <c r="X25" s="566"/>
      <c r="Y25" s="567"/>
      <c r="Z25" s="478" t="s">
        <v>177</v>
      </c>
      <c r="AA25" s="458"/>
      <c r="AB25" s="458"/>
      <c r="AC25" s="458"/>
      <c r="AD25" s="458"/>
      <c r="AE25" s="458"/>
      <c r="AF25" s="458"/>
      <c r="AG25" s="459"/>
      <c r="AH25" s="479" t="s">
        <v>138</v>
      </c>
      <c r="AI25" s="480"/>
      <c r="AJ25" s="480"/>
      <c r="AK25" s="480"/>
      <c r="AL25" s="519"/>
      <c r="AM25" s="479" t="s">
        <v>138</v>
      </c>
      <c r="AN25" s="480"/>
      <c r="AO25" s="480"/>
      <c r="AP25" s="480"/>
      <c r="AQ25" s="480"/>
      <c r="AR25" s="519"/>
      <c r="AS25" s="479" t="s">
        <v>138</v>
      </c>
      <c r="AT25" s="480"/>
      <c r="AU25" s="480"/>
      <c r="AV25" s="480"/>
      <c r="AW25" s="480"/>
      <c r="AX25" s="481"/>
      <c r="AY25" s="388" t="s">
        <v>178</v>
      </c>
      <c r="AZ25" s="389"/>
      <c r="BA25" s="389"/>
      <c r="BB25" s="389"/>
      <c r="BC25" s="389"/>
      <c r="BD25" s="389"/>
      <c r="BE25" s="389"/>
      <c r="BF25" s="389"/>
      <c r="BG25" s="389"/>
      <c r="BH25" s="389"/>
      <c r="BI25" s="389"/>
      <c r="BJ25" s="389"/>
      <c r="BK25" s="389"/>
      <c r="BL25" s="389"/>
      <c r="BM25" s="390"/>
      <c r="BN25" s="391">
        <v>533439</v>
      </c>
      <c r="BO25" s="392"/>
      <c r="BP25" s="392"/>
      <c r="BQ25" s="392"/>
      <c r="BR25" s="392"/>
      <c r="BS25" s="392"/>
      <c r="BT25" s="392"/>
      <c r="BU25" s="393"/>
      <c r="BV25" s="391">
        <v>1094719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179</v>
      </c>
      <c r="F26" s="458"/>
      <c r="G26" s="458"/>
      <c r="H26" s="458"/>
      <c r="I26" s="458"/>
      <c r="J26" s="458"/>
      <c r="K26" s="459"/>
      <c r="L26" s="479">
        <v>1</v>
      </c>
      <c r="M26" s="480"/>
      <c r="N26" s="480"/>
      <c r="O26" s="480"/>
      <c r="P26" s="519"/>
      <c r="Q26" s="479">
        <v>6130</v>
      </c>
      <c r="R26" s="480"/>
      <c r="S26" s="480"/>
      <c r="T26" s="480"/>
      <c r="U26" s="480"/>
      <c r="V26" s="519"/>
      <c r="W26" s="578"/>
      <c r="X26" s="566"/>
      <c r="Y26" s="567"/>
      <c r="Z26" s="478" t="s">
        <v>180</v>
      </c>
      <c r="AA26" s="588"/>
      <c r="AB26" s="588"/>
      <c r="AC26" s="588"/>
      <c r="AD26" s="588"/>
      <c r="AE26" s="588"/>
      <c r="AF26" s="588"/>
      <c r="AG26" s="589"/>
      <c r="AH26" s="479">
        <v>21</v>
      </c>
      <c r="AI26" s="480"/>
      <c r="AJ26" s="480"/>
      <c r="AK26" s="480"/>
      <c r="AL26" s="519"/>
      <c r="AM26" s="479">
        <v>67494</v>
      </c>
      <c r="AN26" s="480"/>
      <c r="AO26" s="480"/>
      <c r="AP26" s="480"/>
      <c r="AQ26" s="480"/>
      <c r="AR26" s="519"/>
      <c r="AS26" s="479">
        <v>3214</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148</v>
      </c>
      <c r="BO26" s="429"/>
      <c r="BP26" s="429"/>
      <c r="BQ26" s="429"/>
      <c r="BR26" s="429"/>
      <c r="BS26" s="429"/>
      <c r="BT26" s="429"/>
      <c r="BU26" s="430"/>
      <c r="BV26" s="428" t="s">
        <v>138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182</v>
      </c>
      <c r="F27" s="458"/>
      <c r="G27" s="458"/>
      <c r="H27" s="458"/>
      <c r="I27" s="458"/>
      <c r="J27" s="458"/>
      <c r="K27" s="459"/>
      <c r="L27" s="479">
        <v>1</v>
      </c>
      <c r="M27" s="480"/>
      <c r="N27" s="480"/>
      <c r="O27" s="480"/>
      <c r="P27" s="519"/>
      <c r="Q27" s="479">
        <v>3700</v>
      </c>
      <c r="R27" s="480"/>
      <c r="S27" s="480"/>
      <c r="T27" s="480"/>
      <c r="U27" s="480"/>
      <c r="V27" s="519"/>
      <c r="W27" s="578"/>
      <c r="X27" s="566"/>
      <c r="Y27" s="567"/>
      <c r="Z27" s="478" t="s">
        <v>183</v>
      </c>
      <c r="AA27" s="458"/>
      <c r="AB27" s="458"/>
      <c r="AC27" s="458"/>
      <c r="AD27" s="458"/>
      <c r="AE27" s="458"/>
      <c r="AF27" s="458"/>
      <c r="AG27" s="459"/>
      <c r="AH27" s="479" t="s">
        <v>184</v>
      </c>
      <c r="AI27" s="480"/>
      <c r="AJ27" s="480"/>
      <c r="AK27" s="480"/>
      <c r="AL27" s="519"/>
      <c r="AM27" s="479" t="s">
        <v>185</v>
      </c>
      <c r="AN27" s="480"/>
      <c r="AO27" s="480"/>
      <c r="AP27" s="480"/>
      <c r="AQ27" s="480"/>
      <c r="AR27" s="519"/>
      <c r="AS27" s="479" t="s">
        <v>184</v>
      </c>
      <c r="AT27" s="480"/>
      <c r="AU27" s="480"/>
      <c r="AV27" s="480"/>
      <c r="AW27" s="480"/>
      <c r="AX27" s="481"/>
      <c r="AY27" s="520" t="s">
        <v>186</v>
      </c>
      <c r="AZ27" s="521"/>
      <c r="BA27" s="521"/>
      <c r="BB27" s="521"/>
      <c r="BC27" s="521"/>
      <c r="BD27" s="521"/>
      <c r="BE27" s="521"/>
      <c r="BF27" s="521"/>
      <c r="BG27" s="521"/>
      <c r="BH27" s="521"/>
      <c r="BI27" s="521"/>
      <c r="BJ27" s="521"/>
      <c r="BK27" s="521"/>
      <c r="BL27" s="521"/>
      <c r="BM27" s="522"/>
      <c r="BN27" s="601">
        <v>252072</v>
      </c>
      <c r="BO27" s="602"/>
      <c r="BP27" s="602"/>
      <c r="BQ27" s="602"/>
      <c r="BR27" s="602"/>
      <c r="BS27" s="602"/>
      <c r="BT27" s="602"/>
      <c r="BU27" s="603"/>
      <c r="BV27" s="601">
        <v>250351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187</v>
      </c>
      <c r="F28" s="458"/>
      <c r="G28" s="458"/>
      <c r="H28" s="458"/>
      <c r="I28" s="458"/>
      <c r="J28" s="458"/>
      <c r="K28" s="459"/>
      <c r="L28" s="479">
        <v>1</v>
      </c>
      <c r="M28" s="480"/>
      <c r="N28" s="480"/>
      <c r="O28" s="480"/>
      <c r="P28" s="519"/>
      <c r="Q28" s="479">
        <v>2900</v>
      </c>
      <c r="R28" s="480"/>
      <c r="S28" s="480"/>
      <c r="T28" s="480"/>
      <c r="U28" s="480"/>
      <c r="V28" s="519"/>
      <c r="W28" s="578"/>
      <c r="X28" s="566"/>
      <c r="Y28" s="567"/>
      <c r="Z28" s="478" t="s">
        <v>188</v>
      </c>
      <c r="AA28" s="458"/>
      <c r="AB28" s="458"/>
      <c r="AC28" s="458"/>
      <c r="AD28" s="458"/>
      <c r="AE28" s="458"/>
      <c r="AF28" s="458"/>
      <c r="AG28" s="459"/>
      <c r="AH28" s="479" t="s">
        <v>139</v>
      </c>
      <c r="AI28" s="480"/>
      <c r="AJ28" s="480"/>
      <c r="AK28" s="480"/>
      <c r="AL28" s="519"/>
      <c r="AM28" s="479" t="s">
        <v>138</v>
      </c>
      <c r="AN28" s="480"/>
      <c r="AO28" s="480"/>
      <c r="AP28" s="480"/>
      <c r="AQ28" s="480"/>
      <c r="AR28" s="519"/>
      <c r="AS28" s="479" t="s">
        <v>184</v>
      </c>
      <c r="AT28" s="480"/>
      <c r="AU28" s="480"/>
      <c r="AV28" s="480"/>
      <c r="AW28" s="480"/>
      <c r="AX28" s="481"/>
      <c r="AY28" s="604" t="s">
        <v>189</v>
      </c>
      <c r="AZ28" s="605"/>
      <c r="BA28" s="605"/>
      <c r="BB28" s="606"/>
      <c r="BC28" s="388" t="s">
        <v>47</v>
      </c>
      <c r="BD28" s="389"/>
      <c r="BE28" s="389"/>
      <c r="BF28" s="389"/>
      <c r="BG28" s="389"/>
      <c r="BH28" s="389"/>
      <c r="BI28" s="389"/>
      <c r="BJ28" s="389"/>
      <c r="BK28" s="389"/>
      <c r="BL28" s="389"/>
      <c r="BM28" s="390"/>
      <c r="BN28" s="391">
        <v>2664962</v>
      </c>
      <c r="BO28" s="392"/>
      <c r="BP28" s="392"/>
      <c r="BQ28" s="392"/>
      <c r="BR28" s="392"/>
      <c r="BS28" s="392"/>
      <c r="BT28" s="392"/>
      <c r="BU28" s="393"/>
      <c r="BV28" s="391">
        <v>2701097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190</v>
      </c>
      <c r="F29" s="458"/>
      <c r="G29" s="458"/>
      <c r="H29" s="458"/>
      <c r="I29" s="458"/>
      <c r="J29" s="458"/>
      <c r="K29" s="459"/>
      <c r="L29" s="479">
        <v>12</v>
      </c>
      <c r="M29" s="480"/>
      <c r="N29" s="480"/>
      <c r="O29" s="480"/>
      <c r="P29" s="519"/>
      <c r="Q29" s="479">
        <v>2700</v>
      </c>
      <c r="R29" s="480"/>
      <c r="S29" s="480"/>
      <c r="T29" s="480"/>
      <c r="U29" s="480"/>
      <c r="V29" s="519"/>
      <c r="W29" s="579"/>
      <c r="X29" s="580"/>
      <c r="Y29" s="581"/>
      <c r="Z29" s="478" t="s">
        <v>191</v>
      </c>
      <c r="AA29" s="458"/>
      <c r="AB29" s="458"/>
      <c r="AC29" s="458"/>
      <c r="AD29" s="458"/>
      <c r="AE29" s="458"/>
      <c r="AF29" s="458"/>
      <c r="AG29" s="459"/>
      <c r="AH29" s="479">
        <v>218</v>
      </c>
      <c r="AI29" s="480"/>
      <c r="AJ29" s="480"/>
      <c r="AK29" s="480"/>
      <c r="AL29" s="519"/>
      <c r="AM29" s="479">
        <v>690842</v>
      </c>
      <c r="AN29" s="480"/>
      <c r="AO29" s="480"/>
      <c r="AP29" s="480"/>
      <c r="AQ29" s="480"/>
      <c r="AR29" s="519"/>
      <c r="AS29" s="479">
        <v>3169</v>
      </c>
      <c r="AT29" s="480"/>
      <c r="AU29" s="480"/>
      <c r="AV29" s="480"/>
      <c r="AW29" s="480"/>
      <c r="AX29" s="481"/>
      <c r="AY29" s="607"/>
      <c r="AZ29" s="608"/>
      <c r="BA29" s="608"/>
      <c r="BB29" s="609"/>
      <c r="BC29" s="462" t="s">
        <v>192</v>
      </c>
      <c r="BD29" s="463"/>
      <c r="BE29" s="463"/>
      <c r="BF29" s="463"/>
      <c r="BG29" s="463"/>
      <c r="BH29" s="463"/>
      <c r="BI29" s="463"/>
      <c r="BJ29" s="463"/>
      <c r="BK29" s="463"/>
      <c r="BL29" s="463"/>
      <c r="BM29" s="464"/>
      <c r="BN29" s="428">
        <v>1752210</v>
      </c>
      <c r="BO29" s="429"/>
      <c r="BP29" s="429"/>
      <c r="BQ29" s="429"/>
      <c r="BR29" s="429"/>
      <c r="BS29" s="429"/>
      <c r="BT29" s="429"/>
      <c r="BU29" s="430"/>
      <c r="BV29" s="428">
        <v>1840145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193</v>
      </c>
      <c r="X30" s="586"/>
      <c r="Y30" s="586"/>
      <c r="Z30" s="586"/>
      <c r="AA30" s="586"/>
      <c r="AB30" s="586"/>
      <c r="AC30" s="586"/>
      <c r="AD30" s="586"/>
      <c r="AE30" s="586"/>
      <c r="AF30" s="586"/>
      <c r="AG30" s="587"/>
      <c r="AH30" s="544">
        <v>96.9</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5237752</v>
      </c>
      <c r="BO30" s="602"/>
      <c r="BP30" s="602"/>
      <c r="BQ30" s="602"/>
      <c r="BR30" s="602"/>
      <c r="BS30" s="602"/>
      <c r="BT30" s="602"/>
      <c r="BU30" s="603"/>
      <c r="BV30" s="601">
        <v>5090504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200</v>
      </c>
      <c r="D33" s="452"/>
      <c r="E33" s="417" t="s">
        <v>201</v>
      </c>
      <c r="F33" s="417"/>
      <c r="G33" s="417"/>
      <c r="H33" s="417"/>
      <c r="I33" s="417"/>
      <c r="J33" s="417"/>
      <c r="K33" s="417"/>
      <c r="L33" s="417"/>
      <c r="M33" s="417"/>
      <c r="N33" s="417"/>
      <c r="O33" s="417"/>
      <c r="P33" s="417"/>
      <c r="Q33" s="417"/>
      <c r="R33" s="417"/>
      <c r="S33" s="417"/>
      <c r="T33" s="215"/>
      <c r="U33" s="452" t="s">
        <v>202</v>
      </c>
      <c r="V33" s="452"/>
      <c r="W33" s="417" t="s">
        <v>201</v>
      </c>
      <c r="X33" s="417"/>
      <c r="Y33" s="417"/>
      <c r="Z33" s="417"/>
      <c r="AA33" s="417"/>
      <c r="AB33" s="417"/>
      <c r="AC33" s="417"/>
      <c r="AD33" s="417"/>
      <c r="AE33" s="417"/>
      <c r="AF33" s="417"/>
      <c r="AG33" s="417"/>
      <c r="AH33" s="417"/>
      <c r="AI33" s="417"/>
      <c r="AJ33" s="417"/>
      <c r="AK33" s="417"/>
      <c r="AL33" s="215"/>
      <c r="AM33" s="452" t="s">
        <v>200</v>
      </c>
      <c r="AN33" s="452"/>
      <c r="AO33" s="417" t="s">
        <v>201</v>
      </c>
      <c r="AP33" s="417"/>
      <c r="AQ33" s="417"/>
      <c r="AR33" s="417"/>
      <c r="AS33" s="417"/>
      <c r="AT33" s="417"/>
      <c r="AU33" s="417"/>
      <c r="AV33" s="417"/>
      <c r="AW33" s="417"/>
      <c r="AX33" s="417"/>
      <c r="AY33" s="417"/>
      <c r="AZ33" s="417"/>
      <c r="BA33" s="417"/>
      <c r="BB33" s="417"/>
      <c r="BC33" s="417"/>
      <c r="BD33" s="216"/>
      <c r="BE33" s="417" t="s">
        <v>203</v>
      </c>
      <c r="BF33" s="417"/>
      <c r="BG33" s="417" t="s">
        <v>204</v>
      </c>
      <c r="BH33" s="417"/>
      <c r="BI33" s="417"/>
      <c r="BJ33" s="417"/>
      <c r="BK33" s="417"/>
      <c r="BL33" s="417"/>
      <c r="BM33" s="417"/>
      <c r="BN33" s="417"/>
      <c r="BO33" s="417"/>
      <c r="BP33" s="417"/>
      <c r="BQ33" s="417"/>
      <c r="BR33" s="417"/>
      <c r="BS33" s="417"/>
      <c r="BT33" s="417"/>
      <c r="BU33" s="417"/>
      <c r="BV33" s="216"/>
      <c r="BW33" s="452" t="s">
        <v>203</v>
      </c>
      <c r="BX33" s="452"/>
      <c r="BY33" s="417" t="s">
        <v>205</v>
      </c>
      <c r="BZ33" s="417"/>
      <c r="CA33" s="417"/>
      <c r="CB33" s="417"/>
      <c r="CC33" s="417"/>
      <c r="CD33" s="417"/>
      <c r="CE33" s="417"/>
      <c r="CF33" s="417"/>
      <c r="CG33" s="417"/>
      <c r="CH33" s="417"/>
      <c r="CI33" s="417"/>
      <c r="CJ33" s="417"/>
      <c r="CK33" s="417"/>
      <c r="CL33" s="417"/>
      <c r="CM33" s="417"/>
      <c r="CN33" s="215"/>
      <c r="CO33" s="452" t="s">
        <v>200</v>
      </c>
      <c r="CP33" s="452"/>
      <c r="CQ33" s="417" t="s">
        <v>206</v>
      </c>
      <c r="CR33" s="417"/>
      <c r="CS33" s="417"/>
      <c r="CT33" s="417"/>
      <c r="CU33" s="417"/>
      <c r="CV33" s="417"/>
      <c r="CW33" s="417"/>
      <c r="CX33" s="417"/>
      <c r="CY33" s="417"/>
      <c r="CZ33" s="417"/>
      <c r="DA33" s="417"/>
      <c r="DB33" s="417"/>
      <c r="DC33" s="417"/>
      <c r="DD33" s="417"/>
      <c r="DE33" s="417"/>
      <c r="DF33" s="215"/>
      <c r="DG33" s="613" t="s">
        <v>207</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5</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10</v>
      </c>
      <c r="BF34" s="614"/>
      <c r="BG34" s="615" t="str">
        <f>IF('各会計、関係団体の財政状況及び健全化判断比率'!B33="","",'各会計、関係団体の財政状況及び健全化判断比率'!B33)</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15</v>
      </c>
      <c r="BX34" s="614"/>
      <c r="BY34" s="615" t="str">
        <f>IF('各会計、関係団体の財政状況及び健全化判断比率'!B68="","",'各会計、関係団体の財政状況及び健全化判断比率'!B68)</f>
        <v>播磨高原広域事務組合　一般会計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メガソーラー事業収入特別会計</v>
      </c>
      <c r="F35" s="615"/>
      <c r="G35" s="615"/>
      <c r="H35" s="615"/>
      <c r="I35" s="615"/>
      <c r="J35" s="615"/>
      <c r="K35" s="615"/>
      <c r="L35" s="615"/>
      <c r="M35" s="615"/>
      <c r="N35" s="615"/>
      <c r="O35" s="615"/>
      <c r="P35" s="615"/>
      <c r="Q35" s="615"/>
      <c r="R35" s="615"/>
      <c r="S35" s="615"/>
      <c r="T35" s="213"/>
      <c r="U35" s="614">
        <f>IF(W35="","",U34+1)</f>
        <v>6</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f t="shared" ref="AM35:AM43" si="0">IF(AO35="","",AM34+1)</f>
        <v>9</v>
      </c>
      <c r="AN35" s="614"/>
      <c r="AO35" s="615" t="str">
        <f>IF('各会計、関係団体の財政状況及び健全化判断比率'!B32="","",'各会計、関係団体の財政状況及び健全化判断比率'!B32)</f>
        <v>農業共済事業特別会計</v>
      </c>
      <c r="AP35" s="615"/>
      <c r="AQ35" s="615"/>
      <c r="AR35" s="615"/>
      <c r="AS35" s="615"/>
      <c r="AT35" s="615"/>
      <c r="AU35" s="615"/>
      <c r="AV35" s="615"/>
      <c r="AW35" s="615"/>
      <c r="AX35" s="615"/>
      <c r="AY35" s="615"/>
      <c r="AZ35" s="615"/>
      <c r="BA35" s="615"/>
      <c r="BB35" s="615"/>
      <c r="BC35" s="615"/>
      <c r="BD35" s="213"/>
      <c r="BE35" s="614">
        <f t="shared" ref="BE35:BE43" si="1">IF(BG35="","",BE34+1)</f>
        <v>11</v>
      </c>
      <c r="BF35" s="614"/>
      <c r="BG35" s="615" t="str">
        <f>IF('各会計、関係団体の財政状況及び健全化判断比率'!B34="","",'各会計、関係団体の財政状況及び健全化判断比率'!B34)</f>
        <v>特定環境保全公共下水道事業特別会計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16</v>
      </c>
      <c r="BX35" s="614"/>
      <c r="BY35" s="615" t="str">
        <f>IF('各会計、関係団体の財政状況及び健全化判断比率'!B69="","",'各会計、関係団体の財政状況及び健全化判断比率'!B69)</f>
        <v>播磨高原広域事務組合　水道事業会計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朝霧園特別会計</v>
      </c>
      <c r="F36" s="615"/>
      <c r="G36" s="615"/>
      <c r="H36" s="615"/>
      <c r="I36" s="615"/>
      <c r="J36" s="615"/>
      <c r="K36" s="615"/>
      <c r="L36" s="615"/>
      <c r="M36" s="615"/>
      <c r="N36" s="615"/>
      <c r="O36" s="615"/>
      <c r="P36" s="615"/>
      <c r="Q36" s="615"/>
      <c r="R36" s="615"/>
      <c r="S36" s="615"/>
      <c r="T36" s="213"/>
      <c r="U36" s="614">
        <f t="shared" ref="U36:U43" si="4">IF(W36="","",U35+1)</f>
        <v>7</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12</v>
      </c>
      <c r="BF36" s="614"/>
      <c r="BG36" s="615" t="str">
        <f>IF('各会計、関係団体の財政状況及び健全化判断比率'!B35="","",'各会計、関係団体の財政状況及び健全化判断比率'!B35)</f>
        <v>生活排水処理事業特別会計</v>
      </c>
      <c r="BH36" s="615"/>
      <c r="BI36" s="615"/>
      <c r="BJ36" s="615"/>
      <c r="BK36" s="615"/>
      <c r="BL36" s="615"/>
      <c r="BM36" s="615"/>
      <c r="BN36" s="615"/>
      <c r="BO36" s="615"/>
      <c r="BP36" s="615"/>
      <c r="BQ36" s="615"/>
      <c r="BR36" s="615"/>
      <c r="BS36" s="615"/>
      <c r="BT36" s="615"/>
      <c r="BU36" s="615"/>
      <c r="BV36" s="213"/>
      <c r="BW36" s="614">
        <f t="shared" si="2"/>
        <v>17</v>
      </c>
      <c r="BX36" s="614"/>
      <c r="BY36" s="615" t="str">
        <f>IF('各会計、関係団体の財政状況及び健全化判断比率'!B70="","",'各会計、関係団体の財政状況及び健全化判断比率'!B70)</f>
        <v>播磨高原広域事務組合　下水道事業会計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f>IF(E37="","",C36+1)</f>
        <v>4</v>
      </c>
      <c r="D37" s="614"/>
      <c r="E37" s="615" t="str">
        <f>IF('各会計、関係団体の財政状況及び健全化判断比率'!B10="","",'各会計、関係団体の財政状況及び健全化判断比率'!B10)</f>
        <v>西はりま天文台公園特別会計</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13</v>
      </c>
      <c r="BF37" s="614"/>
      <c r="BG37" s="615" t="str">
        <f>IF('各会計、関係団体の財政状況及び健全化判断比率'!B36="","",'各会計、関係団体の財政状況及び健全化判断比率'!B36)</f>
        <v>笹ケ丘荘特別会計</v>
      </c>
      <c r="BH37" s="615"/>
      <c r="BI37" s="615"/>
      <c r="BJ37" s="615"/>
      <c r="BK37" s="615"/>
      <c r="BL37" s="615"/>
      <c r="BM37" s="615"/>
      <c r="BN37" s="615"/>
      <c r="BO37" s="615"/>
      <c r="BP37" s="615"/>
      <c r="BQ37" s="615"/>
      <c r="BR37" s="615"/>
      <c r="BS37" s="615"/>
      <c r="BT37" s="615"/>
      <c r="BU37" s="615"/>
      <c r="BV37" s="213"/>
      <c r="BW37" s="614">
        <f t="shared" si="2"/>
        <v>18</v>
      </c>
      <c r="BX37" s="614"/>
      <c r="BY37" s="615" t="str">
        <f>IF('各会計、関係団体の財政状況及び健全化判断比率'!B71="","",'各会計、関係団体の財政状況及び健全化判断比率'!B71)</f>
        <v>兵庫県後期高齢者医療広域連合　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14</v>
      </c>
      <c r="BF38" s="614"/>
      <c r="BG38" s="615" t="str">
        <f>IF('各会計、関係団体の財政状況及び健全化判断比率'!B37="","",'各会計、関係団体の財政状況及び健全化判断比率'!B37)</f>
        <v>宅地造成事業特別会計</v>
      </c>
      <c r="BH38" s="615"/>
      <c r="BI38" s="615"/>
      <c r="BJ38" s="615"/>
      <c r="BK38" s="615"/>
      <c r="BL38" s="615"/>
      <c r="BM38" s="615"/>
      <c r="BN38" s="615"/>
      <c r="BO38" s="615"/>
      <c r="BP38" s="615"/>
      <c r="BQ38" s="615"/>
      <c r="BR38" s="615"/>
      <c r="BS38" s="615"/>
      <c r="BT38" s="615"/>
      <c r="BU38" s="615"/>
      <c r="BV38" s="213"/>
      <c r="BW38" s="614">
        <f t="shared" si="2"/>
        <v>19</v>
      </c>
      <c r="BX38" s="614"/>
      <c r="BY38" s="615" t="str">
        <f>IF('各会計、関係団体の財政状況及び健全化判断比率'!B72="","",'各会計、関係団体の財政状況及び健全化判断比率'!B72)</f>
        <v>兵庫県後期高齢者医療広域連合　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20</v>
      </c>
      <c r="BX39" s="614"/>
      <c r="BY39" s="615" t="str">
        <f>IF('各会計、関係団体の財政状況及び健全化判断比率'!B73="","",'各会計、関係団体の財政状況及び健全化判断比率'!B73)</f>
        <v>兵庫県市町村職員退職手当組合　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21</v>
      </c>
      <c r="BX40" s="614"/>
      <c r="BY40" s="615" t="str">
        <f>IF('各会計、関係団体の財政状況及び健全化判断比率'!B74="","",'各会計、関係団体の財政状況及び健全化判断比率'!B74)</f>
        <v>兵庫県町議会議員公務災害補償組合　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22</v>
      </c>
      <c r="BX41" s="614"/>
      <c r="BY41" s="615" t="str">
        <f>IF('各会計、関係団体の財政状況及び健全化判断比率'!B75="","",'各会計、関係団体の財政状況及び健全化判断比率'!B75)</f>
        <v>にしはりま環境事務組合　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23</v>
      </c>
      <c r="BX42" s="614"/>
      <c r="BY42" s="615" t="str">
        <f>IF('各会計、関係団体の財政状況及び健全化判断比率'!B76="","",'各会計、関係団体の財政状況及び健全化判断比率'!B76)</f>
        <v>兵庫県市町交通災害共済組合　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24</v>
      </c>
      <c r="BX43" s="614"/>
      <c r="BY43" s="615" t="str">
        <f>IF('各会計、関係団体の財政状況及び健全化判断比率'!B77="","",'各会計、関係団体の財政状況及び健全化判断比率'!B77)</f>
        <v>西はりま消防組合　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8CS+/ziDywWxR/UJQN7o7ct46BLEz+3XD9Sr5XdAFn7oAXBBaJrJBamecIKbAzU95z+RbK5MH/EFoC3ey/xwQ==" saltValue="k38SpKSukaNjQNFO+BY6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9"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06" t="s">
        <v>573</v>
      </c>
      <c r="D34" s="1206"/>
      <c r="E34" s="1207"/>
      <c r="F34" s="32">
        <v>5.48</v>
      </c>
      <c r="G34" s="33">
        <v>5.43</v>
      </c>
      <c r="H34" s="33">
        <v>5.39</v>
      </c>
      <c r="I34" s="33">
        <v>5.65</v>
      </c>
      <c r="J34" s="34">
        <v>6.47</v>
      </c>
      <c r="K34" s="22"/>
      <c r="L34" s="22"/>
      <c r="M34" s="22"/>
      <c r="N34" s="22"/>
      <c r="O34" s="22"/>
      <c r="P34" s="22"/>
    </row>
    <row r="35" spans="1:16" ht="39" customHeight="1" x14ac:dyDescent="0.15">
      <c r="A35" s="22"/>
      <c r="B35" s="35"/>
      <c r="C35" s="1200" t="s">
        <v>574</v>
      </c>
      <c r="D35" s="1201"/>
      <c r="E35" s="1202"/>
      <c r="F35" s="36">
        <v>0.65</v>
      </c>
      <c r="G35" s="37">
        <v>0.4</v>
      </c>
      <c r="H35" s="37">
        <v>0.76</v>
      </c>
      <c r="I35" s="37">
        <v>0.78</v>
      </c>
      <c r="J35" s="38">
        <v>1.1000000000000001</v>
      </c>
      <c r="K35" s="22"/>
      <c r="L35" s="22"/>
      <c r="M35" s="22"/>
      <c r="N35" s="22"/>
      <c r="O35" s="22"/>
      <c r="P35" s="22"/>
    </row>
    <row r="36" spans="1:16" ht="39" customHeight="1" x14ac:dyDescent="0.15">
      <c r="A36" s="22"/>
      <c r="B36" s="35"/>
      <c r="C36" s="1200" t="s">
        <v>575</v>
      </c>
      <c r="D36" s="1201"/>
      <c r="E36" s="1202"/>
      <c r="F36" s="36">
        <v>0.94</v>
      </c>
      <c r="G36" s="37">
        <v>0.92</v>
      </c>
      <c r="H36" s="37">
        <v>0.52</v>
      </c>
      <c r="I36" s="37">
        <v>0.56000000000000005</v>
      </c>
      <c r="J36" s="38">
        <v>0.56999999999999995</v>
      </c>
      <c r="K36" s="22"/>
      <c r="L36" s="22"/>
      <c r="M36" s="22"/>
      <c r="N36" s="22"/>
      <c r="O36" s="22"/>
      <c r="P36" s="22"/>
    </row>
    <row r="37" spans="1:16" ht="39" customHeight="1" x14ac:dyDescent="0.15">
      <c r="A37" s="22"/>
      <c r="B37" s="35"/>
      <c r="C37" s="1200" t="s">
        <v>576</v>
      </c>
      <c r="D37" s="1201"/>
      <c r="E37" s="1202"/>
      <c r="F37" s="36">
        <v>0.2</v>
      </c>
      <c r="G37" s="37">
        <v>0.06</v>
      </c>
      <c r="H37" s="37">
        <v>0.05</v>
      </c>
      <c r="I37" s="37">
        <v>0.15</v>
      </c>
      <c r="J37" s="38">
        <v>0.54</v>
      </c>
      <c r="K37" s="22"/>
      <c r="L37" s="22"/>
      <c r="M37" s="22"/>
      <c r="N37" s="22"/>
      <c r="O37" s="22"/>
      <c r="P37" s="22"/>
    </row>
    <row r="38" spans="1:16" ht="39" customHeight="1" x14ac:dyDescent="0.15">
      <c r="A38" s="22"/>
      <c r="B38" s="35"/>
      <c r="C38" s="1200" t="s">
        <v>577</v>
      </c>
      <c r="D38" s="1201"/>
      <c r="E38" s="1202"/>
      <c r="F38" s="36">
        <v>0.03</v>
      </c>
      <c r="G38" s="37">
        <v>0.03</v>
      </c>
      <c r="H38" s="37">
        <v>0.37</v>
      </c>
      <c r="I38" s="37">
        <v>0.41</v>
      </c>
      <c r="J38" s="38">
        <v>0.41</v>
      </c>
      <c r="K38" s="22"/>
      <c r="L38" s="22"/>
      <c r="M38" s="22"/>
      <c r="N38" s="22"/>
      <c r="O38" s="22"/>
      <c r="P38" s="22"/>
    </row>
    <row r="39" spans="1:16" ht="39" customHeight="1" x14ac:dyDescent="0.15">
      <c r="A39" s="22"/>
      <c r="B39" s="35"/>
      <c r="C39" s="1200" t="s">
        <v>578</v>
      </c>
      <c r="D39" s="1201"/>
      <c r="E39" s="1202"/>
      <c r="F39" s="36">
        <v>0.01</v>
      </c>
      <c r="G39" s="37">
        <v>0.01</v>
      </c>
      <c r="H39" s="37">
        <v>0.2</v>
      </c>
      <c r="I39" s="37">
        <v>0.14000000000000001</v>
      </c>
      <c r="J39" s="38">
        <v>0.11</v>
      </c>
      <c r="K39" s="22"/>
      <c r="L39" s="22"/>
      <c r="M39" s="22"/>
      <c r="N39" s="22"/>
      <c r="O39" s="22"/>
      <c r="P39" s="22"/>
    </row>
    <row r="40" spans="1:16" ht="39" customHeight="1" x14ac:dyDescent="0.15">
      <c r="A40" s="22"/>
      <c r="B40" s="35"/>
      <c r="C40" s="1200" t="s">
        <v>579</v>
      </c>
      <c r="D40" s="1201"/>
      <c r="E40" s="1202"/>
      <c r="F40" s="36">
        <v>0.04</v>
      </c>
      <c r="G40" s="37">
        <v>0.04</v>
      </c>
      <c r="H40" s="37">
        <v>0.04</v>
      </c>
      <c r="I40" s="37">
        <v>0.04</v>
      </c>
      <c r="J40" s="38">
        <v>0.05</v>
      </c>
      <c r="K40" s="22"/>
      <c r="L40" s="22"/>
      <c r="M40" s="22"/>
      <c r="N40" s="22"/>
      <c r="O40" s="22"/>
      <c r="P40" s="22"/>
    </row>
    <row r="41" spans="1:16" ht="39" customHeight="1" x14ac:dyDescent="0.15">
      <c r="A41" s="22"/>
      <c r="B41" s="35"/>
      <c r="C41" s="1200" t="s">
        <v>580</v>
      </c>
      <c r="D41" s="1201"/>
      <c r="E41" s="1202"/>
      <c r="F41" s="36">
        <v>0.02</v>
      </c>
      <c r="G41" s="37">
        <v>0.04</v>
      </c>
      <c r="H41" s="37">
        <v>0.04</v>
      </c>
      <c r="I41" s="37">
        <v>0.04</v>
      </c>
      <c r="J41" s="38">
        <v>0.04</v>
      </c>
      <c r="K41" s="22"/>
      <c r="L41" s="22"/>
      <c r="M41" s="22"/>
      <c r="N41" s="22"/>
      <c r="O41" s="22"/>
      <c r="P41" s="22"/>
    </row>
    <row r="42" spans="1:16" ht="39" customHeight="1" x14ac:dyDescent="0.15">
      <c r="A42" s="22"/>
      <c r="B42" s="39"/>
      <c r="C42" s="1200" t="s">
        <v>581</v>
      </c>
      <c r="D42" s="1201"/>
      <c r="E42" s="1202"/>
      <c r="F42" s="36" t="s">
        <v>526</v>
      </c>
      <c r="G42" s="37" t="s">
        <v>526</v>
      </c>
      <c r="H42" s="37" t="s">
        <v>526</v>
      </c>
      <c r="I42" s="37" t="s">
        <v>526</v>
      </c>
      <c r="J42" s="38" t="s">
        <v>526</v>
      </c>
      <c r="K42" s="22"/>
      <c r="L42" s="22"/>
      <c r="M42" s="22"/>
      <c r="N42" s="22"/>
      <c r="O42" s="22"/>
      <c r="P42" s="22"/>
    </row>
    <row r="43" spans="1:16" ht="39" customHeight="1" thickBot="1" x14ac:dyDescent="0.2">
      <c r="A43" s="22"/>
      <c r="B43" s="40"/>
      <c r="C43" s="1203" t="s">
        <v>582</v>
      </c>
      <c r="D43" s="1204"/>
      <c r="E43" s="1205"/>
      <c r="F43" s="41">
        <v>0.15</v>
      </c>
      <c r="G43" s="42">
        <v>7.0000000000000007E-2</v>
      </c>
      <c r="H43" s="42">
        <v>0.06</v>
      </c>
      <c r="I43" s="42">
        <v>0.1</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LQBNsaWSwFml7LiL+gzDbSaAvweWWOjrVm5h3ycY4yWP19v16r6+cBzr3szyzK8VktyqOyrx/q61AhnMz3ZWQ==" saltValue="fxxb//8F99z0C6X9B4HJ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37"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1520</v>
      </c>
      <c r="L45" s="60">
        <v>1517</v>
      </c>
      <c r="M45" s="60">
        <v>1460</v>
      </c>
      <c r="N45" s="60">
        <v>1335</v>
      </c>
      <c r="O45" s="61">
        <v>1327</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526</v>
      </c>
      <c r="L46" s="64" t="s">
        <v>526</v>
      </c>
      <c r="M46" s="64" t="s">
        <v>526</v>
      </c>
      <c r="N46" s="64" t="s">
        <v>526</v>
      </c>
      <c r="O46" s="65" t="s">
        <v>526</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526</v>
      </c>
      <c r="L47" s="64" t="s">
        <v>526</v>
      </c>
      <c r="M47" s="64" t="s">
        <v>526</v>
      </c>
      <c r="N47" s="64" t="s">
        <v>526</v>
      </c>
      <c r="O47" s="65" t="s">
        <v>526</v>
      </c>
      <c r="P47" s="48"/>
      <c r="Q47" s="48"/>
      <c r="R47" s="48"/>
      <c r="S47" s="48"/>
      <c r="T47" s="48"/>
      <c r="U47" s="48"/>
    </row>
    <row r="48" spans="1:21" ht="30.75" customHeight="1" x14ac:dyDescent="0.15">
      <c r="A48" s="48"/>
      <c r="B48" s="1210"/>
      <c r="C48" s="1211"/>
      <c r="D48" s="62"/>
      <c r="E48" s="1216" t="s">
        <v>15</v>
      </c>
      <c r="F48" s="1216"/>
      <c r="G48" s="1216"/>
      <c r="H48" s="1216"/>
      <c r="I48" s="1216"/>
      <c r="J48" s="1217"/>
      <c r="K48" s="63">
        <v>931</v>
      </c>
      <c r="L48" s="64">
        <v>948</v>
      </c>
      <c r="M48" s="64">
        <v>821</v>
      </c>
      <c r="N48" s="64">
        <v>792</v>
      </c>
      <c r="O48" s="65">
        <v>719</v>
      </c>
      <c r="P48" s="48"/>
      <c r="Q48" s="48"/>
      <c r="R48" s="48"/>
      <c r="S48" s="48"/>
      <c r="T48" s="48"/>
      <c r="U48" s="48"/>
    </row>
    <row r="49" spans="1:21" ht="30.75" customHeight="1" x14ac:dyDescent="0.15">
      <c r="A49" s="48"/>
      <c r="B49" s="1210"/>
      <c r="C49" s="1211"/>
      <c r="D49" s="62"/>
      <c r="E49" s="1216" t="s">
        <v>16</v>
      </c>
      <c r="F49" s="1216"/>
      <c r="G49" s="1216"/>
      <c r="H49" s="1216"/>
      <c r="I49" s="1216"/>
      <c r="J49" s="1217"/>
      <c r="K49" s="63">
        <v>74</v>
      </c>
      <c r="L49" s="64">
        <v>95</v>
      </c>
      <c r="M49" s="64">
        <v>149</v>
      </c>
      <c r="N49" s="64">
        <v>150</v>
      </c>
      <c r="O49" s="65">
        <v>148</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526</v>
      </c>
      <c r="L50" s="64" t="s">
        <v>526</v>
      </c>
      <c r="M50" s="64" t="s">
        <v>526</v>
      </c>
      <c r="N50" s="64" t="s">
        <v>526</v>
      </c>
      <c r="O50" s="65" t="s">
        <v>526</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t="s">
        <v>526</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1953</v>
      </c>
      <c r="L52" s="64">
        <v>1985</v>
      </c>
      <c r="M52" s="64">
        <v>1966</v>
      </c>
      <c r="N52" s="64">
        <v>1943</v>
      </c>
      <c r="O52" s="65">
        <v>2017</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572</v>
      </c>
      <c r="L53" s="69">
        <v>575</v>
      </c>
      <c r="M53" s="69">
        <v>464</v>
      </c>
      <c r="N53" s="69">
        <v>334</v>
      </c>
      <c r="O53" s="70">
        <v>177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24" t="s">
        <v>25</v>
      </c>
      <c r="C57" s="1225"/>
      <c r="D57" s="1228" t="s">
        <v>26</v>
      </c>
      <c r="E57" s="1229"/>
      <c r="F57" s="1229"/>
      <c r="G57" s="1229"/>
      <c r="H57" s="1229"/>
      <c r="I57" s="1229"/>
      <c r="J57" s="1230"/>
      <c r="K57" s="82"/>
      <c r="L57" s="83"/>
      <c r="M57" s="83"/>
      <c r="N57" s="83"/>
      <c r="O57" s="84"/>
    </row>
    <row r="58" spans="1:21" ht="31.5" customHeight="1" thickBot="1" x14ac:dyDescent="0.2">
      <c r="B58" s="1226"/>
      <c r="C58" s="1227"/>
      <c r="D58" s="1231" t="s">
        <v>27</v>
      </c>
      <c r="E58" s="1232"/>
      <c r="F58" s="1232"/>
      <c r="G58" s="1232"/>
      <c r="H58" s="1232"/>
      <c r="I58" s="1232"/>
      <c r="J58" s="123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jk/yEwL9vJZurEVuplLKWqbC7rnBl0uUuwz3WehPksCWWc5wKyFjrR6ZrPYiSl/Pn1BVzmcxM4CUYBpHmOInQ==" saltValue="LtwuvKteZXjF+r98G37+6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28" zoomScale="75" zoomScaleNormal="75" zoomScaleSheetLayoutView="100" workbookViewId="0">
      <selection activeCell="S36" sqref="S36"/>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568</v>
      </c>
      <c r="J40" s="99" t="s">
        <v>569</v>
      </c>
      <c r="K40" s="99" t="s">
        <v>570</v>
      </c>
      <c r="L40" s="99" t="s">
        <v>571</v>
      </c>
      <c r="M40" s="100" t="s">
        <v>572</v>
      </c>
    </row>
    <row r="41" spans="2:13" ht="27.75" customHeight="1" x14ac:dyDescent="0.15">
      <c r="B41" s="1234" t="s">
        <v>30</v>
      </c>
      <c r="C41" s="1235"/>
      <c r="D41" s="101"/>
      <c r="E41" s="1240" t="s">
        <v>31</v>
      </c>
      <c r="F41" s="1240"/>
      <c r="G41" s="1240"/>
      <c r="H41" s="1241"/>
      <c r="I41" s="102">
        <v>16179</v>
      </c>
      <c r="J41" s="103">
        <v>15572</v>
      </c>
      <c r="K41" s="103">
        <v>14635</v>
      </c>
      <c r="L41" s="103">
        <v>13575</v>
      </c>
      <c r="M41" s="104">
        <v>12934</v>
      </c>
    </row>
    <row r="42" spans="2:13" ht="27.75" customHeight="1" x14ac:dyDescent="0.15">
      <c r="B42" s="1236"/>
      <c r="C42" s="1237"/>
      <c r="D42" s="105"/>
      <c r="E42" s="1242" t="s">
        <v>32</v>
      </c>
      <c r="F42" s="1242"/>
      <c r="G42" s="1242"/>
      <c r="H42" s="1243"/>
      <c r="I42" s="106" t="s">
        <v>526</v>
      </c>
      <c r="J42" s="107" t="s">
        <v>526</v>
      </c>
      <c r="K42" s="107" t="s">
        <v>526</v>
      </c>
      <c r="L42" s="107" t="s">
        <v>526</v>
      </c>
      <c r="M42" s="108" t="s">
        <v>526</v>
      </c>
    </row>
    <row r="43" spans="2:13" ht="27.75" customHeight="1" x14ac:dyDescent="0.15">
      <c r="B43" s="1236"/>
      <c r="C43" s="1237"/>
      <c r="D43" s="105"/>
      <c r="E43" s="1242" t="s">
        <v>33</v>
      </c>
      <c r="F43" s="1242"/>
      <c r="G43" s="1242"/>
      <c r="H43" s="1243"/>
      <c r="I43" s="106">
        <v>8507</v>
      </c>
      <c r="J43" s="107">
        <v>8143</v>
      </c>
      <c r="K43" s="107">
        <v>7425</v>
      </c>
      <c r="L43" s="107">
        <v>7101</v>
      </c>
      <c r="M43" s="108">
        <v>6420</v>
      </c>
    </row>
    <row r="44" spans="2:13" ht="27.75" customHeight="1" x14ac:dyDescent="0.15">
      <c r="B44" s="1236"/>
      <c r="C44" s="1237"/>
      <c r="D44" s="105"/>
      <c r="E44" s="1242" t="s">
        <v>34</v>
      </c>
      <c r="F44" s="1242"/>
      <c r="G44" s="1242"/>
      <c r="H44" s="1243"/>
      <c r="I44" s="106">
        <v>1622</v>
      </c>
      <c r="J44" s="107">
        <v>1585</v>
      </c>
      <c r="K44" s="107">
        <v>1365</v>
      </c>
      <c r="L44" s="107">
        <v>1221</v>
      </c>
      <c r="M44" s="108">
        <v>1088</v>
      </c>
    </row>
    <row r="45" spans="2:13" ht="27.75" customHeight="1" x14ac:dyDescent="0.15">
      <c r="B45" s="1236"/>
      <c r="C45" s="1237"/>
      <c r="D45" s="105"/>
      <c r="E45" s="1242" t="s">
        <v>35</v>
      </c>
      <c r="F45" s="1242"/>
      <c r="G45" s="1242"/>
      <c r="H45" s="1243"/>
      <c r="I45" s="106">
        <v>2289</v>
      </c>
      <c r="J45" s="107">
        <v>2220</v>
      </c>
      <c r="K45" s="107">
        <v>2190</v>
      </c>
      <c r="L45" s="107">
        <v>2155</v>
      </c>
      <c r="M45" s="108">
        <v>2067</v>
      </c>
    </row>
    <row r="46" spans="2:13" ht="27.75" customHeight="1" x14ac:dyDescent="0.15">
      <c r="B46" s="1236"/>
      <c r="C46" s="1237"/>
      <c r="D46" s="109"/>
      <c r="E46" s="1242" t="s">
        <v>36</v>
      </c>
      <c r="F46" s="1242"/>
      <c r="G46" s="1242"/>
      <c r="H46" s="1243"/>
      <c r="I46" s="106" t="s">
        <v>526</v>
      </c>
      <c r="J46" s="107" t="s">
        <v>526</v>
      </c>
      <c r="K46" s="107" t="s">
        <v>526</v>
      </c>
      <c r="L46" s="107" t="s">
        <v>526</v>
      </c>
      <c r="M46" s="108" t="s">
        <v>526</v>
      </c>
    </row>
    <row r="47" spans="2:13" ht="27.75" customHeight="1" x14ac:dyDescent="0.15">
      <c r="B47" s="1236"/>
      <c r="C47" s="1237"/>
      <c r="D47" s="110"/>
      <c r="E47" s="1244" t="s">
        <v>37</v>
      </c>
      <c r="F47" s="1245"/>
      <c r="G47" s="1245"/>
      <c r="H47" s="1246"/>
      <c r="I47" s="106" t="s">
        <v>526</v>
      </c>
      <c r="J47" s="107" t="s">
        <v>526</v>
      </c>
      <c r="K47" s="107" t="s">
        <v>526</v>
      </c>
      <c r="L47" s="107" t="s">
        <v>526</v>
      </c>
      <c r="M47" s="108" t="s">
        <v>526</v>
      </c>
    </row>
    <row r="48" spans="2:13" ht="27.75" customHeight="1" x14ac:dyDescent="0.15">
      <c r="B48" s="1236"/>
      <c r="C48" s="1237"/>
      <c r="D48" s="105"/>
      <c r="E48" s="1242" t="s">
        <v>38</v>
      </c>
      <c r="F48" s="1242"/>
      <c r="G48" s="1242"/>
      <c r="H48" s="1243"/>
      <c r="I48" s="106" t="s">
        <v>526</v>
      </c>
      <c r="J48" s="107" t="s">
        <v>526</v>
      </c>
      <c r="K48" s="107" t="s">
        <v>526</v>
      </c>
      <c r="L48" s="107" t="s">
        <v>526</v>
      </c>
      <c r="M48" s="108" t="s">
        <v>526</v>
      </c>
    </row>
    <row r="49" spans="2:13" ht="27.75" customHeight="1" x14ac:dyDescent="0.15">
      <c r="B49" s="1238"/>
      <c r="C49" s="1239"/>
      <c r="D49" s="105"/>
      <c r="E49" s="1242" t="s">
        <v>39</v>
      </c>
      <c r="F49" s="1242"/>
      <c r="G49" s="1242"/>
      <c r="H49" s="1243"/>
      <c r="I49" s="106" t="s">
        <v>526</v>
      </c>
      <c r="J49" s="107" t="s">
        <v>526</v>
      </c>
      <c r="K49" s="107" t="s">
        <v>526</v>
      </c>
      <c r="L49" s="107">
        <v>11</v>
      </c>
      <c r="M49" s="108" t="s">
        <v>526</v>
      </c>
    </row>
    <row r="50" spans="2:13" ht="27.75" customHeight="1" x14ac:dyDescent="0.15">
      <c r="B50" s="1247" t="s">
        <v>40</v>
      </c>
      <c r="C50" s="1248"/>
      <c r="D50" s="111"/>
      <c r="E50" s="1242" t="s">
        <v>41</v>
      </c>
      <c r="F50" s="1242"/>
      <c r="G50" s="1242"/>
      <c r="H50" s="1243"/>
      <c r="I50" s="106">
        <v>7376</v>
      </c>
      <c r="J50" s="107">
        <v>7825</v>
      </c>
      <c r="K50" s="107">
        <v>7984</v>
      </c>
      <c r="L50" s="107">
        <v>8082</v>
      </c>
      <c r="M50" s="108">
        <v>8155</v>
      </c>
    </row>
    <row r="51" spans="2:13" ht="27.75" customHeight="1" x14ac:dyDescent="0.15">
      <c r="B51" s="1236"/>
      <c r="C51" s="1237"/>
      <c r="D51" s="105"/>
      <c r="E51" s="1242" t="s">
        <v>42</v>
      </c>
      <c r="F51" s="1242"/>
      <c r="G51" s="1242"/>
      <c r="H51" s="1243"/>
      <c r="I51" s="106">
        <v>253</v>
      </c>
      <c r="J51" s="107">
        <v>236</v>
      </c>
      <c r="K51" s="107">
        <v>212</v>
      </c>
      <c r="L51" s="107">
        <v>184</v>
      </c>
      <c r="M51" s="108">
        <v>156</v>
      </c>
    </row>
    <row r="52" spans="2:13" ht="27.75" customHeight="1" x14ac:dyDescent="0.15">
      <c r="B52" s="1238"/>
      <c r="C52" s="1239"/>
      <c r="D52" s="105"/>
      <c r="E52" s="1242" t="s">
        <v>43</v>
      </c>
      <c r="F52" s="1242"/>
      <c r="G52" s="1242"/>
      <c r="H52" s="1243"/>
      <c r="I52" s="106">
        <v>20049</v>
      </c>
      <c r="J52" s="107">
        <v>19542</v>
      </c>
      <c r="K52" s="107">
        <v>19383</v>
      </c>
      <c r="L52" s="107">
        <v>18695</v>
      </c>
      <c r="M52" s="108">
        <v>18214</v>
      </c>
    </row>
    <row r="53" spans="2:13" ht="27.75" customHeight="1" thickBot="1" x14ac:dyDescent="0.2">
      <c r="B53" s="1249" t="s">
        <v>21</v>
      </c>
      <c r="C53" s="1250"/>
      <c r="D53" s="112"/>
      <c r="E53" s="1251" t="s">
        <v>44</v>
      </c>
      <c r="F53" s="1251"/>
      <c r="G53" s="1251"/>
      <c r="H53" s="1252"/>
      <c r="I53" s="113">
        <v>919</v>
      </c>
      <c r="J53" s="114">
        <v>-84</v>
      </c>
      <c r="K53" s="114">
        <v>-1964</v>
      </c>
      <c r="L53" s="114">
        <v>-2899</v>
      </c>
      <c r="M53" s="115">
        <v>-4016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oqJ5Ao7yh7WcW0LlzzcFSQXGK54nmRb9ZtWJ1KUOewE0r39CT/yXemfrwHOHSxXoPKEy7pXtESPpxyguN/apA==" saltValue="3XpRsSPbEua9BWfpz70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1" zoomScale="75" zoomScaleNormal="75"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570</v>
      </c>
      <c r="G54" s="124" t="s">
        <v>571</v>
      </c>
      <c r="H54" s="125" t="s">
        <v>572</v>
      </c>
    </row>
    <row r="55" spans="2:8" ht="52.5" customHeight="1" x14ac:dyDescent="0.15">
      <c r="B55" s="126"/>
      <c r="C55" s="1261" t="s">
        <v>47</v>
      </c>
      <c r="D55" s="1261"/>
      <c r="E55" s="1262"/>
      <c r="F55" s="127">
        <v>2744</v>
      </c>
      <c r="G55" s="127">
        <v>2701</v>
      </c>
      <c r="H55" s="128">
        <v>2665</v>
      </c>
    </row>
    <row r="56" spans="2:8" ht="52.5" customHeight="1" x14ac:dyDescent="0.15">
      <c r="B56" s="129"/>
      <c r="C56" s="1263" t="s">
        <v>48</v>
      </c>
      <c r="D56" s="1263"/>
      <c r="E56" s="1264"/>
      <c r="F56" s="130">
        <v>1841</v>
      </c>
      <c r="G56" s="130">
        <v>1840</v>
      </c>
      <c r="H56" s="131">
        <v>1752</v>
      </c>
    </row>
    <row r="57" spans="2:8" ht="53.25" customHeight="1" x14ac:dyDescent="0.15">
      <c r="B57" s="129"/>
      <c r="C57" s="1265" t="s">
        <v>49</v>
      </c>
      <c r="D57" s="1265"/>
      <c r="E57" s="1266"/>
      <c r="F57" s="132">
        <v>4926</v>
      </c>
      <c r="G57" s="132">
        <v>5091</v>
      </c>
      <c r="H57" s="133">
        <v>5238</v>
      </c>
    </row>
    <row r="58" spans="2:8" ht="45.75" customHeight="1" x14ac:dyDescent="0.15">
      <c r="B58" s="134"/>
      <c r="C58" s="1253" t="s">
        <v>598</v>
      </c>
      <c r="D58" s="1254"/>
      <c r="E58" s="1255"/>
      <c r="F58" s="135">
        <v>1863</v>
      </c>
      <c r="G58" s="135">
        <v>1903</v>
      </c>
      <c r="H58" s="136">
        <v>1943</v>
      </c>
    </row>
    <row r="59" spans="2:8" ht="45.75" customHeight="1" x14ac:dyDescent="0.15">
      <c r="B59" s="134"/>
      <c r="C59" s="1253" t="s">
        <v>599</v>
      </c>
      <c r="D59" s="1254"/>
      <c r="E59" s="1255"/>
      <c r="F59" s="135">
        <v>911</v>
      </c>
      <c r="G59" s="135">
        <v>1066</v>
      </c>
      <c r="H59" s="136">
        <v>1269</v>
      </c>
    </row>
    <row r="60" spans="2:8" ht="45.75" customHeight="1" x14ac:dyDescent="0.15">
      <c r="B60" s="134"/>
      <c r="C60" s="1253" t="s">
        <v>600</v>
      </c>
      <c r="D60" s="1254"/>
      <c r="E60" s="1255"/>
      <c r="F60" s="135">
        <v>1177</v>
      </c>
      <c r="G60" s="135">
        <v>1179</v>
      </c>
      <c r="H60" s="136">
        <v>1184</v>
      </c>
    </row>
    <row r="61" spans="2:8" ht="45.75" customHeight="1" x14ac:dyDescent="0.15">
      <c r="B61" s="134"/>
      <c r="C61" s="1253" t="s">
        <v>601</v>
      </c>
      <c r="D61" s="1254"/>
      <c r="E61" s="1255"/>
      <c r="F61" s="135">
        <v>566</v>
      </c>
      <c r="G61" s="135">
        <v>566</v>
      </c>
      <c r="H61" s="136">
        <v>566</v>
      </c>
    </row>
    <row r="62" spans="2:8" ht="45.75" customHeight="1" thickBot="1" x14ac:dyDescent="0.2">
      <c r="B62" s="137"/>
      <c r="C62" s="1256" t="s">
        <v>602</v>
      </c>
      <c r="D62" s="1257"/>
      <c r="E62" s="1258"/>
      <c r="F62" s="138">
        <v>179</v>
      </c>
      <c r="G62" s="138">
        <v>149</v>
      </c>
      <c r="H62" s="139">
        <v>119</v>
      </c>
    </row>
    <row r="63" spans="2:8" ht="52.5" customHeight="1" thickBot="1" x14ac:dyDescent="0.2">
      <c r="B63" s="140"/>
      <c r="C63" s="1259" t="s">
        <v>50</v>
      </c>
      <c r="D63" s="1259"/>
      <c r="E63" s="1260"/>
      <c r="F63" s="141">
        <v>9511</v>
      </c>
      <c r="G63" s="141">
        <v>9632</v>
      </c>
      <c r="H63" s="142">
        <v>9655</v>
      </c>
    </row>
    <row r="64" spans="2:8" ht="15" customHeight="1" x14ac:dyDescent="0.15"/>
    <row r="65" ht="0" hidden="1" customHeight="1" x14ac:dyDescent="0.15"/>
    <row r="66" ht="0" hidden="1" customHeight="1" x14ac:dyDescent="0.15"/>
  </sheetData>
  <sheetProtection algorithmName="SHA-512" hashValue="r0GIb4mjJ3GILbyopWQWjJcCi6KKs+4SeT9xHysRb4UlrN71Iaa52LkhR5bdVjh82pSlJqUEwKZgBdpDhjns3Q==" saltValue="EWO2cfqEA0GvjCm8P7/g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A21" zoomScale="115" zoomScaleNormal="115" zoomScaleSheetLayoutView="55" workbookViewId="0">
      <selection activeCell="AO41" sqref="AO41"/>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607</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568</v>
      </c>
      <c r="BQ50" s="1301"/>
      <c r="BR50" s="1301"/>
      <c r="BS50" s="1301"/>
      <c r="BT50" s="1301"/>
      <c r="BU50" s="1301"/>
      <c r="BV50" s="1301"/>
      <c r="BW50" s="1301"/>
      <c r="BX50" s="1301" t="s">
        <v>569</v>
      </c>
      <c r="BY50" s="1301"/>
      <c r="BZ50" s="1301"/>
      <c r="CA50" s="1301"/>
      <c r="CB50" s="1301"/>
      <c r="CC50" s="1301"/>
      <c r="CD50" s="1301"/>
      <c r="CE50" s="1301"/>
      <c r="CF50" s="1301" t="s">
        <v>570</v>
      </c>
      <c r="CG50" s="1301"/>
      <c r="CH50" s="1301"/>
      <c r="CI50" s="1301"/>
      <c r="CJ50" s="1301"/>
      <c r="CK50" s="1301"/>
      <c r="CL50" s="1301"/>
      <c r="CM50" s="1301"/>
      <c r="CN50" s="1301" t="s">
        <v>571</v>
      </c>
      <c r="CO50" s="1301"/>
      <c r="CP50" s="1301"/>
      <c r="CQ50" s="1301"/>
      <c r="CR50" s="1301"/>
      <c r="CS50" s="1301"/>
      <c r="CT50" s="1301"/>
      <c r="CU50" s="1301"/>
      <c r="CV50" s="1301" t="s">
        <v>572</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608</v>
      </c>
      <c r="AO51" s="1305"/>
      <c r="AP51" s="1305"/>
      <c r="AQ51" s="1305"/>
      <c r="AR51" s="1305"/>
      <c r="AS51" s="1305"/>
      <c r="AT51" s="1305"/>
      <c r="AU51" s="1305"/>
      <c r="AV51" s="1305"/>
      <c r="AW51" s="1305"/>
      <c r="AX51" s="1305"/>
      <c r="AY51" s="1305"/>
      <c r="AZ51" s="1305"/>
      <c r="BA51" s="1305"/>
      <c r="BB51" s="1305" t="s">
        <v>609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58.6</v>
      </c>
      <c r="CG53" s="1307"/>
      <c r="CH53" s="1307"/>
      <c r="CI53" s="1307"/>
      <c r="CJ53" s="1307"/>
      <c r="CK53" s="1307"/>
      <c r="CL53" s="1307"/>
      <c r="CM53" s="1307"/>
      <c r="CN53" s="1307">
        <v>60.6</v>
      </c>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612</v>
      </c>
      <c r="AO55" s="1301"/>
      <c r="AP55" s="1301"/>
      <c r="AQ55" s="1301"/>
      <c r="AR55" s="1301"/>
      <c r="AS55" s="1301"/>
      <c r="AT55" s="1301"/>
      <c r="AU55" s="1301"/>
      <c r="AV55" s="1301"/>
      <c r="AW55" s="1301"/>
      <c r="AX55" s="1301"/>
      <c r="AY55" s="1301"/>
      <c r="AZ55" s="1301"/>
      <c r="BA55" s="1301"/>
      <c r="BB55" s="1305" t="s">
        <v>609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613</v>
      </c>
    </row>
    <row r="64" spans="1:109" x14ac:dyDescent="0.15">
      <c r="B64" s="1276"/>
      <c r="G64" s="1283"/>
      <c r="I64" s="1317"/>
      <c r="J64" s="1317"/>
      <c r="K64" s="1317"/>
      <c r="L64" s="1317"/>
      <c r="M64" s="1317"/>
      <c r="N64" s="1318"/>
      <c r="AM64" s="1283"/>
      <c r="AN64" s="1283" t="s">
        <v>605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607</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568</v>
      </c>
      <c r="BQ72" s="1301"/>
      <c r="BR72" s="1301"/>
      <c r="BS72" s="1301"/>
      <c r="BT72" s="1301"/>
      <c r="BU72" s="1301"/>
      <c r="BV72" s="1301"/>
      <c r="BW72" s="1301"/>
      <c r="BX72" s="1301" t="s">
        <v>569</v>
      </c>
      <c r="BY72" s="1301"/>
      <c r="BZ72" s="1301"/>
      <c r="CA72" s="1301"/>
      <c r="CB72" s="1301"/>
      <c r="CC72" s="1301"/>
      <c r="CD72" s="1301"/>
      <c r="CE72" s="1301"/>
      <c r="CF72" s="1301" t="s">
        <v>570</v>
      </c>
      <c r="CG72" s="1301"/>
      <c r="CH72" s="1301"/>
      <c r="CI72" s="1301"/>
      <c r="CJ72" s="1301"/>
      <c r="CK72" s="1301"/>
      <c r="CL72" s="1301"/>
      <c r="CM72" s="1301"/>
      <c r="CN72" s="1301" t="s">
        <v>571</v>
      </c>
      <c r="CO72" s="1301"/>
      <c r="CP72" s="1301"/>
      <c r="CQ72" s="1301"/>
      <c r="CR72" s="1301"/>
      <c r="CS72" s="1301"/>
      <c r="CT72" s="1301"/>
      <c r="CU72" s="1301"/>
      <c r="CV72" s="1301" t="s">
        <v>572</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608</v>
      </c>
      <c r="AO73" s="1305"/>
      <c r="AP73" s="1305"/>
      <c r="AQ73" s="1305"/>
      <c r="AR73" s="1305"/>
      <c r="AS73" s="1305"/>
      <c r="AT73" s="1305"/>
      <c r="AU73" s="1305"/>
      <c r="AV73" s="1305"/>
      <c r="AW73" s="1305"/>
      <c r="AX73" s="1305"/>
      <c r="AY73" s="1305"/>
      <c r="AZ73" s="1305"/>
      <c r="BA73" s="1305"/>
      <c r="BB73" s="1305" t="s">
        <v>615</v>
      </c>
      <c r="BC73" s="1305"/>
      <c r="BD73" s="1305"/>
      <c r="BE73" s="1305"/>
      <c r="BF73" s="1305"/>
      <c r="BG73" s="1305"/>
      <c r="BH73" s="1305"/>
      <c r="BI73" s="1305"/>
      <c r="BJ73" s="1305"/>
      <c r="BK73" s="1305"/>
      <c r="BL73" s="1305"/>
      <c r="BM73" s="1305"/>
      <c r="BN73" s="1305"/>
      <c r="BO73" s="1305"/>
      <c r="BP73" s="1307">
        <v>13.1</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616</v>
      </c>
      <c r="BC75" s="1305"/>
      <c r="BD75" s="1305"/>
      <c r="BE75" s="1305"/>
      <c r="BF75" s="1305"/>
      <c r="BG75" s="1305"/>
      <c r="BH75" s="1305"/>
      <c r="BI75" s="1305"/>
      <c r="BJ75" s="1305"/>
      <c r="BK75" s="1305"/>
      <c r="BL75" s="1305"/>
      <c r="BM75" s="1305"/>
      <c r="BN75" s="1305"/>
      <c r="BO75" s="1305"/>
      <c r="BP75" s="1307">
        <v>9.6999999999999993</v>
      </c>
      <c r="BQ75" s="1307"/>
      <c r="BR75" s="1307"/>
      <c r="BS75" s="1307"/>
      <c r="BT75" s="1307"/>
      <c r="BU75" s="1307"/>
      <c r="BV75" s="1307"/>
      <c r="BW75" s="1307"/>
      <c r="BX75" s="1307">
        <v>8.8000000000000007</v>
      </c>
      <c r="BY75" s="1307"/>
      <c r="BZ75" s="1307"/>
      <c r="CA75" s="1307"/>
      <c r="CB75" s="1307"/>
      <c r="CC75" s="1307"/>
      <c r="CD75" s="1307"/>
      <c r="CE75" s="1307"/>
      <c r="CF75" s="1307">
        <v>7.6</v>
      </c>
      <c r="CG75" s="1307"/>
      <c r="CH75" s="1307"/>
      <c r="CI75" s="1307"/>
      <c r="CJ75" s="1307"/>
      <c r="CK75" s="1307"/>
      <c r="CL75" s="1307"/>
      <c r="CM75" s="1307"/>
      <c r="CN75" s="1307">
        <v>6.6</v>
      </c>
      <c r="CO75" s="1307"/>
      <c r="CP75" s="1307"/>
      <c r="CQ75" s="1307"/>
      <c r="CR75" s="1307"/>
      <c r="CS75" s="1307"/>
      <c r="CT75" s="1307"/>
      <c r="CU75" s="1307"/>
      <c r="CV75" s="1307">
        <v>4.8</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611</v>
      </c>
      <c r="AO77" s="1301"/>
      <c r="AP77" s="1301"/>
      <c r="AQ77" s="1301"/>
      <c r="AR77" s="1301"/>
      <c r="AS77" s="1301"/>
      <c r="AT77" s="1301"/>
      <c r="AU77" s="1301"/>
      <c r="AV77" s="1301"/>
      <c r="AW77" s="1301"/>
      <c r="AX77" s="1301"/>
      <c r="AY77" s="1301"/>
      <c r="AZ77" s="1301"/>
      <c r="BA77" s="1301"/>
      <c r="BB77" s="1305" t="s">
        <v>615</v>
      </c>
      <c r="BC77" s="1305"/>
      <c r="BD77" s="1305"/>
      <c r="BE77" s="1305"/>
      <c r="BF77" s="1305"/>
      <c r="BG77" s="1305"/>
      <c r="BH77" s="1305"/>
      <c r="BI77" s="1305"/>
      <c r="BJ77" s="1305"/>
      <c r="BK77" s="1305"/>
      <c r="BL77" s="1305"/>
      <c r="BM77" s="1305"/>
      <c r="BN77" s="1305"/>
      <c r="BO77" s="1305"/>
      <c r="BP77" s="1307">
        <v>48.7</v>
      </c>
      <c r="BQ77" s="1307"/>
      <c r="BR77" s="1307"/>
      <c r="BS77" s="1307"/>
      <c r="BT77" s="1307"/>
      <c r="BU77" s="1307"/>
      <c r="BV77" s="1307"/>
      <c r="BW77" s="1307"/>
      <c r="BX77" s="1307">
        <v>36.5</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616</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bP27q39QKjXBq3nKyNnC4SEbqMF2zmeVAH43VT7m3CmK62LKVM8/qsFm53qzFhiG9Sq5/IfWMFc1E0K+gkezw==" saltValue="QqEc9MYfcw0hTVb2rgtS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70" workbookViewId="0">
      <selection activeCell="AO41" sqref="AO4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sgWQ6ATlcrH/QJCBoDgxCQqVJv8R71TR5LBEsvbGDAvXAaMUdszzpyTNYG4mYVIs4yUQEsy2uwULVE29t3LCg==" saltValue="SiQmQI++c4T1APb7ociW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55" workbookViewId="0">
      <selection activeCell="A120" sqref="A12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LSekQaP+b88X9CTWb+rK13ir3OgHF9bnTTY4e8XOSZMkhcnKklZLtJU5fNdpchXH75MTOC053S2NOvyecGwQQ==" saltValue="lI7H5oEWmjJnJUV1Qy0a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565</v>
      </c>
      <c r="G2" s="156"/>
      <c r="H2" s="157"/>
    </row>
    <row r="3" spans="1:8" x14ac:dyDescent="0.15">
      <c r="A3" s="153" t="s">
        <v>558</v>
      </c>
      <c r="B3" s="158"/>
      <c r="C3" s="159"/>
      <c r="D3" s="160">
        <v>122244</v>
      </c>
      <c r="E3" s="161"/>
      <c r="F3" s="162">
        <v>85205</v>
      </c>
      <c r="G3" s="163"/>
      <c r="H3" s="164"/>
    </row>
    <row r="4" spans="1:8" x14ac:dyDescent="0.15">
      <c r="A4" s="165"/>
      <c r="B4" s="166"/>
      <c r="C4" s="167"/>
      <c r="D4" s="168">
        <v>109432</v>
      </c>
      <c r="E4" s="169"/>
      <c r="F4" s="170">
        <v>38847</v>
      </c>
      <c r="G4" s="171"/>
      <c r="H4" s="172"/>
    </row>
    <row r="5" spans="1:8" x14ac:dyDescent="0.15">
      <c r="A5" s="153" t="s">
        <v>560</v>
      </c>
      <c r="B5" s="158"/>
      <c r="C5" s="159"/>
      <c r="D5" s="160">
        <v>93697</v>
      </c>
      <c r="E5" s="161"/>
      <c r="F5" s="162">
        <v>69469</v>
      </c>
      <c r="G5" s="163"/>
      <c r="H5" s="164"/>
    </row>
    <row r="6" spans="1:8" x14ac:dyDescent="0.15">
      <c r="A6" s="165"/>
      <c r="B6" s="166"/>
      <c r="C6" s="167"/>
      <c r="D6" s="168">
        <v>72298</v>
      </c>
      <c r="E6" s="169"/>
      <c r="F6" s="170">
        <v>38215</v>
      </c>
      <c r="G6" s="171"/>
      <c r="H6" s="172"/>
    </row>
    <row r="7" spans="1:8" x14ac:dyDescent="0.15">
      <c r="A7" s="153" t="s">
        <v>561</v>
      </c>
      <c r="B7" s="158"/>
      <c r="C7" s="159"/>
      <c r="D7" s="160">
        <v>95870</v>
      </c>
      <c r="E7" s="161"/>
      <c r="F7" s="162">
        <v>67293</v>
      </c>
      <c r="G7" s="163"/>
      <c r="H7" s="164"/>
    </row>
    <row r="8" spans="1:8" x14ac:dyDescent="0.15">
      <c r="A8" s="165"/>
      <c r="B8" s="166"/>
      <c r="C8" s="167"/>
      <c r="D8" s="168">
        <v>89707</v>
      </c>
      <c r="E8" s="169"/>
      <c r="F8" s="170">
        <v>35076</v>
      </c>
      <c r="G8" s="171"/>
      <c r="H8" s="172"/>
    </row>
    <row r="9" spans="1:8" x14ac:dyDescent="0.15">
      <c r="A9" s="153" t="s">
        <v>562</v>
      </c>
      <c r="B9" s="158"/>
      <c r="C9" s="159"/>
      <c r="D9" s="160">
        <v>72363</v>
      </c>
      <c r="E9" s="161"/>
      <c r="F9" s="162">
        <v>67343</v>
      </c>
      <c r="G9" s="163"/>
      <c r="H9" s="164"/>
    </row>
    <row r="10" spans="1:8" x14ac:dyDescent="0.15">
      <c r="A10" s="165"/>
      <c r="B10" s="166"/>
      <c r="C10" s="167"/>
      <c r="D10" s="168">
        <v>64477</v>
      </c>
      <c r="E10" s="169"/>
      <c r="F10" s="170">
        <v>32865</v>
      </c>
      <c r="G10" s="171"/>
      <c r="H10" s="172"/>
    </row>
    <row r="11" spans="1:8" x14ac:dyDescent="0.15">
      <c r="A11" s="153" t="s">
        <v>563</v>
      </c>
      <c r="B11" s="158"/>
      <c r="C11" s="159"/>
      <c r="D11" s="160">
        <v>95482</v>
      </c>
      <c r="E11" s="161"/>
      <c r="F11" s="162">
        <v>73475</v>
      </c>
      <c r="G11" s="163"/>
      <c r="H11" s="164"/>
    </row>
    <row r="12" spans="1:8" x14ac:dyDescent="0.15">
      <c r="A12" s="165"/>
      <c r="B12" s="166"/>
      <c r="C12" s="173"/>
      <c r="D12" s="168">
        <v>75826</v>
      </c>
      <c r="E12" s="169"/>
      <c r="F12" s="170">
        <v>43072</v>
      </c>
      <c r="G12" s="171"/>
      <c r="H12" s="172"/>
    </row>
    <row r="13" spans="1:8" x14ac:dyDescent="0.15">
      <c r="A13" s="153"/>
      <c r="B13" s="158"/>
      <c r="C13" s="174"/>
      <c r="D13" s="175">
        <v>95931</v>
      </c>
      <c r="E13" s="176"/>
      <c r="F13" s="177">
        <v>72557</v>
      </c>
      <c r="G13" s="178"/>
      <c r="H13" s="164"/>
    </row>
    <row r="14" spans="1:8" x14ac:dyDescent="0.15">
      <c r="A14" s="165"/>
      <c r="B14" s="166"/>
      <c r="C14" s="167"/>
      <c r="D14" s="168">
        <v>82348</v>
      </c>
      <c r="E14" s="169"/>
      <c r="F14" s="170">
        <v>37615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0.75</v>
      </c>
      <c r="C19" s="179">
        <f>ROUND(VALUE(SUBSTITUTE(実質収支比率等に係る経年分析!G$48,"▲","-")),2)</f>
        <v>0.42</v>
      </c>
      <c r="D19" s="179">
        <f>ROUND(VALUE(SUBSTITUTE(実質収支比率等に係る経年分析!H$48,"▲","-")),2)</f>
        <v>0.76</v>
      </c>
      <c r="E19" s="179">
        <f>ROUND(VALUE(SUBSTITUTE(実質収支比率等に係る経年分析!I$48,"▲","-")),2)</f>
        <v>0.8</v>
      </c>
      <c r="F19" s="179">
        <f>ROUND(VALUE(SUBSTITUTE(実質収支比率等に係る経年分析!J$48,"▲","-")),2)</f>
        <v>1.1299999999999999</v>
      </c>
    </row>
    <row r="20" spans="1:11" x14ac:dyDescent="0.15">
      <c r="A20" s="179" t="s">
        <v>54</v>
      </c>
      <c r="B20" s="179">
        <f>ROUND(VALUE(SUBSTITUTE(実質収支比率等に係る経年分析!F$47,"▲","-")),2)</f>
        <v>31.37</v>
      </c>
      <c r="C20" s="179">
        <f>ROUND(VALUE(SUBSTITUTE(実質収支比率等に係る経年分析!G$47,"▲","-")),2)</f>
        <v>30.75</v>
      </c>
      <c r="D20" s="179">
        <f>ROUND(VALUE(SUBSTITUTE(実質収支比率等に係る経年分析!H$47,"▲","-")),2)</f>
        <v>31</v>
      </c>
      <c r="E20" s="179">
        <f>ROUND(VALUE(SUBSTITUTE(実質収支比率等に係る経年分析!I$47,"▲","-")),2)</f>
        <v>31.94</v>
      </c>
      <c r="F20" s="179">
        <f>ROUND(VALUE(SUBSTITUTE(実質収支比率等に係る経年分析!J$47,"▲","-")),2)</f>
        <v>32.32</v>
      </c>
    </row>
    <row r="21" spans="1:11" x14ac:dyDescent="0.15">
      <c r="A21" s="179" t="s">
        <v>55</v>
      </c>
      <c r="B21" s="179">
        <f>IF(ISNUMBER(VALUE(SUBSTITUTE(実質収支比率等に係る経年分析!F$49,"▲","-"))),ROUND(VALUE(SUBSTITUTE(実質収支比率等に係る経年分析!F$49,"▲","-")),2),NA())</f>
        <v>5.91</v>
      </c>
      <c r="C21" s="179">
        <f>IF(ISNUMBER(VALUE(SUBSTITUTE(実質収支比率等に係る経年分析!G$49,"▲","-"))),ROUND(VALUE(SUBSTITUTE(実質収支比率等に係る経年分析!G$49,"▲","-")),2),NA())</f>
        <v>10.95</v>
      </c>
      <c r="D21" s="179">
        <f>IF(ISNUMBER(VALUE(SUBSTITUTE(実質収支比率等に係る経年分析!H$49,"▲","-"))),ROUND(VALUE(SUBSTITUTE(実質収支比率等に係る経年分析!H$49,"▲","-")),2),NA())</f>
        <v>13.73</v>
      </c>
      <c r="E21" s="179">
        <f>IF(ISNUMBER(VALUE(SUBSTITUTE(実質収支比率等に係る経年分析!I$49,"▲","-"))),ROUND(VALUE(SUBSTITUTE(実質収支比率等に係る経年分析!I$49,"▲","-")),2),NA())</f>
        <v>13.73</v>
      </c>
      <c r="F21" s="179">
        <f>IF(ISNUMBER(VALUE(SUBSTITUTE(実質収支比率等に係る経年分析!J$49,"▲","-"))),ROUND(VALUE(SUBSTITUTE(実質収支比率等に係る経年分析!J$49,"▲","-")),2),NA())</f>
        <v>13.9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特定環境保全公共下水道事業特別会計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0.14000000000000001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0.41</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0.54</v>
      </c>
    </row>
    <row r="34" spans="1:16" x14ac:dyDescent="0.15">
      <c r="A34" s="180" t="str">
        <f>IF(連結実質赤字比率に係る赤字・黒字の構成分析!C$36="",NA(),連結実質赤字比率に係る赤字・黒字の構成分析!C$36)</f>
        <v>農業共済事業特別会計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0.56000000000000005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0.56999999999999995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0.76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0.78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1.1000000000000001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5.39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5.65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6.47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1953</v>
      </c>
      <c r="E42" s="181"/>
      <c r="F42" s="181"/>
      <c r="G42" s="181">
        <f>'実質公債費比率（分子）の構造'!L$52</f>
        <v>1985</v>
      </c>
      <c r="H42" s="181"/>
      <c r="I42" s="181"/>
      <c r="J42" s="181">
        <f>'実質公債費比率（分子）の構造'!M$52</f>
        <v>1966</v>
      </c>
      <c r="K42" s="181"/>
      <c r="L42" s="181"/>
      <c r="M42" s="181">
        <f>'実質公債費比率（分子）の構造'!N$52</f>
        <v>1943</v>
      </c>
      <c r="N42" s="181"/>
      <c r="O42" s="181"/>
      <c r="P42" s="181">
        <f>'実質公債費比率（分子）の構造'!O$52</f>
        <v>2017</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74</v>
      </c>
      <c r="C45" s="181"/>
      <c r="D45" s="181"/>
      <c r="E45" s="181">
        <f>'実質公債費比率（分子）の構造'!L$49</f>
        <v>95</v>
      </c>
      <c r="F45" s="181"/>
      <c r="G45" s="181"/>
      <c r="H45" s="181">
        <f>'実質公債費比率（分子）の構造'!M$49</f>
        <v>149</v>
      </c>
      <c r="I45" s="181"/>
      <c r="J45" s="181"/>
      <c r="K45" s="181">
        <f>'実質公債費比率（分子）の構造'!N$49</f>
        <v>150</v>
      </c>
      <c r="L45" s="181"/>
      <c r="M45" s="181"/>
      <c r="N45" s="181">
        <f>'実質公債費比率（分子）の構造'!O$49</f>
        <v>148</v>
      </c>
      <c r="O45" s="181"/>
      <c r="P45" s="181"/>
    </row>
    <row r="46" spans="1:16" x14ac:dyDescent="0.15">
      <c r="A46" s="181" t="s">
        <v>66</v>
      </c>
      <c r="B46" s="181">
        <f>'実質公債費比率（分子）の構造'!K$48</f>
        <v>931</v>
      </c>
      <c r="C46" s="181"/>
      <c r="D46" s="181"/>
      <c r="E46" s="181">
        <f>'実質公債費比率（分子）の構造'!L$48</f>
        <v>948</v>
      </c>
      <c r="F46" s="181"/>
      <c r="G46" s="181"/>
      <c r="H46" s="181">
        <f>'実質公債費比率（分子）の構造'!M$48</f>
        <v>821</v>
      </c>
      <c r="I46" s="181"/>
      <c r="J46" s="181"/>
      <c r="K46" s="181">
        <f>'実質公債費比率（分子）の構造'!N$48</f>
        <v>792</v>
      </c>
      <c r="L46" s="181"/>
      <c r="M46" s="181"/>
      <c r="N46" s="181">
        <f>'実質公債費比率（分子）の構造'!O$48</f>
        <v>719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1520</v>
      </c>
      <c r="C49" s="181"/>
      <c r="D49" s="181"/>
      <c r="E49" s="181">
        <f>'実質公債費比率（分子）の構造'!L$45</f>
        <v>1517</v>
      </c>
      <c r="F49" s="181"/>
      <c r="G49" s="181"/>
      <c r="H49" s="181">
        <f>'実質公債費比率（分子）の構造'!M$45</f>
        <v>1460</v>
      </c>
      <c r="I49" s="181"/>
      <c r="J49" s="181"/>
      <c r="K49" s="181">
        <f>'実質公債費比率（分子）の構造'!N$45</f>
        <v>1335</v>
      </c>
      <c r="L49" s="181"/>
      <c r="M49" s="181"/>
      <c r="N49" s="181">
        <f>'実質公債費比率（分子）の構造'!O$45</f>
        <v>1327</v>
      </c>
      <c r="O49" s="181"/>
      <c r="P49" s="181"/>
    </row>
    <row r="50" spans="1:16" x14ac:dyDescent="0.15">
      <c r="A50" s="181" t="s">
        <v>70</v>
      </c>
      <c r="B50" s="181" t="e">
        <f>NA()</f>
        <v>#N/A</v>
      </c>
      <c r="C50" s="181">
        <f>IF(ISNUMBER('実質公債費比率（分子）の構造'!K$53),'実質公債費比率（分子）の構造'!K$53,NA())</f>
        <v>572</v>
      </c>
      <c r="D50" s="181" t="e">
        <f>NA()</f>
        <v>#N/A</v>
      </c>
      <c r="E50" s="181" t="e">
        <f>NA()</f>
        <v>#N/A</v>
      </c>
      <c r="F50" s="181">
        <f>IF(ISNUMBER('実質公債費比率（分子）の構造'!L$53),'実質公債費比率（分子）の構造'!L$53,NA())</f>
        <v>575</v>
      </c>
      <c r="G50" s="181" t="e">
        <f>NA()</f>
        <v>#N/A</v>
      </c>
      <c r="H50" s="181" t="e">
        <f>NA()</f>
        <v>#N/A</v>
      </c>
      <c r="I50" s="181">
        <f>IF(ISNUMBER('実質公債費比率（分子）の構造'!M$53),'実質公債費比率（分子）の構造'!M$53,NA())</f>
        <v>464</v>
      </c>
      <c r="J50" s="181" t="e">
        <f>NA()</f>
        <v>#N/A</v>
      </c>
      <c r="K50" s="181" t="e">
        <f>NA()</f>
        <v>#N/A</v>
      </c>
      <c r="L50" s="181">
        <f>IF(ISNUMBER('実質公債費比率（分子）の構造'!N$53),'実質公債費比率（分子）の構造'!N$53,NA())</f>
        <v>334</v>
      </c>
      <c r="M50" s="181" t="e">
        <f>NA()</f>
        <v>#N/A</v>
      </c>
      <c r="N50" s="181" t="e">
        <f>NA()</f>
        <v>#N/A</v>
      </c>
      <c r="O50" s="181">
        <f>IF(ISNUMBER('実質公債費比率（分子）の構造'!O$53),'実質公債費比率（分子）の構造'!O$53,NA())</f>
        <v>177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20049</v>
      </c>
      <c r="E56" s="180"/>
      <c r="F56" s="180"/>
      <c r="G56" s="180">
        <f>'将来負担比率（分子）の構造'!J$52</f>
        <v>19542</v>
      </c>
      <c r="H56" s="180"/>
      <c r="I56" s="180"/>
      <c r="J56" s="180">
        <f>'将来負担比率（分子）の構造'!K$52</f>
        <v>19383</v>
      </c>
      <c r="K56" s="180"/>
      <c r="L56" s="180"/>
      <c r="M56" s="180">
        <f>'将来負担比率（分子）の構造'!L$52</f>
        <v>18695</v>
      </c>
      <c r="N56" s="180"/>
      <c r="O56" s="180"/>
      <c r="P56" s="180">
        <f>'将来負担比率（分子）の構造'!M$52</f>
        <v>18214</v>
      </c>
    </row>
    <row r="57" spans="1:16" x14ac:dyDescent="0.15">
      <c r="A57" s="180" t="s">
        <v>42</v>
      </c>
      <c r="B57" s="180"/>
      <c r="C57" s="180"/>
      <c r="D57" s="180">
        <f>'将来負担比率（分子）の構造'!I$51</f>
        <v>253</v>
      </c>
      <c r="E57" s="180"/>
      <c r="F57" s="180"/>
      <c r="G57" s="180">
        <f>'将来負担比率（分子）の構造'!J$51</f>
        <v>236</v>
      </c>
      <c r="H57" s="180"/>
      <c r="I57" s="180"/>
      <c r="J57" s="180">
        <f>'将来負担比率（分子）の構造'!K$51</f>
        <v>212</v>
      </c>
      <c r="K57" s="180"/>
      <c r="L57" s="180"/>
      <c r="M57" s="180">
        <f>'将来負担比率（分子）の構造'!L$51</f>
        <v>184</v>
      </c>
      <c r="N57" s="180"/>
      <c r="O57" s="180"/>
      <c r="P57" s="180">
        <f>'将来負担比率（分子）の構造'!M$51</f>
        <v>156</v>
      </c>
    </row>
    <row r="58" spans="1:16" x14ac:dyDescent="0.15">
      <c r="A58" s="180" t="s">
        <v>41</v>
      </c>
      <c r="B58" s="180"/>
      <c r="C58" s="180"/>
      <c r="D58" s="180">
        <f>'将来負担比率（分子）の構造'!I$50</f>
        <v>7376</v>
      </c>
      <c r="E58" s="180"/>
      <c r="F58" s="180"/>
      <c r="G58" s="180">
        <f>'将来負担比率（分子）の構造'!J$50</f>
        <v>7825</v>
      </c>
      <c r="H58" s="180"/>
      <c r="I58" s="180"/>
      <c r="J58" s="180">
        <f>'将来負担比率（分子）の構造'!K$50</f>
        <v>7984</v>
      </c>
      <c r="K58" s="180"/>
      <c r="L58" s="180"/>
      <c r="M58" s="180">
        <f>'将来負担比率（分子）の構造'!L$50</f>
        <v>8082</v>
      </c>
      <c r="N58" s="180"/>
      <c r="O58" s="180"/>
      <c r="P58" s="180">
        <f>'将来負担比率（分子）の構造'!M$50</f>
        <v>8155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f>'将来負担比率（分子）の構造'!L$49</f>
        <v>11</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2289</v>
      </c>
      <c r="C62" s="180"/>
      <c r="D62" s="180"/>
      <c r="E62" s="180">
        <f>'将来負担比率（分子）の構造'!J$45</f>
        <v>2220</v>
      </c>
      <c r="F62" s="180"/>
      <c r="G62" s="180"/>
      <c r="H62" s="180">
        <f>'将来負担比率（分子）の構造'!K$45</f>
        <v>2190</v>
      </c>
      <c r="I62" s="180"/>
      <c r="J62" s="180"/>
      <c r="K62" s="180">
        <f>'将来負担比率（分子）の構造'!L$45</f>
        <v>2155</v>
      </c>
      <c r="L62" s="180"/>
      <c r="M62" s="180"/>
      <c r="N62" s="180">
        <f>'将来負担比率（分子）の構造'!M$45</f>
        <v>2067</v>
      </c>
      <c r="O62" s="180"/>
      <c r="P62" s="180"/>
    </row>
    <row r="63" spans="1:16" x14ac:dyDescent="0.15">
      <c r="A63" s="180" t="s">
        <v>34</v>
      </c>
      <c r="B63" s="180">
        <f>'将来負担比率（分子）の構造'!I$44</f>
        <v>1622</v>
      </c>
      <c r="C63" s="180"/>
      <c r="D63" s="180"/>
      <c r="E63" s="180">
        <f>'将来負担比率（分子）の構造'!J$44</f>
        <v>1585</v>
      </c>
      <c r="F63" s="180"/>
      <c r="G63" s="180"/>
      <c r="H63" s="180">
        <f>'将来負担比率（分子）の構造'!K$44</f>
        <v>1365</v>
      </c>
      <c r="I63" s="180"/>
      <c r="J63" s="180"/>
      <c r="K63" s="180">
        <f>'将来負担比率（分子）の構造'!L$44</f>
        <v>1221</v>
      </c>
      <c r="L63" s="180"/>
      <c r="M63" s="180"/>
      <c r="N63" s="180">
        <f>'将来負担比率（分子）の構造'!M$44</f>
        <v>1088</v>
      </c>
      <c r="O63" s="180"/>
      <c r="P63" s="180"/>
    </row>
    <row r="64" spans="1:16" x14ac:dyDescent="0.15">
      <c r="A64" s="180" t="s">
        <v>33</v>
      </c>
      <c r="B64" s="180">
        <f>'将来負担比率（分子）の構造'!I$43</f>
        <v>8507</v>
      </c>
      <c r="C64" s="180"/>
      <c r="D64" s="180"/>
      <c r="E64" s="180">
        <f>'将来負担比率（分子）の構造'!J$43</f>
        <v>8143</v>
      </c>
      <c r="F64" s="180"/>
      <c r="G64" s="180"/>
      <c r="H64" s="180">
        <f>'将来負担比率（分子）の構造'!K$43</f>
        <v>7425</v>
      </c>
      <c r="I64" s="180"/>
      <c r="J64" s="180"/>
      <c r="K64" s="180">
        <f>'将来負担比率（分子）の構造'!L$43</f>
        <v>7101</v>
      </c>
      <c r="L64" s="180"/>
      <c r="M64" s="180"/>
      <c r="N64" s="180">
        <f>'将来負担比率（分子）の構造'!M$43</f>
        <v>6420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16179</v>
      </c>
      <c r="C66" s="180"/>
      <c r="D66" s="180"/>
      <c r="E66" s="180">
        <f>'将来負担比率（分子）の構造'!J$41</f>
        <v>15572</v>
      </c>
      <c r="F66" s="180"/>
      <c r="G66" s="180"/>
      <c r="H66" s="180">
        <f>'将来負担比率（分子）の構造'!K$41</f>
        <v>14635</v>
      </c>
      <c r="I66" s="180"/>
      <c r="J66" s="180"/>
      <c r="K66" s="180">
        <f>'将来負担比率（分子）の構造'!L$41</f>
        <v>13575</v>
      </c>
      <c r="L66" s="180"/>
      <c r="M66" s="180"/>
      <c r="N66" s="180">
        <f>'将来負担比率（分子）の構造'!M$41</f>
        <v>12934</v>
      </c>
      <c r="O66" s="180"/>
      <c r="P66" s="180"/>
    </row>
    <row r="67" spans="1:16" x14ac:dyDescent="0.15">
      <c r="A67" s="180" t="s">
        <v>74</v>
      </c>
      <c r="B67" s="180" t="e">
        <f>NA()</f>
        <v>#N/A</v>
      </c>
      <c r="C67" s="180">
        <f>IF(ISNUMBER('将来負担比率（分子）の構造'!I$53), IF('将来負担比率（分子）の構造'!I$53 &lt; 0, 0, '将来負担比率（分子）の構造'!I$53), NA())</f>
        <v>919</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2744</v>
      </c>
      <c r="C72" s="184">
        <f>基金残高に係る経年分析!G55</f>
        <v>2701</v>
      </c>
      <c r="D72" s="184">
        <f>基金残高に係る経年分析!H55</f>
        <v>2665</v>
      </c>
    </row>
    <row r="73" spans="1:16" x14ac:dyDescent="0.15">
      <c r="A73" s="183" t="s">
        <v>77</v>
      </c>
      <c r="B73" s="184">
        <f>基金残高に係る経年分析!F56</f>
        <v>1841</v>
      </c>
      <c r="C73" s="184">
        <f>基金残高に係る経年分析!G56</f>
        <v>1840</v>
      </c>
      <c r="D73" s="184">
        <f>基金残高に係る経年分析!H56</f>
        <v>1752</v>
      </c>
    </row>
    <row r="74" spans="1:16" x14ac:dyDescent="0.15">
      <c r="A74" s="183" t="s">
        <v>78</v>
      </c>
      <c r="B74" s="184">
        <f>基金残高に係る経年分析!F57</f>
        <v>4926</v>
      </c>
      <c r="C74" s="184">
        <f>基金残高に係る経年分析!G57</f>
        <v>5091</v>
      </c>
      <c r="D74" s="184">
        <f>基金残高に係る経年分析!H57</f>
        <v>5238</v>
      </c>
    </row>
  </sheetData>
  <sheetProtection algorithmName="SHA-512" hashValue="JMZRjguvz9QyxiyEoyRjfHJ6JLfvcuN7q/ZtBbp5VIKGbh0z5/LBr5C/zh0LnAYv2PRjWSKDt9RdSKQvb4Niew==" saltValue="WBEjzaOrgEGbjm+JzcU9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X1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216</v>
      </c>
      <c r="DI1" s="618"/>
      <c r="DJ1" s="618"/>
      <c r="DK1" s="618"/>
      <c r="DL1" s="618"/>
      <c r="DM1" s="618"/>
      <c r="DN1" s="619"/>
      <c r="DO1" s="225"/>
      <c r="DP1" s="617" t="s">
        <v>217</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222</v>
      </c>
      <c r="S4" s="621"/>
      <c r="T4" s="621"/>
      <c r="U4" s="621"/>
      <c r="V4" s="621"/>
      <c r="W4" s="621"/>
      <c r="X4" s="621"/>
      <c r="Y4" s="622"/>
      <c r="Z4" s="620" t="s">
        <v>223</v>
      </c>
      <c r="AA4" s="621"/>
      <c r="AB4" s="621"/>
      <c r="AC4" s="622"/>
      <c r="AD4" s="620" t="s">
        <v>224</v>
      </c>
      <c r="AE4" s="621"/>
      <c r="AF4" s="621"/>
      <c r="AG4" s="621"/>
      <c r="AH4" s="621"/>
      <c r="AI4" s="621"/>
      <c r="AJ4" s="621"/>
      <c r="AK4" s="622"/>
      <c r="AL4" s="620" t="s">
        <v>223</v>
      </c>
      <c r="AM4" s="621"/>
      <c r="AN4" s="621"/>
      <c r="AO4" s="622"/>
      <c r="AP4" s="626" t="s">
        <v>225</v>
      </c>
      <c r="AQ4" s="626"/>
      <c r="AR4" s="626"/>
      <c r="AS4" s="626"/>
      <c r="AT4" s="626"/>
      <c r="AU4" s="626"/>
      <c r="AV4" s="626"/>
      <c r="AW4" s="626"/>
      <c r="AX4" s="626"/>
      <c r="AY4" s="626"/>
      <c r="AZ4" s="626"/>
      <c r="BA4" s="626"/>
      <c r="BB4" s="626"/>
      <c r="BC4" s="626"/>
      <c r="BD4" s="626"/>
      <c r="BE4" s="626"/>
      <c r="BF4" s="626"/>
      <c r="BG4" s="626" t="s">
        <v>226</v>
      </c>
      <c r="BH4" s="626"/>
      <c r="BI4" s="626"/>
      <c r="BJ4" s="626"/>
      <c r="BK4" s="626"/>
      <c r="BL4" s="626"/>
      <c r="BM4" s="626"/>
      <c r="BN4" s="626"/>
      <c r="BO4" s="626" t="s">
        <v>223</v>
      </c>
      <c r="BP4" s="626"/>
      <c r="BQ4" s="626"/>
      <c r="BR4" s="626"/>
      <c r="BS4" s="626" t="s">
        <v>227</v>
      </c>
      <c r="BT4" s="626"/>
      <c r="BU4" s="626"/>
      <c r="BV4" s="626"/>
      <c r="BW4" s="626"/>
      <c r="BX4" s="626"/>
      <c r="BY4" s="626"/>
      <c r="BZ4" s="626"/>
      <c r="CA4" s="626"/>
      <c r="CB4" s="626"/>
      <c r="CD4" s="623" t="s">
        <v>228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229</v>
      </c>
      <c r="C5" s="628"/>
      <c r="D5" s="628"/>
      <c r="E5" s="628"/>
      <c r="F5" s="628"/>
      <c r="G5" s="628"/>
      <c r="H5" s="628"/>
      <c r="I5" s="628"/>
      <c r="J5" s="628"/>
      <c r="K5" s="628"/>
      <c r="L5" s="628"/>
      <c r="M5" s="628"/>
      <c r="N5" s="628"/>
      <c r="O5" s="628"/>
      <c r="P5" s="628"/>
      <c r="Q5" s="629"/>
      <c r="R5" s="630">
        <v>2181645</v>
      </c>
      <c r="S5" s="631"/>
      <c r="T5" s="631"/>
      <c r="U5" s="631"/>
      <c r="V5" s="631"/>
      <c r="W5" s="631"/>
      <c r="X5" s="631"/>
      <c r="Y5" s="632"/>
      <c r="Z5" s="633">
        <v>16.899999999999999</v>
      </c>
      <c r="AA5" s="633"/>
      <c r="AB5" s="633"/>
      <c r="AC5" s="633"/>
      <c r="AD5" s="634">
        <v>2181645</v>
      </c>
      <c r="AE5" s="634"/>
      <c r="AF5" s="634"/>
      <c r="AG5" s="634"/>
      <c r="AH5" s="634"/>
      <c r="AI5" s="634"/>
      <c r="AJ5" s="634"/>
      <c r="AK5" s="634"/>
      <c r="AL5" s="635">
        <v>27.2</v>
      </c>
      <c r="AM5" s="636"/>
      <c r="AN5" s="636"/>
      <c r="AO5" s="637"/>
      <c r="AP5" s="627" t="s">
        <v>230</v>
      </c>
      <c r="AQ5" s="628"/>
      <c r="AR5" s="628"/>
      <c r="AS5" s="628"/>
      <c r="AT5" s="628"/>
      <c r="AU5" s="628"/>
      <c r="AV5" s="628"/>
      <c r="AW5" s="628"/>
      <c r="AX5" s="628"/>
      <c r="AY5" s="628"/>
      <c r="AZ5" s="628"/>
      <c r="BA5" s="628"/>
      <c r="BB5" s="628"/>
      <c r="BC5" s="628"/>
      <c r="BD5" s="628"/>
      <c r="BE5" s="628"/>
      <c r="BF5" s="629"/>
      <c r="BG5" s="641">
        <v>2179938</v>
      </c>
      <c r="BH5" s="642"/>
      <c r="BI5" s="642"/>
      <c r="BJ5" s="642"/>
      <c r="BK5" s="642"/>
      <c r="BL5" s="642"/>
      <c r="BM5" s="642"/>
      <c r="BN5" s="643"/>
      <c r="BO5" s="644">
        <v>99.9</v>
      </c>
      <c r="BP5" s="644"/>
      <c r="BQ5" s="644"/>
      <c r="BR5" s="644"/>
      <c r="BS5" s="645" t="s">
        <v>231</v>
      </c>
      <c r="BT5" s="645"/>
      <c r="BU5" s="645"/>
      <c r="BV5" s="645"/>
      <c r="BW5" s="645"/>
      <c r="BX5" s="645"/>
      <c r="BY5" s="645"/>
      <c r="BZ5" s="645"/>
      <c r="CA5" s="645"/>
      <c r="CB5" s="649"/>
      <c r="CD5" s="623" t="s">
        <v>225</v>
      </c>
      <c r="CE5" s="624"/>
      <c r="CF5" s="624"/>
      <c r="CG5" s="624"/>
      <c r="CH5" s="624"/>
      <c r="CI5" s="624"/>
      <c r="CJ5" s="624"/>
      <c r="CK5" s="624"/>
      <c r="CL5" s="624"/>
      <c r="CM5" s="624"/>
      <c r="CN5" s="624"/>
      <c r="CO5" s="624"/>
      <c r="CP5" s="624"/>
      <c r="CQ5" s="625"/>
      <c r="CR5" s="623" t="s">
        <v>232</v>
      </c>
      <c r="CS5" s="624"/>
      <c r="CT5" s="624"/>
      <c r="CU5" s="624"/>
      <c r="CV5" s="624"/>
      <c r="CW5" s="624"/>
      <c r="CX5" s="624"/>
      <c r="CY5" s="625"/>
      <c r="CZ5" s="623" t="s">
        <v>223</v>
      </c>
      <c r="DA5" s="624"/>
      <c r="DB5" s="624"/>
      <c r="DC5" s="625"/>
      <c r="DD5" s="623" t="s">
        <v>233</v>
      </c>
      <c r="DE5" s="624"/>
      <c r="DF5" s="624"/>
      <c r="DG5" s="624"/>
      <c r="DH5" s="624"/>
      <c r="DI5" s="624"/>
      <c r="DJ5" s="624"/>
      <c r="DK5" s="624"/>
      <c r="DL5" s="624"/>
      <c r="DM5" s="624"/>
      <c r="DN5" s="624"/>
      <c r="DO5" s="624"/>
      <c r="DP5" s="625"/>
      <c r="DQ5" s="623" t="s">
        <v>234</v>
      </c>
      <c r="DR5" s="624"/>
      <c r="DS5" s="624"/>
      <c r="DT5" s="624"/>
      <c r="DU5" s="624"/>
      <c r="DV5" s="624"/>
      <c r="DW5" s="624"/>
      <c r="DX5" s="624"/>
      <c r="DY5" s="624"/>
      <c r="DZ5" s="624"/>
      <c r="EA5" s="624"/>
      <c r="EB5" s="624"/>
      <c r="EC5" s="625"/>
    </row>
    <row r="6" spans="2:143" ht="11.25" customHeight="1" x14ac:dyDescent="0.15">
      <c r="B6" s="638" t="s">
        <v>235</v>
      </c>
      <c r="C6" s="639"/>
      <c r="D6" s="639"/>
      <c r="E6" s="639"/>
      <c r="F6" s="639"/>
      <c r="G6" s="639"/>
      <c r="H6" s="639"/>
      <c r="I6" s="639"/>
      <c r="J6" s="639"/>
      <c r="K6" s="639"/>
      <c r="L6" s="639"/>
      <c r="M6" s="639"/>
      <c r="N6" s="639"/>
      <c r="O6" s="639"/>
      <c r="P6" s="639"/>
      <c r="Q6" s="640"/>
      <c r="R6" s="641">
        <v>136083</v>
      </c>
      <c r="S6" s="642"/>
      <c r="T6" s="642"/>
      <c r="U6" s="642"/>
      <c r="V6" s="642"/>
      <c r="W6" s="642"/>
      <c r="X6" s="642"/>
      <c r="Y6" s="643"/>
      <c r="Z6" s="644">
        <v>1.1000000000000001</v>
      </c>
      <c r="AA6" s="644"/>
      <c r="AB6" s="644"/>
      <c r="AC6" s="644"/>
      <c r="AD6" s="645">
        <v>136083</v>
      </c>
      <c r="AE6" s="645"/>
      <c r="AF6" s="645"/>
      <c r="AG6" s="645"/>
      <c r="AH6" s="645"/>
      <c r="AI6" s="645"/>
      <c r="AJ6" s="645"/>
      <c r="AK6" s="645"/>
      <c r="AL6" s="646">
        <v>1.7</v>
      </c>
      <c r="AM6" s="647"/>
      <c r="AN6" s="647"/>
      <c r="AO6" s="648"/>
      <c r="AP6" s="638" t="s">
        <v>236</v>
      </c>
      <c r="AQ6" s="639"/>
      <c r="AR6" s="639"/>
      <c r="AS6" s="639"/>
      <c r="AT6" s="639"/>
      <c r="AU6" s="639"/>
      <c r="AV6" s="639"/>
      <c r="AW6" s="639"/>
      <c r="AX6" s="639"/>
      <c r="AY6" s="639"/>
      <c r="AZ6" s="639"/>
      <c r="BA6" s="639"/>
      <c r="BB6" s="639"/>
      <c r="BC6" s="639"/>
      <c r="BD6" s="639"/>
      <c r="BE6" s="639"/>
      <c r="BF6" s="640"/>
      <c r="BG6" s="641">
        <v>2179938</v>
      </c>
      <c r="BH6" s="642"/>
      <c r="BI6" s="642"/>
      <c r="BJ6" s="642"/>
      <c r="BK6" s="642"/>
      <c r="BL6" s="642"/>
      <c r="BM6" s="642"/>
      <c r="BN6" s="643"/>
      <c r="BO6" s="644">
        <v>99.9</v>
      </c>
      <c r="BP6" s="644"/>
      <c r="BQ6" s="644"/>
      <c r="BR6" s="644"/>
      <c r="BS6" s="645" t="s">
        <v>237</v>
      </c>
      <c r="BT6" s="645"/>
      <c r="BU6" s="645"/>
      <c r="BV6" s="645"/>
      <c r="BW6" s="645"/>
      <c r="BX6" s="645"/>
      <c r="BY6" s="645"/>
      <c r="BZ6" s="645"/>
      <c r="CA6" s="645"/>
      <c r="CB6" s="649"/>
      <c r="CD6" s="652" t="s">
        <v>238</v>
      </c>
      <c r="CE6" s="653"/>
      <c r="CF6" s="653"/>
      <c r="CG6" s="653"/>
      <c r="CH6" s="653"/>
      <c r="CI6" s="653"/>
      <c r="CJ6" s="653"/>
      <c r="CK6" s="653"/>
      <c r="CL6" s="653"/>
      <c r="CM6" s="653"/>
      <c r="CN6" s="653"/>
      <c r="CO6" s="653"/>
      <c r="CP6" s="653"/>
      <c r="CQ6" s="654"/>
      <c r="CR6" s="641">
        <v>117532</v>
      </c>
      <c r="CS6" s="642"/>
      <c r="CT6" s="642"/>
      <c r="CU6" s="642"/>
      <c r="CV6" s="642"/>
      <c r="CW6" s="642"/>
      <c r="CX6" s="642"/>
      <c r="CY6" s="643"/>
      <c r="CZ6" s="635">
        <v>0.9</v>
      </c>
      <c r="DA6" s="636"/>
      <c r="DB6" s="636"/>
      <c r="DC6" s="655"/>
      <c r="DD6" s="650" t="s">
        <v>138</v>
      </c>
      <c r="DE6" s="642"/>
      <c r="DF6" s="642"/>
      <c r="DG6" s="642"/>
      <c r="DH6" s="642"/>
      <c r="DI6" s="642"/>
      <c r="DJ6" s="642"/>
      <c r="DK6" s="642"/>
      <c r="DL6" s="642"/>
      <c r="DM6" s="642"/>
      <c r="DN6" s="642"/>
      <c r="DO6" s="642"/>
      <c r="DP6" s="643"/>
      <c r="DQ6" s="650">
        <v>117532</v>
      </c>
      <c r="DR6" s="642"/>
      <c r="DS6" s="642"/>
      <c r="DT6" s="642"/>
      <c r="DU6" s="642"/>
      <c r="DV6" s="642"/>
      <c r="DW6" s="642"/>
      <c r="DX6" s="642"/>
      <c r="DY6" s="642"/>
      <c r="DZ6" s="642"/>
      <c r="EA6" s="642"/>
      <c r="EB6" s="642"/>
      <c r="EC6" s="651"/>
    </row>
    <row r="7" spans="2:143" ht="11.25" customHeight="1" x14ac:dyDescent="0.15">
      <c r="B7" s="638" t="s">
        <v>239</v>
      </c>
      <c r="C7" s="639"/>
      <c r="D7" s="639"/>
      <c r="E7" s="639"/>
      <c r="F7" s="639"/>
      <c r="G7" s="639"/>
      <c r="H7" s="639"/>
      <c r="I7" s="639"/>
      <c r="J7" s="639"/>
      <c r="K7" s="639"/>
      <c r="L7" s="639"/>
      <c r="M7" s="639"/>
      <c r="N7" s="639"/>
      <c r="O7" s="639"/>
      <c r="P7" s="639"/>
      <c r="Q7" s="640"/>
      <c r="R7" s="641">
        <v>3444</v>
      </c>
      <c r="S7" s="642"/>
      <c r="T7" s="642"/>
      <c r="U7" s="642"/>
      <c r="V7" s="642"/>
      <c r="W7" s="642"/>
      <c r="X7" s="642"/>
      <c r="Y7" s="643"/>
      <c r="Z7" s="644">
        <v>0</v>
      </c>
      <c r="AA7" s="644"/>
      <c r="AB7" s="644"/>
      <c r="AC7" s="644"/>
      <c r="AD7" s="645">
        <v>3444</v>
      </c>
      <c r="AE7" s="645"/>
      <c r="AF7" s="645"/>
      <c r="AG7" s="645"/>
      <c r="AH7" s="645"/>
      <c r="AI7" s="645"/>
      <c r="AJ7" s="645"/>
      <c r="AK7" s="645"/>
      <c r="AL7" s="646">
        <v>0</v>
      </c>
      <c r="AM7" s="647"/>
      <c r="AN7" s="647"/>
      <c r="AO7" s="648"/>
      <c r="AP7" s="638" t="s">
        <v>240</v>
      </c>
      <c r="AQ7" s="639"/>
      <c r="AR7" s="639"/>
      <c r="AS7" s="639"/>
      <c r="AT7" s="639"/>
      <c r="AU7" s="639"/>
      <c r="AV7" s="639"/>
      <c r="AW7" s="639"/>
      <c r="AX7" s="639"/>
      <c r="AY7" s="639"/>
      <c r="AZ7" s="639"/>
      <c r="BA7" s="639"/>
      <c r="BB7" s="639"/>
      <c r="BC7" s="639"/>
      <c r="BD7" s="639"/>
      <c r="BE7" s="639"/>
      <c r="BF7" s="640"/>
      <c r="BG7" s="641">
        <v>730606</v>
      </c>
      <c r="BH7" s="642"/>
      <c r="BI7" s="642"/>
      <c r="BJ7" s="642"/>
      <c r="BK7" s="642"/>
      <c r="BL7" s="642"/>
      <c r="BM7" s="642"/>
      <c r="BN7" s="643"/>
      <c r="BO7" s="644">
        <v>33.5</v>
      </c>
      <c r="BP7" s="644"/>
      <c r="BQ7" s="644"/>
      <c r="BR7" s="644"/>
      <c r="BS7" s="645" t="s">
        <v>237</v>
      </c>
      <c r="BT7" s="645"/>
      <c r="BU7" s="645"/>
      <c r="BV7" s="645"/>
      <c r="BW7" s="645"/>
      <c r="BX7" s="645"/>
      <c r="BY7" s="645"/>
      <c r="BZ7" s="645"/>
      <c r="CA7" s="645"/>
      <c r="CB7" s="649"/>
      <c r="CD7" s="656" t="s">
        <v>241</v>
      </c>
      <c r="CE7" s="657"/>
      <c r="CF7" s="657"/>
      <c r="CG7" s="657"/>
      <c r="CH7" s="657"/>
      <c r="CI7" s="657"/>
      <c r="CJ7" s="657"/>
      <c r="CK7" s="657"/>
      <c r="CL7" s="657"/>
      <c r="CM7" s="657"/>
      <c r="CN7" s="657"/>
      <c r="CO7" s="657"/>
      <c r="CP7" s="657"/>
      <c r="CQ7" s="658"/>
      <c r="CR7" s="641">
        <v>1745056</v>
      </c>
      <c r="CS7" s="642"/>
      <c r="CT7" s="642"/>
      <c r="CU7" s="642"/>
      <c r="CV7" s="642"/>
      <c r="CW7" s="642"/>
      <c r="CX7" s="642"/>
      <c r="CY7" s="643"/>
      <c r="CZ7" s="644">
        <v>13.6</v>
      </c>
      <c r="DA7" s="644"/>
      <c r="DB7" s="644"/>
      <c r="DC7" s="644"/>
      <c r="DD7" s="650">
        <v>330362</v>
      </c>
      <c r="DE7" s="642"/>
      <c r="DF7" s="642"/>
      <c r="DG7" s="642"/>
      <c r="DH7" s="642"/>
      <c r="DI7" s="642"/>
      <c r="DJ7" s="642"/>
      <c r="DK7" s="642"/>
      <c r="DL7" s="642"/>
      <c r="DM7" s="642"/>
      <c r="DN7" s="642"/>
      <c r="DO7" s="642"/>
      <c r="DP7" s="643"/>
      <c r="DQ7" s="650">
        <v>1191249</v>
      </c>
      <c r="DR7" s="642"/>
      <c r="DS7" s="642"/>
      <c r="DT7" s="642"/>
      <c r="DU7" s="642"/>
      <c r="DV7" s="642"/>
      <c r="DW7" s="642"/>
      <c r="DX7" s="642"/>
      <c r="DY7" s="642"/>
      <c r="DZ7" s="642"/>
      <c r="EA7" s="642"/>
      <c r="EB7" s="642"/>
      <c r="EC7" s="651"/>
    </row>
    <row r="8" spans="2:143" ht="11.25" customHeight="1" x14ac:dyDescent="0.15">
      <c r="B8" s="638" t="s">
        <v>242</v>
      </c>
      <c r="C8" s="639"/>
      <c r="D8" s="639"/>
      <c r="E8" s="639"/>
      <c r="F8" s="639"/>
      <c r="G8" s="639"/>
      <c r="H8" s="639"/>
      <c r="I8" s="639"/>
      <c r="J8" s="639"/>
      <c r="K8" s="639"/>
      <c r="L8" s="639"/>
      <c r="M8" s="639"/>
      <c r="N8" s="639"/>
      <c r="O8" s="639"/>
      <c r="P8" s="639"/>
      <c r="Q8" s="640"/>
      <c r="R8" s="641">
        <v>10299</v>
      </c>
      <c r="S8" s="642"/>
      <c r="T8" s="642"/>
      <c r="U8" s="642"/>
      <c r="V8" s="642"/>
      <c r="W8" s="642"/>
      <c r="X8" s="642"/>
      <c r="Y8" s="643"/>
      <c r="Z8" s="644">
        <v>0.1</v>
      </c>
      <c r="AA8" s="644"/>
      <c r="AB8" s="644"/>
      <c r="AC8" s="644"/>
      <c r="AD8" s="645">
        <v>10299</v>
      </c>
      <c r="AE8" s="645"/>
      <c r="AF8" s="645"/>
      <c r="AG8" s="645"/>
      <c r="AH8" s="645"/>
      <c r="AI8" s="645"/>
      <c r="AJ8" s="645"/>
      <c r="AK8" s="645"/>
      <c r="AL8" s="646">
        <v>0.1</v>
      </c>
      <c r="AM8" s="647"/>
      <c r="AN8" s="647"/>
      <c r="AO8" s="648"/>
      <c r="AP8" s="638" t="s">
        <v>243</v>
      </c>
      <c r="AQ8" s="639"/>
      <c r="AR8" s="639"/>
      <c r="AS8" s="639"/>
      <c r="AT8" s="639"/>
      <c r="AU8" s="639"/>
      <c r="AV8" s="639"/>
      <c r="AW8" s="639"/>
      <c r="AX8" s="639"/>
      <c r="AY8" s="639"/>
      <c r="AZ8" s="639"/>
      <c r="BA8" s="639"/>
      <c r="BB8" s="639"/>
      <c r="BC8" s="639"/>
      <c r="BD8" s="639"/>
      <c r="BE8" s="639"/>
      <c r="BF8" s="640"/>
      <c r="BG8" s="641">
        <v>29499</v>
      </c>
      <c r="BH8" s="642"/>
      <c r="BI8" s="642"/>
      <c r="BJ8" s="642"/>
      <c r="BK8" s="642"/>
      <c r="BL8" s="642"/>
      <c r="BM8" s="642"/>
      <c r="BN8" s="643"/>
      <c r="BO8" s="644">
        <v>1.4</v>
      </c>
      <c r="BP8" s="644"/>
      <c r="BQ8" s="644"/>
      <c r="BR8" s="644"/>
      <c r="BS8" s="650" t="s">
        <v>237</v>
      </c>
      <c r="BT8" s="642"/>
      <c r="BU8" s="642"/>
      <c r="BV8" s="642"/>
      <c r="BW8" s="642"/>
      <c r="BX8" s="642"/>
      <c r="BY8" s="642"/>
      <c r="BZ8" s="642"/>
      <c r="CA8" s="642"/>
      <c r="CB8" s="651"/>
      <c r="CD8" s="656" t="s">
        <v>244</v>
      </c>
      <c r="CE8" s="657"/>
      <c r="CF8" s="657"/>
      <c r="CG8" s="657"/>
      <c r="CH8" s="657"/>
      <c r="CI8" s="657"/>
      <c r="CJ8" s="657"/>
      <c r="CK8" s="657"/>
      <c r="CL8" s="657"/>
      <c r="CM8" s="657"/>
      <c r="CN8" s="657"/>
      <c r="CO8" s="657"/>
      <c r="CP8" s="657"/>
      <c r="CQ8" s="658"/>
      <c r="CR8" s="641">
        <v>2916215</v>
      </c>
      <c r="CS8" s="642"/>
      <c r="CT8" s="642"/>
      <c r="CU8" s="642"/>
      <c r="CV8" s="642"/>
      <c r="CW8" s="642"/>
      <c r="CX8" s="642"/>
      <c r="CY8" s="643"/>
      <c r="CZ8" s="644">
        <v>22.7</v>
      </c>
      <c r="DA8" s="644"/>
      <c r="DB8" s="644"/>
      <c r="DC8" s="644"/>
      <c r="DD8" s="650">
        <v>63513</v>
      </c>
      <c r="DE8" s="642"/>
      <c r="DF8" s="642"/>
      <c r="DG8" s="642"/>
      <c r="DH8" s="642"/>
      <c r="DI8" s="642"/>
      <c r="DJ8" s="642"/>
      <c r="DK8" s="642"/>
      <c r="DL8" s="642"/>
      <c r="DM8" s="642"/>
      <c r="DN8" s="642"/>
      <c r="DO8" s="642"/>
      <c r="DP8" s="643"/>
      <c r="DQ8" s="650">
        <v>1868271</v>
      </c>
      <c r="DR8" s="642"/>
      <c r="DS8" s="642"/>
      <c r="DT8" s="642"/>
      <c r="DU8" s="642"/>
      <c r="DV8" s="642"/>
      <c r="DW8" s="642"/>
      <c r="DX8" s="642"/>
      <c r="DY8" s="642"/>
      <c r="DZ8" s="642"/>
      <c r="EA8" s="642"/>
      <c r="EB8" s="642"/>
      <c r="EC8" s="651"/>
    </row>
    <row r="9" spans="2:143" ht="11.25" customHeight="1" x14ac:dyDescent="0.15">
      <c r="B9" s="638" t="s">
        <v>245</v>
      </c>
      <c r="C9" s="639"/>
      <c r="D9" s="639"/>
      <c r="E9" s="639"/>
      <c r="F9" s="639"/>
      <c r="G9" s="639"/>
      <c r="H9" s="639"/>
      <c r="I9" s="639"/>
      <c r="J9" s="639"/>
      <c r="K9" s="639"/>
      <c r="L9" s="639"/>
      <c r="M9" s="639"/>
      <c r="N9" s="639"/>
      <c r="O9" s="639"/>
      <c r="P9" s="639"/>
      <c r="Q9" s="640"/>
      <c r="R9" s="641">
        <v>8107</v>
      </c>
      <c r="S9" s="642"/>
      <c r="T9" s="642"/>
      <c r="U9" s="642"/>
      <c r="V9" s="642"/>
      <c r="W9" s="642"/>
      <c r="X9" s="642"/>
      <c r="Y9" s="643"/>
      <c r="Z9" s="644">
        <v>0.1</v>
      </c>
      <c r="AA9" s="644"/>
      <c r="AB9" s="644"/>
      <c r="AC9" s="644"/>
      <c r="AD9" s="645">
        <v>8107</v>
      </c>
      <c r="AE9" s="645"/>
      <c r="AF9" s="645"/>
      <c r="AG9" s="645"/>
      <c r="AH9" s="645"/>
      <c r="AI9" s="645"/>
      <c r="AJ9" s="645"/>
      <c r="AK9" s="645"/>
      <c r="AL9" s="646">
        <v>0.1</v>
      </c>
      <c r="AM9" s="647"/>
      <c r="AN9" s="647"/>
      <c r="AO9" s="648"/>
      <c r="AP9" s="638" t="s">
        <v>246</v>
      </c>
      <c r="AQ9" s="639"/>
      <c r="AR9" s="639"/>
      <c r="AS9" s="639"/>
      <c r="AT9" s="639"/>
      <c r="AU9" s="639"/>
      <c r="AV9" s="639"/>
      <c r="AW9" s="639"/>
      <c r="AX9" s="639"/>
      <c r="AY9" s="639"/>
      <c r="AZ9" s="639"/>
      <c r="BA9" s="639"/>
      <c r="BB9" s="639"/>
      <c r="BC9" s="639"/>
      <c r="BD9" s="639"/>
      <c r="BE9" s="639"/>
      <c r="BF9" s="640"/>
      <c r="BG9" s="641">
        <v>583154</v>
      </c>
      <c r="BH9" s="642"/>
      <c r="BI9" s="642"/>
      <c r="BJ9" s="642"/>
      <c r="BK9" s="642"/>
      <c r="BL9" s="642"/>
      <c r="BM9" s="642"/>
      <c r="BN9" s="643"/>
      <c r="BO9" s="644">
        <v>26.7</v>
      </c>
      <c r="BP9" s="644"/>
      <c r="BQ9" s="644"/>
      <c r="BR9" s="644"/>
      <c r="BS9" s="650" t="s">
        <v>231</v>
      </c>
      <c r="BT9" s="642"/>
      <c r="BU9" s="642"/>
      <c r="BV9" s="642"/>
      <c r="BW9" s="642"/>
      <c r="BX9" s="642"/>
      <c r="BY9" s="642"/>
      <c r="BZ9" s="642"/>
      <c r="CA9" s="642"/>
      <c r="CB9" s="651"/>
      <c r="CD9" s="656" t="s">
        <v>247</v>
      </c>
      <c r="CE9" s="657"/>
      <c r="CF9" s="657"/>
      <c r="CG9" s="657"/>
      <c r="CH9" s="657"/>
      <c r="CI9" s="657"/>
      <c r="CJ9" s="657"/>
      <c r="CK9" s="657"/>
      <c r="CL9" s="657"/>
      <c r="CM9" s="657"/>
      <c r="CN9" s="657"/>
      <c r="CO9" s="657"/>
      <c r="CP9" s="657"/>
      <c r="CQ9" s="658"/>
      <c r="CR9" s="641">
        <v>925444</v>
      </c>
      <c r="CS9" s="642"/>
      <c r="CT9" s="642"/>
      <c r="CU9" s="642"/>
      <c r="CV9" s="642"/>
      <c r="CW9" s="642"/>
      <c r="CX9" s="642"/>
      <c r="CY9" s="643"/>
      <c r="CZ9" s="644">
        <v>7.2</v>
      </c>
      <c r="DA9" s="644"/>
      <c r="DB9" s="644"/>
      <c r="DC9" s="644"/>
      <c r="DD9" s="650">
        <v>26692</v>
      </c>
      <c r="DE9" s="642"/>
      <c r="DF9" s="642"/>
      <c r="DG9" s="642"/>
      <c r="DH9" s="642"/>
      <c r="DI9" s="642"/>
      <c r="DJ9" s="642"/>
      <c r="DK9" s="642"/>
      <c r="DL9" s="642"/>
      <c r="DM9" s="642"/>
      <c r="DN9" s="642"/>
      <c r="DO9" s="642"/>
      <c r="DP9" s="643"/>
      <c r="DQ9" s="650">
        <v>806974</v>
      </c>
      <c r="DR9" s="642"/>
      <c r="DS9" s="642"/>
      <c r="DT9" s="642"/>
      <c r="DU9" s="642"/>
      <c r="DV9" s="642"/>
      <c r="DW9" s="642"/>
      <c r="DX9" s="642"/>
      <c r="DY9" s="642"/>
      <c r="DZ9" s="642"/>
      <c r="EA9" s="642"/>
      <c r="EB9" s="642"/>
      <c r="EC9" s="651"/>
    </row>
    <row r="10" spans="2:143" ht="11.25" customHeight="1" x14ac:dyDescent="0.15">
      <c r="B10" s="638" t="s">
        <v>248</v>
      </c>
      <c r="C10" s="639"/>
      <c r="D10" s="639"/>
      <c r="E10" s="639"/>
      <c r="F10" s="639"/>
      <c r="G10" s="639"/>
      <c r="H10" s="639"/>
      <c r="I10" s="639"/>
      <c r="J10" s="639"/>
      <c r="K10" s="639"/>
      <c r="L10" s="639"/>
      <c r="M10" s="639"/>
      <c r="N10" s="639"/>
      <c r="O10" s="639"/>
      <c r="P10" s="639"/>
      <c r="Q10" s="640"/>
      <c r="R10" s="641" t="s">
        <v>237</v>
      </c>
      <c r="S10" s="642"/>
      <c r="T10" s="642"/>
      <c r="U10" s="642"/>
      <c r="V10" s="642"/>
      <c r="W10" s="642"/>
      <c r="X10" s="642"/>
      <c r="Y10" s="643"/>
      <c r="Z10" s="644" t="s">
        <v>237</v>
      </c>
      <c r="AA10" s="644"/>
      <c r="AB10" s="644"/>
      <c r="AC10" s="644"/>
      <c r="AD10" s="645" t="s">
        <v>237</v>
      </c>
      <c r="AE10" s="645"/>
      <c r="AF10" s="645"/>
      <c r="AG10" s="645"/>
      <c r="AH10" s="645"/>
      <c r="AI10" s="645"/>
      <c r="AJ10" s="645"/>
      <c r="AK10" s="645"/>
      <c r="AL10" s="646" t="s">
        <v>237</v>
      </c>
      <c r="AM10" s="647"/>
      <c r="AN10" s="647"/>
      <c r="AO10" s="648"/>
      <c r="AP10" s="638" t="s">
        <v>249</v>
      </c>
      <c r="AQ10" s="639"/>
      <c r="AR10" s="639"/>
      <c r="AS10" s="639"/>
      <c r="AT10" s="639"/>
      <c r="AU10" s="639"/>
      <c r="AV10" s="639"/>
      <c r="AW10" s="639"/>
      <c r="AX10" s="639"/>
      <c r="AY10" s="639"/>
      <c r="AZ10" s="639"/>
      <c r="BA10" s="639"/>
      <c r="BB10" s="639"/>
      <c r="BC10" s="639"/>
      <c r="BD10" s="639"/>
      <c r="BE10" s="639"/>
      <c r="BF10" s="640"/>
      <c r="BG10" s="641">
        <v>43376</v>
      </c>
      <c r="BH10" s="642"/>
      <c r="BI10" s="642"/>
      <c r="BJ10" s="642"/>
      <c r="BK10" s="642"/>
      <c r="BL10" s="642"/>
      <c r="BM10" s="642"/>
      <c r="BN10" s="643"/>
      <c r="BO10" s="644">
        <v>2</v>
      </c>
      <c r="BP10" s="644"/>
      <c r="BQ10" s="644"/>
      <c r="BR10" s="644"/>
      <c r="BS10" s="650" t="s">
        <v>231</v>
      </c>
      <c r="BT10" s="642"/>
      <c r="BU10" s="642"/>
      <c r="BV10" s="642"/>
      <c r="BW10" s="642"/>
      <c r="BX10" s="642"/>
      <c r="BY10" s="642"/>
      <c r="BZ10" s="642"/>
      <c r="CA10" s="642"/>
      <c r="CB10" s="651"/>
      <c r="CD10" s="656" t="s">
        <v>250</v>
      </c>
      <c r="CE10" s="657"/>
      <c r="CF10" s="657"/>
      <c r="CG10" s="657"/>
      <c r="CH10" s="657"/>
      <c r="CI10" s="657"/>
      <c r="CJ10" s="657"/>
      <c r="CK10" s="657"/>
      <c r="CL10" s="657"/>
      <c r="CM10" s="657"/>
      <c r="CN10" s="657"/>
      <c r="CO10" s="657"/>
      <c r="CP10" s="657"/>
      <c r="CQ10" s="658"/>
      <c r="CR10" s="641" t="s">
        <v>231</v>
      </c>
      <c r="CS10" s="642"/>
      <c r="CT10" s="642"/>
      <c r="CU10" s="642"/>
      <c r="CV10" s="642"/>
      <c r="CW10" s="642"/>
      <c r="CX10" s="642"/>
      <c r="CY10" s="643"/>
      <c r="CZ10" s="644" t="s">
        <v>237</v>
      </c>
      <c r="DA10" s="644"/>
      <c r="DB10" s="644"/>
      <c r="DC10" s="644"/>
      <c r="DD10" s="650" t="s">
        <v>237</v>
      </c>
      <c r="DE10" s="642"/>
      <c r="DF10" s="642"/>
      <c r="DG10" s="642"/>
      <c r="DH10" s="642"/>
      <c r="DI10" s="642"/>
      <c r="DJ10" s="642"/>
      <c r="DK10" s="642"/>
      <c r="DL10" s="642"/>
      <c r="DM10" s="642"/>
      <c r="DN10" s="642"/>
      <c r="DO10" s="642"/>
      <c r="DP10" s="643"/>
      <c r="DQ10" s="650" t="s">
        <v>231</v>
      </c>
      <c r="DR10" s="642"/>
      <c r="DS10" s="642"/>
      <c r="DT10" s="642"/>
      <c r="DU10" s="642"/>
      <c r="DV10" s="642"/>
      <c r="DW10" s="642"/>
      <c r="DX10" s="642"/>
      <c r="DY10" s="642"/>
      <c r="DZ10" s="642"/>
      <c r="EA10" s="642"/>
      <c r="EB10" s="642"/>
      <c r="EC10" s="651"/>
    </row>
    <row r="11" spans="2:143" ht="11.25" customHeight="1" x14ac:dyDescent="0.15">
      <c r="B11" s="638" t="s">
        <v>251</v>
      </c>
      <c r="C11" s="639"/>
      <c r="D11" s="639"/>
      <c r="E11" s="639"/>
      <c r="F11" s="639"/>
      <c r="G11" s="639"/>
      <c r="H11" s="639"/>
      <c r="I11" s="639"/>
      <c r="J11" s="639"/>
      <c r="K11" s="639"/>
      <c r="L11" s="639"/>
      <c r="M11" s="639"/>
      <c r="N11" s="639"/>
      <c r="O11" s="639"/>
      <c r="P11" s="639"/>
      <c r="Q11" s="640"/>
      <c r="R11" s="641" t="s">
        <v>138</v>
      </c>
      <c r="S11" s="642"/>
      <c r="T11" s="642"/>
      <c r="U11" s="642"/>
      <c r="V11" s="642"/>
      <c r="W11" s="642"/>
      <c r="X11" s="642"/>
      <c r="Y11" s="643"/>
      <c r="Z11" s="644" t="s">
        <v>252</v>
      </c>
      <c r="AA11" s="644"/>
      <c r="AB11" s="644"/>
      <c r="AC11" s="644"/>
      <c r="AD11" s="645" t="s">
        <v>237</v>
      </c>
      <c r="AE11" s="645"/>
      <c r="AF11" s="645"/>
      <c r="AG11" s="645"/>
      <c r="AH11" s="645"/>
      <c r="AI11" s="645"/>
      <c r="AJ11" s="645"/>
      <c r="AK11" s="645"/>
      <c r="AL11" s="646" t="s">
        <v>138</v>
      </c>
      <c r="AM11" s="647"/>
      <c r="AN11" s="647"/>
      <c r="AO11" s="648"/>
      <c r="AP11" s="638" t="s">
        <v>253</v>
      </c>
      <c r="AQ11" s="639"/>
      <c r="AR11" s="639"/>
      <c r="AS11" s="639"/>
      <c r="AT11" s="639"/>
      <c r="AU11" s="639"/>
      <c r="AV11" s="639"/>
      <c r="AW11" s="639"/>
      <c r="AX11" s="639"/>
      <c r="AY11" s="639"/>
      <c r="AZ11" s="639"/>
      <c r="BA11" s="639"/>
      <c r="BB11" s="639"/>
      <c r="BC11" s="639"/>
      <c r="BD11" s="639"/>
      <c r="BE11" s="639"/>
      <c r="BF11" s="640"/>
      <c r="BG11" s="641">
        <v>74577</v>
      </c>
      <c r="BH11" s="642"/>
      <c r="BI11" s="642"/>
      <c r="BJ11" s="642"/>
      <c r="BK11" s="642"/>
      <c r="BL11" s="642"/>
      <c r="BM11" s="642"/>
      <c r="BN11" s="643"/>
      <c r="BO11" s="644">
        <v>3.4</v>
      </c>
      <c r="BP11" s="644"/>
      <c r="BQ11" s="644"/>
      <c r="BR11" s="644"/>
      <c r="BS11" s="650" t="s">
        <v>138</v>
      </c>
      <c r="BT11" s="642"/>
      <c r="BU11" s="642"/>
      <c r="BV11" s="642"/>
      <c r="BW11" s="642"/>
      <c r="BX11" s="642"/>
      <c r="BY11" s="642"/>
      <c r="BZ11" s="642"/>
      <c r="CA11" s="642"/>
      <c r="CB11" s="651"/>
      <c r="CD11" s="656" t="s">
        <v>254</v>
      </c>
      <c r="CE11" s="657"/>
      <c r="CF11" s="657"/>
      <c r="CG11" s="657"/>
      <c r="CH11" s="657"/>
      <c r="CI11" s="657"/>
      <c r="CJ11" s="657"/>
      <c r="CK11" s="657"/>
      <c r="CL11" s="657"/>
      <c r="CM11" s="657"/>
      <c r="CN11" s="657"/>
      <c r="CO11" s="657"/>
      <c r="CP11" s="657"/>
      <c r="CQ11" s="658"/>
      <c r="CR11" s="641">
        <v>1101032</v>
      </c>
      <c r="CS11" s="642"/>
      <c r="CT11" s="642"/>
      <c r="CU11" s="642"/>
      <c r="CV11" s="642"/>
      <c r="CW11" s="642"/>
      <c r="CX11" s="642"/>
      <c r="CY11" s="643"/>
      <c r="CZ11" s="644">
        <v>8.6</v>
      </c>
      <c r="DA11" s="644"/>
      <c r="DB11" s="644"/>
      <c r="DC11" s="644"/>
      <c r="DD11" s="650">
        <v>212637</v>
      </c>
      <c r="DE11" s="642"/>
      <c r="DF11" s="642"/>
      <c r="DG11" s="642"/>
      <c r="DH11" s="642"/>
      <c r="DI11" s="642"/>
      <c r="DJ11" s="642"/>
      <c r="DK11" s="642"/>
      <c r="DL11" s="642"/>
      <c r="DM11" s="642"/>
      <c r="DN11" s="642"/>
      <c r="DO11" s="642"/>
      <c r="DP11" s="643"/>
      <c r="DQ11" s="650">
        <v>619830</v>
      </c>
      <c r="DR11" s="642"/>
      <c r="DS11" s="642"/>
      <c r="DT11" s="642"/>
      <c r="DU11" s="642"/>
      <c r="DV11" s="642"/>
      <c r="DW11" s="642"/>
      <c r="DX11" s="642"/>
      <c r="DY11" s="642"/>
      <c r="DZ11" s="642"/>
      <c r="EA11" s="642"/>
      <c r="EB11" s="642"/>
      <c r="EC11" s="651"/>
    </row>
    <row r="12" spans="2:143" ht="11.25" customHeight="1" x14ac:dyDescent="0.15">
      <c r="B12" s="638" t="s">
        <v>255</v>
      </c>
      <c r="C12" s="639"/>
      <c r="D12" s="639"/>
      <c r="E12" s="639"/>
      <c r="F12" s="639"/>
      <c r="G12" s="639"/>
      <c r="H12" s="639"/>
      <c r="I12" s="639"/>
      <c r="J12" s="639"/>
      <c r="K12" s="639"/>
      <c r="L12" s="639"/>
      <c r="M12" s="639"/>
      <c r="N12" s="639"/>
      <c r="O12" s="639"/>
      <c r="P12" s="639"/>
      <c r="Q12" s="640"/>
      <c r="R12" s="641">
        <v>313618</v>
      </c>
      <c r="S12" s="642"/>
      <c r="T12" s="642"/>
      <c r="U12" s="642"/>
      <c r="V12" s="642"/>
      <c r="W12" s="642"/>
      <c r="X12" s="642"/>
      <c r="Y12" s="643"/>
      <c r="Z12" s="644">
        <v>2.4</v>
      </c>
      <c r="AA12" s="644"/>
      <c r="AB12" s="644"/>
      <c r="AC12" s="644"/>
      <c r="AD12" s="645">
        <v>313618</v>
      </c>
      <c r="AE12" s="645"/>
      <c r="AF12" s="645"/>
      <c r="AG12" s="645"/>
      <c r="AH12" s="645"/>
      <c r="AI12" s="645"/>
      <c r="AJ12" s="645"/>
      <c r="AK12" s="645"/>
      <c r="AL12" s="646">
        <v>3.9</v>
      </c>
      <c r="AM12" s="647"/>
      <c r="AN12" s="647"/>
      <c r="AO12" s="648"/>
      <c r="AP12" s="638" t="s">
        <v>256</v>
      </c>
      <c r="AQ12" s="639"/>
      <c r="AR12" s="639"/>
      <c r="AS12" s="639"/>
      <c r="AT12" s="639"/>
      <c r="AU12" s="639"/>
      <c r="AV12" s="639"/>
      <c r="AW12" s="639"/>
      <c r="AX12" s="639"/>
      <c r="AY12" s="639"/>
      <c r="AZ12" s="639"/>
      <c r="BA12" s="639"/>
      <c r="BB12" s="639"/>
      <c r="BC12" s="639"/>
      <c r="BD12" s="639"/>
      <c r="BE12" s="639"/>
      <c r="BF12" s="640"/>
      <c r="BG12" s="641">
        <v>1293076</v>
      </c>
      <c r="BH12" s="642"/>
      <c r="BI12" s="642"/>
      <c r="BJ12" s="642"/>
      <c r="BK12" s="642"/>
      <c r="BL12" s="642"/>
      <c r="BM12" s="642"/>
      <c r="BN12" s="643"/>
      <c r="BO12" s="644">
        <v>59.3</v>
      </c>
      <c r="BP12" s="644"/>
      <c r="BQ12" s="644"/>
      <c r="BR12" s="644"/>
      <c r="BS12" s="650" t="s">
        <v>252</v>
      </c>
      <c r="BT12" s="642"/>
      <c r="BU12" s="642"/>
      <c r="BV12" s="642"/>
      <c r="BW12" s="642"/>
      <c r="BX12" s="642"/>
      <c r="BY12" s="642"/>
      <c r="BZ12" s="642"/>
      <c r="CA12" s="642"/>
      <c r="CB12" s="651"/>
      <c r="CD12" s="656" t="s">
        <v>257</v>
      </c>
      <c r="CE12" s="657"/>
      <c r="CF12" s="657"/>
      <c r="CG12" s="657"/>
      <c r="CH12" s="657"/>
      <c r="CI12" s="657"/>
      <c r="CJ12" s="657"/>
      <c r="CK12" s="657"/>
      <c r="CL12" s="657"/>
      <c r="CM12" s="657"/>
      <c r="CN12" s="657"/>
      <c r="CO12" s="657"/>
      <c r="CP12" s="657"/>
      <c r="CQ12" s="658"/>
      <c r="CR12" s="641">
        <v>131518</v>
      </c>
      <c r="CS12" s="642"/>
      <c r="CT12" s="642"/>
      <c r="CU12" s="642"/>
      <c r="CV12" s="642"/>
      <c r="CW12" s="642"/>
      <c r="CX12" s="642"/>
      <c r="CY12" s="643"/>
      <c r="CZ12" s="644">
        <v>1</v>
      </c>
      <c r="DA12" s="644"/>
      <c r="DB12" s="644"/>
      <c r="DC12" s="644"/>
      <c r="DD12" s="650" t="s">
        <v>237</v>
      </c>
      <c r="DE12" s="642"/>
      <c r="DF12" s="642"/>
      <c r="DG12" s="642"/>
      <c r="DH12" s="642"/>
      <c r="DI12" s="642"/>
      <c r="DJ12" s="642"/>
      <c r="DK12" s="642"/>
      <c r="DL12" s="642"/>
      <c r="DM12" s="642"/>
      <c r="DN12" s="642"/>
      <c r="DO12" s="642"/>
      <c r="DP12" s="643"/>
      <c r="DQ12" s="650">
        <v>118873</v>
      </c>
      <c r="DR12" s="642"/>
      <c r="DS12" s="642"/>
      <c r="DT12" s="642"/>
      <c r="DU12" s="642"/>
      <c r="DV12" s="642"/>
      <c r="DW12" s="642"/>
      <c r="DX12" s="642"/>
      <c r="DY12" s="642"/>
      <c r="DZ12" s="642"/>
      <c r="EA12" s="642"/>
      <c r="EB12" s="642"/>
      <c r="EC12" s="651"/>
    </row>
    <row r="13" spans="2:143" ht="11.25" customHeight="1" x14ac:dyDescent="0.15">
      <c r="B13" s="638" t="s">
        <v>258</v>
      </c>
      <c r="C13" s="639"/>
      <c r="D13" s="639"/>
      <c r="E13" s="639"/>
      <c r="F13" s="639"/>
      <c r="G13" s="639"/>
      <c r="H13" s="639"/>
      <c r="I13" s="639"/>
      <c r="J13" s="639"/>
      <c r="K13" s="639"/>
      <c r="L13" s="639"/>
      <c r="M13" s="639"/>
      <c r="N13" s="639"/>
      <c r="O13" s="639"/>
      <c r="P13" s="639"/>
      <c r="Q13" s="640"/>
      <c r="R13" s="641">
        <v>47430</v>
      </c>
      <c r="S13" s="642"/>
      <c r="T13" s="642"/>
      <c r="U13" s="642"/>
      <c r="V13" s="642"/>
      <c r="W13" s="642"/>
      <c r="X13" s="642"/>
      <c r="Y13" s="643"/>
      <c r="Z13" s="644">
        <v>0.4</v>
      </c>
      <c r="AA13" s="644"/>
      <c r="AB13" s="644"/>
      <c r="AC13" s="644"/>
      <c r="AD13" s="645">
        <v>47430</v>
      </c>
      <c r="AE13" s="645"/>
      <c r="AF13" s="645"/>
      <c r="AG13" s="645"/>
      <c r="AH13" s="645"/>
      <c r="AI13" s="645"/>
      <c r="AJ13" s="645"/>
      <c r="AK13" s="645"/>
      <c r="AL13" s="646">
        <v>0.6</v>
      </c>
      <c r="AM13" s="647"/>
      <c r="AN13" s="647"/>
      <c r="AO13" s="648"/>
      <c r="AP13" s="638" t="s">
        <v>259</v>
      </c>
      <c r="AQ13" s="639"/>
      <c r="AR13" s="639"/>
      <c r="AS13" s="639"/>
      <c r="AT13" s="639"/>
      <c r="AU13" s="639"/>
      <c r="AV13" s="639"/>
      <c r="AW13" s="639"/>
      <c r="AX13" s="639"/>
      <c r="AY13" s="639"/>
      <c r="AZ13" s="639"/>
      <c r="BA13" s="639"/>
      <c r="BB13" s="639"/>
      <c r="BC13" s="639"/>
      <c r="BD13" s="639"/>
      <c r="BE13" s="639"/>
      <c r="BF13" s="640"/>
      <c r="BG13" s="641">
        <v>1292959</v>
      </c>
      <c r="BH13" s="642"/>
      <c r="BI13" s="642"/>
      <c r="BJ13" s="642"/>
      <c r="BK13" s="642"/>
      <c r="BL13" s="642"/>
      <c r="BM13" s="642"/>
      <c r="BN13" s="643"/>
      <c r="BO13" s="644">
        <v>59.3</v>
      </c>
      <c r="BP13" s="644"/>
      <c r="BQ13" s="644"/>
      <c r="BR13" s="644"/>
      <c r="BS13" s="650" t="s">
        <v>252</v>
      </c>
      <c r="BT13" s="642"/>
      <c r="BU13" s="642"/>
      <c r="BV13" s="642"/>
      <c r="BW13" s="642"/>
      <c r="BX13" s="642"/>
      <c r="BY13" s="642"/>
      <c r="BZ13" s="642"/>
      <c r="CA13" s="642"/>
      <c r="CB13" s="651"/>
      <c r="CD13" s="656" t="s">
        <v>260</v>
      </c>
      <c r="CE13" s="657"/>
      <c r="CF13" s="657"/>
      <c r="CG13" s="657"/>
      <c r="CH13" s="657"/>
      <c r="CI13" s="657"/>
      <c r="CJ13" s="657"/>
      <c r="CK13" s="657"/>
      <c r="CL13" s="657"/>
      <c r="CM13" s="657"/>
      <c r="CN13" s="657"/>
      <c r="CO13" s="657"/>
      <c r="CP13" s="657"/>
      <c r="CQ13" s="658"/>
      <c r="CR13" s="641">
        <v>1346410</v>
      </c>
      <c r="CS13" s="642"/>
      <c r="CT13" s="642"/>
      <c r="CU13" s="642"/>
      <c r="CV13" s="642"/>
      <c r="CW13" s="642"/>
      <c r="CX13" s="642"/>
      <c r="CY13" s="643"/>
      <c r="CZ13" s="644">
        <v>10.5</v>
      </c>
      <c r="DA13" s="644"/>
      <c r="DB13" s="644"/>
      <c r="DC13" s="644"/>
      <c r="DD13" s="650">
        <v>780473</v>
      </c>
      <c r="DE13" s="642"/>
      <c r="DF13" s="642"/>
      <c r="DG13" s="642"/>
      <c r="DH13" s="642"/>
      <c r="DI13" s="642"/>
      <c r="DJ13" s="642"/>
      <c r="DK13" s="642"/>
      <c r="DL13" s="642"/>
      <c r="DM13" s="642"/>
      <c r="DN13" s="642"/>
      <c r="DO13" s="642"/>
      <c r="DP13" s="643"/>
      <c r="DQ13" s="650">
        <v>629499</v>
      </c>
      <c r="DR13" s="642"/>
      <c r="DS13" s="642"/>
      <c r="DT13" s="642"/>
      <c r="DU13" s="642"/>
      <c r="DV13" s="642"/>
      <c r="DW13" s="642"/>
      <c r="DX13" s="642"/>
      <c r="DY13" s="642"/>
      <c r="DZ13" s="642"/>
      <c r="EA13" s="642"/>
      <c r="EB13" s="642"/>
      <c r="EC13" s="651"/>
    </row>
    <row r="14" spans="2:143" ht="11.25" customHeight="1" x14ac:dyDescent="0.15">
      <c r="B14" s="638" t="s">
        <v>261</v>
      </c>
      <c r="C14" s="639"/>
      <c r="D14" s="639"/>
      <c r="E14" s="639"/>
      <c r="F14" s="639"/>
      <c r="G14" s="639"/>
      <c r="H14" s="639"/>
      <c r="I14" s="639"/>
      <c r="J14" s="639"/>
      <c r="K14" s="639"/>
      <c r="L14" s="639"/>
      <c r="M14" s="639"/>
      <c r="N14" s="639"/>
      <c r="O14" s="639"/>
      <c r="P14" s="639"/>
      <c r="Q14" s="640"/>
      <c r="R14" s="641" t="s">
        <v>237</v>
      </c>
      <c r="S14" s="642"/>
      <c r="T14" s="642"/>
      <c r="U14" s="642"/>
      <c r="V14" s="642"/>
      <c r="W14" s="642"/>
      <c r="X14" s="642"/>
      <c r="Y14" s="643"/>
      <c r="Z14" s="644" t="s">
        <v>231</v>
      </c>
      <c r="AA14" s="644"/>
      <c r="AB14" s="644"/>
      <c r="AC14" s="644"/>
      <c r="AD14" s="645" t="s">
        <v>252</v>
      </c>
      <c r="AE14" s="645"/>
      <c r="AF14" s="645"/>
      <c r="AG14" s="645"/>
      <c r="AH14" s="645"/>
      <c r="AI14" s="645"/>
      <c r="AJ14" s="645"/>
      <c r="AK14" s="645"/>
      <c r="AL14" s="646" t="s">
        <v>237</v>
      </c>
      <c r="AM14" s="647"/>
      <c r="AN14" s="647"/>
      <c r="AO14" s="648"/>
      <c r="AP14" s="638" t="s">
        <v>262</v>
      </c>
      <c r="AQ14" s="639"/>
      <c r="AR14" s="639"/>
      <c r="AS14" s="639"/>
      <c r="AT14" s="639"/>
      <c r="AU14" s="639"/>
      <c r="AV14" s="639"/>
      <c r="AW14" s="639"/>
      <c r="AX14" s="639"/>
      <c r="AY14" s="639"/>
      <c r="AZ14" s="639"/>
      <c r="BA14" s="639"/>
      <c r="BB14" s="639"/>
      <c r="BC14" s="639"/>
      <c r="BD14" s="639"/>
      <c r="BE14" s="639"/>
      <c r="BF14" s="640"/>
      <c r="BG14" s="641">
        <v>67350</v>
      </c>
      <c r="BH14" s="642"/>
      <c r="BI14" s="642"/>
      <c r="BJ14" s="642"/>
      <c r="BK14" s="642"/>
      <c r="BL14" s="642"/>
      <c r="BM14" s="642"/>
      <c r="BN14" s="643"/>
      <c r="BO14" s="644">
        <v>3.1</v>
      </c>
      <c r="BP14" s="644"/>
      <c r="BQ14" s="644"/>
      <c r="BR14" s="644"/>
      <c r="BS14" s="650" t="s">
        <v>231</v>
      </c>
      <c r="BT14" s="642"/>
      <c r="BU14" s="642"/>
      <c r="BV14" s="642"/>
      <c r="BW14" s="642"/>
      <c r="BX14" s="642"/>
      <c r="BY14" s="642"/>
      <c r="BZ14" s="642"/>
      <c r="CA14" s="642"/>
      <c r="CB14" s="651"/>
      <c r="CD14" s="656" t="s">
        <v>263</v>
      </c>
      <c r="CE14" s="657"/>
      <c r="CF14" s="657"/>
      <c r="CG14" s="657"/>
      <c r="CH14" s="657"/>
      <c r="CI14" s="657"/>
      <c r="CJ14" s="657"/>
      <c r="CK14" s="657"/>
      <c r="CL14" s="657"/>
      <c r="CM14" s="657"/>
      <c r="CN14" s="657"/>
      <c r="CO14" s="657"/>
      <c r="CP14" s="657"/>
      <c r="CQ14" s="658"/>
      <c r="CR14" s="641">
        <v>587374</v>
      </c>
      <c r="CS14" s="642"/>
      <c r="CT14" s="642"/>
      <c r="CU14" s="642"/>
      <c r="CV14" s="642"/>
      <c r="CW14" s="642"/>
      <c r="CX14" s="642"/>
      <c r="CY14" s="643"/>
      <c r="CZ14" s="644">
        <v>4.5999999999999996</v>
      </c>
      <c r="DA14" s="644"/>
      <c r="DB14" s="644"/>
      <c r="DC14" s="644"/>
      <c r="DD14" s="650">
        <v>34453</v>
      </c>
      <c r="DE14" s="642"/>
      <c r="DF14" s="642"/>
      <c r="DG14" s="642"/>
      <c r="DH14" s="642"/>
      <c r="DI14" s="642"/>
      <c r="DJ14" s="642"/>
      <c r="DK14" s="642"/>
      <c r="DL14" s="642"/>
      <c r="DM14" s="642"/>
      <c r="DN14" s="642"/>
      <c r="DO14" s="642"/>
      <c r="DP14" s="643"/>
      <c r="DQ14" s="650">
        <v>481983</v>
      </c>
      <c r="DR14" s="642"/>
      <c r="DS14" s="642"/>
      <c r="DT14" s="642"/>
      <c r="DU14" s="642"/>
      <c r="DV14" s="642"/>
      <c r="DW14" s="642"/>
      <c r="DX14" s="642"/>
      <c r="DY14" s="642"/>
      <c r="DZ14" s="642"/>
      <c r="EA14" s="642"/>
      <c r="EB14" s="642"/>
      <c r="EC14" s="651"/>
    </row>
    <row r="15" spans="2:143" ht="11.25" customHeight="1" x14ac:dyDescent="0.15">
      <c r="B15" s="638" t="s">
        <v>264</v>
      </c>
      <c r="C15" s="639"/>
      <c r="D15" s="639"/>
      <c r="E15" s="639"/>
      <c r="F15" s="639"/>
      <c r="G15" s="639"/>
      <c r="H15" s="639"/>
      <c r="I15" s="639"/>
      <c r="J15" s="639"/>
      <c r="K15" s="639"/>
      <c r="L15" s="639"/>
      <c r="M15" s="639"/>
      <c r="N15" s="639"/>
      <c r="O15" s="639"/>
      <c r="P15" s="639"/>
      <c r="Q15" s="640"/>
      <c r="R15" s="641">
        <v>60238</v>
      </c>
      <c r="S15" s="642"/>
      <c r="T15" s="642"/>
      <c r="U15" s="642"/>
      <c r="V15" s="642"/>
      <c r="W15" s="642"/>
      <c r="X15" s="642"/>
      <c r="Y15" s="643"/>
      <c r="Z15" s="644">
        <v>0.5</v>
      </c>
      <c r="AA15" s="644"/>
      <c r="AB15" s="644"/>
      <c r="AC15" s="644"/>
      <c r="AD15" s="645">
        <v>60238</v>
      </c>
      <c r="AE15" s="645"/>
      <c r="AF15" s="645"/>
      <c r="AG15" s="645"/>
      <c r="AH15" s="645"/>
      <c r="AI15" s="645"/>
      <c r="AJ15" s="645"/>
      <c r="AK15" s="645"/>
      <c r="AL15" s="646">
        <v>0.8</v>
      </c>
      <c r="AM15" s="647"/>
      <c r="AN15" s="647"/>
      <c r="AO15" s="648"/>
      <c r="AP15" s="638" t="s">
        <v>265</v>
      </c>
      <c r="AQ15" s="639"/>
      <c r="AR15" s="639"/>
      <c r="AS15" s="639"/>
      <c r="AT15" s="639"/>
      <c r="AU15" s="639"/>
      <c r="AV15" s="639"/>
      <c r="AW15" s="639"/>
      <c r="AX15" s="639"/>
      <c r="AY15" s="639"/>
      <c r="AZ15" s="639"/>
      <c r="BA15" s="639"/>
      <c r="BB15" s="639"/>
      <c r="BC15" s="639"/>
      <c r="BD15" s="639"/>
      <c r="BE15" s="639"/>
      <c r="BF15" s="640"/>
      <c r="BG15" s="641">
        <v>88906</v>
      </c>
      <c r="BH15" s="642"/>
      <c r="BI15" s="642"/>
      <c r="BJ15" s="642"/>
      <c r="BK15" s="642"/>
      <c r="BL15" s="642"/>
      <c r="BM15" s="642"/>
      <c r="BN15" s="643"/>
      <c r="BO15" s="644">
        <v>4.0999999999999996</v>
      </c>
      <c r="BP15" s="644"/>
      <c r="BQ15" s="644"/>
      <c r="BR15" s="644"/>
      <c r="BS15" s="650" t="s">
        <v>231</v>
      </c>
      <c r="BT15" s="642"/>
      <c r="BU15" s="642"/>
      <c r="BV15" s="642"/>
      <c r="BW15" s="642"/>
      <c r="BX15" s="642"/>
      <c r="BY15" s="642"/>
      <c r="BZ15" s="642"/>
      <c r="CA15" s="642"/>
      <c r="CB15" s="651"/>
      <c r="CD15" s="656" t="s">
        <v>266</v>
      </c>
      <c r="CE15" s="657"/>
      <c r="CF15" s="657"/>
      <c r="CG15" s="657"/>
      <c r="CH15" s="657"/>
      <c r="CI15" s="657"/>
      <c r="CJ15" s="657"/>
      <c r="CK15" s="657"/>
      <c r="CL15" s="657"/>
      <c r="CM15" s="657"/>
      <c r="CN15" s="657"/>
      <c r="CO15" s="657"/>
      <c r="CP15" s="657"/>
      <c r="CQ15" s="658"/>
      <c r="CR15" s="641">
        <v>1091370</v>
      </c>
      <c r="CS15" s="642"/>
      <c r="CT15" s="642"/>
      <c r="CU15" s="642"/>
      <c r="CV15" s="642"/>
      <c r="CW15" s="642"/>
      <c r="CX15" s="642"/>
      <c r="CY15" s="643"/>
      <c r="CZ15" s="644">
        <v>8.5</v>
      </c>
      <c r="DA15" s="644"/>
      <c r="DB15" s="644"/>
      <c r="DC15" s="644"/>
      <c r="DD15" s="650">
        <v>172494</v>
      </c>
      <c r="DE15" s="642"/>
      <c r="DF15" s="642"/>
      <c r="DG15" s="642"/>
      <c r="DH15" s="642"/>
      <c r="DI15" s="642"/>
      <c r="DJ15" s="642"/>
      <c r="DK15" s="642"/>
      <c r="DL15" s="642"/>
      <c r="DM15" s="642"/>
      <c r="DN15" s="642"/>
      <c r="DO15" s="642"/>
      <c r="DP15" s="643"/>
      <c r="DQ15" s="650">
        <v>763424</v>
      </c>
      <c r="DR15" s="642"/>
      <c r="DS15" s="642"/>
      <c r="DT15" s="642"/>
      <c r="DU15" s="642"/>
      <c r="DV15" s="642"/>
      <c r="DW15" s="642"/>
      <c r="DX15" s="642"/>
      <c r="DY15" s="642"/>
      <c r="DZ15" s="642"/>
      <c r="EA15" s="642"/>
      <c r="EB15" s="642"/>
      <c r="EC15" s="651"/>
    </row>
    <row r="16" spans="2:143" ht="11.25" customHeight="1" x14ac:dyDescent="0.15">
      <c r="B16" s="638" t="s">
        <v>267</v>
      </c>
      <c r="C16" s="639"/>
      <c r="D16" s="639"/>
      <c r="E16" s="639"/>
      <c r="F16" s="639"/>
      <c r="G16" s="639"/>
      <c r="H16" s="639"/>
      <c r="I16" s="639"/>
      <c r="J16" s="639"/>
      <c r="K16" s="639"/>
      <c r="L16" s="639"/>
      <c r="M16" s="639"/>
      <c r="N16" s="639"/>
      <c r="O16" s="639"/>
      <c r="P16" s="639"/>
      <c r="Q16" s="640"/>
      <c r="R16" s="641" t="s">
        <v>138</v>
      </c>
      <c r="S16" s="642"/>
      <c r="T16" s="642"/>
      <c r="U16" s="642"/>
      <c r="V16" s="642"/>
      <c r="W16" s="642"/>
      <c r="X16" s="642"/>
      <c r="Y16" s="643"/>
      <c r="Z16" s="644" t="s">
        <v>231</v>
      </c>
      <c r="AA16" s="644"/>
      <c r="AB16" s="644"/>
      <c r="AC16" s="644"/>
      <c r="AD16" s="645" t="s">
        <v>138</v>
      </c>
      <c r="AE16" s="645"/>
      <c r="AF16" s="645"/>
      <c r="AG16" s="645"/>
      <c r="AH16" s="645"/>
      <c r="AI16" s="645"/>
      <c r="AJ16" s="645"/>
      <c r="AK16" s="645"/>
      <c r="AL16" s="646" t="s">
        <v>237</v>
      </c>
      <c r="AM16" s="647"/>
      <c r="AN16" s="647"/>
      <c r="AO16" s="648"/>
      <c r="AP16" s="638" t="s">
        <v>268</v>
      </c>
      <c r="AQ16" s="639"/>
      <c r="AR16" s="639"/>
      <c r="AS16" s="639"/>
      <c r="AT16" s="639"/>
      <c r="AU16" s="639"/>
      <c r="AV16" s="639"/>
      <c r="AW16" s="639"/>
      <c r="AX16" s="639"/>
      <c r="AY16" s="639"/>
      <c r="AZ16" s="639"/>
      <c r="BA16" s="639"/>
      <c r="BB16" s="639"/>
      <c r="BC16" s="639"/>
      <c r="BD16" s="639"/>
      <c r="BE16" s="639"/>
      <c r="BF16" s="640"/>
      <c r="BG16" s="641" t="s">
        <v>231</v>
      </c>
      <c r="BH16" s="642"/>
      <c r="BI16" s="642"/>
      <c r="BJ16" s="642"/>
      <c r="BK16" s="642"/>
      <c r="BL16" s="642"/>
      <c r="BM16" s="642"/>
      <c r="BN16" s="643"/>
      <c r="BO16" s="644" t="s">
        <v>237</v>
      </c>
      <c r="BP16" s="644"/>
      <c r="BQ16" s="644"/>
      <c r="BR16" s="644"/>
      <c r="BS16" s="650" t="s">
        <v>231</v>
      </c>
      <c r="BT16" s="642"/>
      <c r="BU16" s="642"/>
      <c r="BV16" s="642"/>
      <c r="BW16" s="642"/>
      <c r="BX16" s="642"/>
      <c r="BY16" s="642"/>
      <c r="BZ16" s="642"/>
      <c r="CA16" s="642"/>
      <c r="CB16" s="651"/>
      <c r="CD16" s="656" t="s">
        <v>269</v>
      </c>
      <c r="CE16" s="657"/>
      <c r="CF16" s="657"/>
      <c r="CG16" s="657"/>
      <c r="CH16" s="657"/>
      <c r="CI16" s="657"/>
      <c r="CJ16" s="657"/>
      <c r="CK16" s="657"/>
      <c r="CL16" s="657"/>
      <c r="CM16" s="657"/>
      <c r="CN16" s="657"/>
      <c r="CO16" s="657"/>
      <c r="CP16" s="657"/>
      <c r="CQ16" s="658"/>
      <c r="CR16" s="641">
        <v>357469</v>
      </c>
      <c r="CS16" s="642"/>
      <c r="CT16" s="642"/>
      <c r="CU16" s="642"/>
      <c r="CV16" s="642"/>
      <c r="CW16" s="642"/>
      <c r="CX16" s="642"/>
      <c r="CY16" s="643"/>
      <c r="CZ16" s="644">
        <v>2.8</v>
      </c>
      <c r="DA16" s="644"/>
      <c r="DB16" s="644"/>
      <c r="DC16" s="644"/>
      <c r="DD16" s="650" t="s">
        <v>237</v>
      </c>
      <c r="DE16" s="642"/>
      <c r="DF16" s="642"/>
      <c r="DG16" s="642"/>
      <c r="DH16" s="642"/>
      <c r="DI16" s="642"/>
      <c r="DJ16" s="642"/>
      <c r="DK16" s="642"/>
      <c r="DL16" s="642"/>
      <c r="DM16" s="642"/>
      <c r="DN16" s="642"/>
      <c r="DO16" s="642"/>
      <c r="DP16" s="643"/>
      <c r="DQ16" s="650">
        <v>182270</v>
      </c>
      <c r="DR16" s="642"/>
      <c r="DS16" s="642"/>
      <c r="DT16" s="642"/>
      <c r="DU16" s="642"/>
      <c r="DV16" s="642"/>
      <c r="DW16" s="642"/>
      <c r="DX16" s="642"/>
      <c r="DY16" s="642"/>
      <c r="DZ16" s="642"/>
      <c r="EA16" s="642"/>
      <c r="EB16" s="642"/>
      <c r="EC16" s="651"/>
    </row>
    <row r="17" spans="2:133" ht="11.25" customHeight="1" x14ac:dyDescent="0.15">
      <c r="B17" s="638" t="s">
        <v>270</v>
      </c>
      <c r="C17" s="639"/>
      <c r="D17" s="639"/>
      <c r="E17" s="639"/>
      <c r="F17" s="639"/>
      <c r="G17" s="639"/>
      <c r="H17" s="639"/>
      <c r="I17" s="639"/>
      <c r="J17" s="639"/>
      <c r="K17" s="639"/>
      <c r="L17" s="639"/>
      <c r="M17" s="639"/>
      <c r="N17" s="639"/>
      <c r="O17" s="639"/>
      <c r="P17" s="639"/>
      <c r="Q17" s="640"/>
      <c r="R17" s="641">
        <v>6290</v>
      </c>
      <c r="S17" s="642"/>
      <c r="T17" s="642"/>
      <c r="U17" s="642"/>
      <c r="V17" s="642"/>
      <c r="W17" s="642"/>
      <c r="X17" s="642"/>
      <c r="Y17" s="643"/>
      <c r="Z17" s="644">
        <v>0</v>
      </c>
      <c r="AA17" s="644"/>
      <c r="AB17" s="644"/>
      <c r="AC17" s="644"/>
      <c r="AD17" s="645">
        <v>6290</v>
      </c>
      <c r="AE17" s="645"/>
      <c r="AF17" s="645"/>
      <c r="AG17" s="645"/>
      <c r="AH17" s="645"/>
      <c r="AI17" s="645"/>
      <c r="AJ17" s="645"/>
      <c r="AK17" s="645"/>
      <c r="AL17" s="646">
        <v>0.1</v>
      </c>
      <c r="AM17" s="647"/>
      <c r="AN17" s="647"/>
      <c r="AO17" s="648"/>
      <c r="AP17" s="638" t="s">
        <v>271</v>
      </c>
      <c r="AQ17" s="639"/>
      <c r="AR17" s="639"/>
      <c r="AS17" s="639"/>
      <c r="AT17" s="639"/>
      <c r="AU17" s="639"/>
      <c r="AV17" s="639"/>
      <c r="AW17" s="639"/>
      <c r="AX17" s="639"/>
      <c r="AY17" s="639"/>
      <c r="AZ17" s="639"/>
      <c r="BA17" s="639"/>
      <c r="BB17" s="639"/>
      <c r="BC17" s="639"/>
      <c r="BD17" s="639"/>
      <c r="BE17" s="639"/>
      <c r="BF17" s="640"/>
      <c r="BG17" s="641" t="s">
        <v>237</v>
      </c>
      <c r="BH17" s="642"/>
      <c r="BI17" s="642"/>
      <c r="BJ17" s="642"/>
      <c r="BK17" s="642"/>
      <c r="BL17" s="642"/>
      <c r="BM17" s="642"/>
      <c r="BN17" s="643"/>
      <c r="BO17" s="644" t="s">
        <v>231</v>
      </c>
      <c r="BP17" s="644"/>
      <c r="BQ17" s="644"/>
      <c r="BR17" s="644"/>
      <c r="BS17" s="650" t="s">
        <v>231</v>
      </c>
      <c r="BT17" s="642"/>
      <c r="BU17" s="642"/>
      <c r="BV17" s="642"/>
      <c r="BW17" s="642"/>
      <c r="BX17" s="642"/>
      <c r="BY17" s="642"/>
      <c r="BZ17" s="642"/>
      <c r="CA17" s="642"/>
      <c r="CB17" s="651"/>
      <c r="CD17" s="656" t="s">
        <v>272</v>
      </c>
      <c r="CE17" s="657"/>
      <c r="CF17" s="657"/>
      <c r="CG17" s="657"/>
      <c r="CH17" s="657"/>
      <c r="CI17" s="657"/>
      <c r="CJ17" s="657"/>
      <c r="CK17" s="657"/>
      <c r="CL17" s="657"/>
      <c r="CM17" s="657"/>
      <c r="CN17" s="657"/>
      <c r="CO17" s="657"/>
      <c r="CP17" s="657"/>
      <c r="CQ17" s="658"/>
      <c r="CR17" s="641">
        <v>2519407</v>
      </c>
      <c r="CS17" s="642"/>
      <c r="CT17" s="642"/>
      <c r="CU17" s="642"/>
      <c r="CV17" s="642"/>
      <c r="CW17" s="642"/>
      <c r="CX17" s="642"/>
      <c r="CY17" s="643"/>
      <c r="CZ17" s="644">
        <v>19.600000000000001</v>
      </c>
      <c r="DA17" s="644"/>
      <c r="DB17" s="644"/>
      <c r="DC17" s="644"/>
      <c r="DD17" s="650" t="s">
        <v>237</v>
      </c>
      <c r="DE17" s="642"/>
      <c r="DF17" s="642"/>
      <c r="DG17" s="642"/>
      <c r="DH17" s="642"/>
      <c r="DI17" s="642"/>
      <c r="DJ17" s="642"/>
      <c r="DK17" s="642"/>
      <c r="DL17" s="642"/>
      <c r="DM17" s="642"/>
      <c r="DN17" s="642"/>
      <c r="DO17" s="642"/>
      <c r="DP17" s="643"/>
      <c r="DQ17" s="650">
        <v>2485193</v>
      </c>
      <c r="DR17" s="642"/>
      <c r="DS17" s="642"/>
      <c r="DT17" s="642"/>
      <c r="DU17" s="642"/>
      <c r="DV17" s="642"/>
      <c r="DW17" s="642"/>
      <c r="DX17" s="642"/>
      <c r="DY17" s="642"/>
      <c r="DZ17" s="642"/>
      <c r="EA17" s="642"/>
      <c r="EB17" s="642"/>
      <c r="EC17" s="651"/>
    </row>
    <row r="18" spans="2:133" ht="11.25" customHeight="1" x14ac:dyDescent="0.15">
      <c r="B18" s="638" t="s">
        <v>273</v>
      </c>
      <c r="C18" s="639"/>
      <c r="D18" s="639"/>
      <c r="E18" s="639"/>
      <c r="F18" s="639"/>
      <c r="G18" s="639"/>
      <c r="H18" s="639"/>
      <c r="I18" s="639"/>
      <c r="J18" s="639"/>
      <c r="K18" s="639"/>
      <c r="L18" s="639"/>
      <c r="M18" s="639"/>
      <c r="N18" s="639"/>
      <c r="O18" s="639"/>
      <c r="P18" s="639"/>
      <c r="Q18" s="640"/>
      <c r="R18" s="641">
        <v>5777486</v>
      </c>
      <c r="S18" s="642"/>
      <c r="T18" s="642"/>
      <c r="U18" s="642"/>
      <c r="V18" s="642"/>
      <c r="W18" s="642"/>
      <c r="X18" s="642"/>
      <c r="Y18" s="643"/>
      <c r="Z18" s="644">
        <v>44.6</v>
      </c>
      <c r="AA18" s="644"/>
      <c r="AB18" s="644"/>
      <c r="AC18" s="644"/>
      <c r="AD18" s="645">
        <v>5181286</v>
      </c>
      <c r="AE18" s="645"/>
      <c r="AF18" s="645"/>
      <c r="AG18" s="645"/>
      <c r="AH18" s="645"/>
      <c r="AI18" s="645"/>
      <c r="AJ18" s="645"/>
      <c r="AK18" s="645"/>
      <c r="AL18" s="646">
        <v>64.7</v>
      </c>
      <c r="AM18" s="647"/>
      <c r="AN18" s="647"/>
      <c r="AO18" s="648"/>
      <c r="AP18" s="638" t="s">
        <v>274</v>
      </c>
      <c r="AQ18" s="639"/>
      <c r="AR18" s="639"/>
      <c r="AS18" s="639"/>
      <c r="AT18" s="639"/>
      <c r="AU18" s="639"/>
      <c r="AV18" s="639"/>
      <c r="AW18" s="639"/>
      <c r="AX18" s="639"/>
      <c r="AY18" s="639"/>
      <c r="AZ18" s="639"/>
      <c r="BA18" s="639"/>
      <c r="BB18" s="639"/>
      <c r="BC18" s="639"/>
      <c r="BD18" s="639"/>
      <c r="BE18" s="639"/>
      <c r="BF18" s="640"/>
      <c r="BG18" s="641" t="s">
        <v>231</v>
      </c>
      <c r="BH18" s="642"/>
      <c r="BI18" s="642"/>
      <c r="BJ18" s="642"/>
      <c r="BK18" s="642"/>
      <c r="BL18" s="642"/>
      <c r="BM18" s="642"/>
      <c r="BN18" s="643"/>
      <c r="BO18" s="644" t="s">
        <v>138</v>
      </c>
      <c r="BP18" s="644"/>
      <c r="BQ18" s="644"/>
      <c r="BR18" s="644"/>
      <c r="BS18" s="650" t="s">
        <v>231</v>
      </c>
      <c r="BT18" s="642"/>
      <c r="BU18" s="642"/>
      <c r="BV18" s="642"/>
      <c r="BW18" s="642"/>
      <c r="BX18" s="642"/>
      <c r="BY18" s="642"/>
      <c r="BZ18" s="642"/>
      <c r="CA18" s="642"/>
      <c r="CB18" s="651"/>
      <c r="CD18" s="656" t="s">
        <v>275</v>
      </c>
      <c r="CE18" s="657"/>
      <c r="CF18" s="657"/>
      <c r="CG18" s="657"/>
      <c r="CH18" s="657"/>
      <c r="CI18" s="657"/>
      <c r="CJ18" s="657"/>
      <c r="CK18" s="657"/>
      <c r="CL18" s="657"/>
      <c r="CM18" s="657"/>
      <c r="CN18" s="657"/>
      <c r="CO18" s="657"/>
      <c r="CP18" s="657"/>
      <c r="CQ18" s="658"/>
      <c r="CR18" s="641" t="s">
        <v>237</v>
      </c>
      <c r="CS18" s="642"/>
      <c r="CT18" s="642"/>
      <c r="CU18" s="642"/>
      <c r="CV18" s="642"/>
      <c r="CW18" s="642"/>
      <c r="CX18" s="642"/>
      <c r="CY18" s="643"/>
      <c r="CZ18" s="644" t="s">
        <v>138</v>
      </c>
      <c r="DA18" s="644"/>
      <c r="DB18" s="644"/>
      <c r="DC18" s="644"/>
      <c r="DD18" s="650" t="s">
        <v>237</v>
      </c>
      <c r="DE18" s="642"/>
      <c r="DF18" s="642"/>
      <c r="DG18" s="642"/>
      <c r="DH18" s="642"/>
      <c r="DI18" s="642"/>
      <c r="DJ18" s="642"/>
      <c r="DK18" s="642"/>
      <c r="DL18" s="642"/>
      <c r="DM18" s="642"/>
      <c r="DN18" s="642"/>
      <c r="DO18" s="642"/>
      <c r="DP18" s="643"/>
      <c r="DQ18" s="650" t="s">
        <v>237</v>
      </c>
      <c r="DR18" s="642"/>
      <c r="DS18" s="642"/>
      <c r="DT18" s="642"/>
      <c r="DU18" s="642"/>
      <c r="DV18" s="642"/>
      <c r="DW18" s="642"/>
      <c r="DX18" s="642"/>
      <c r="DY18" s="642"/>
      <c r="DZ18" s="642"/>
      <c r="EA18" s="642"/>
      <c r="EB18" s="642"/>
      <c r="EC18" s="651"/>
    </row>
    <row r="19" spans="2:133" ht="11.25" customHeight="1" x14ac:dyDescent="0.15">
      <c r="B19" s="638" t="s">
        <v>276</v>
      </c>
      <c r="C19" s="639"/>
      <c r="D19" s="639"/>
      <c r="E19" s="639"/>
      <c r="F19" s="639"/>
      <c r="G19" s="639"/>
      <c r="H19" s="639"/>
      <c r="I19" s="639"/>
      <c r="J19" s="639"/>
      <c r="K19" s="639"/>
      <c r="L19" s="639"/>
      <c r="M19" s="639"/>
      <c r="N19" s="639"/>
      <c r="O19" s="639"/>
      <c r="P19" s="639"/>
      <c r="Q19" s="640"/>
      <c r="R19" s="641">
        <v>5181286</v>
      </c>
      <c r="S19" s="642"/>
      <c r="T19" s="642"/>
      <c r="U19" s="642"/>
      <c r="V19" s="642"/>
      <c r="W19" s="642"/>
      <c r="X19" s="642"/>
      <c r="Y19" s="643"/>
      <c r="Z19" s="644">
        <v>40</v>
      </c>
      <c r="AA19" s="644"/>
      <c r="AB19" s="644"/>
      <c r="AC19" s="644"/>
      <c r="AD19" s="645">
        <v>5181286</v>
      </c>
      <c r="AE19" s="645"/>
      <c r="AF19" s="645"/>
      <c r="AG19" s="645"/>
      <c r="AH19" s="645"/>
      <c r="AI19" s="645"/>
      <c r="AJ19" s="645"/>
      <c r="AK19" s="645"/>
      <c r="AL19" s="646">
        <v>64.7</v>
      </c>
      <c r="AM19" s="647"/>
      <c r="AN19" s="647"/>
      <c r="AO19" s="648"/>
      <c r="AP19" s="638" t="s">
        <v>277</v>
      </c>
      <c r="AQ19" s="639"/>
      <c r="AR19" s="639"/>
      <c r="AS19" s="639"/>
      <c r="AT19" s="639"/>
      <c r="AU19" s="639"/>
      <c r="AV19" s="639"/>
      <c r="AW19" s="639"/>
      <c r="AX19" s="639"/>
      <c r="AY19" s="639"/>
      <c r="AZ19" s="639"/>
      <c r="BA19" s="639"/>
      <c r="BB19" s="639"/>
      <c r="BC19" s="639"/>
      <c r="BD19" s="639"/>
      <c r="BE19" s="639"/>
      <c r="BF19" s="640"/>
      <c r="BG19" s="641">
        <v>1707</v>
      </c>
      <c r="BH19" s="642"/>
      <c r="BI19" s="642"/>
      <c r="BJ19" s="642"/>
      <c r="BK19" s="642"/>
      <c r="BL19" s="642"/>
      <c r="BM19" s="642"/>
      <c r="BN19" s="643"/>
      <c r="BO19" s="644">
        <v>0.1</v>
      </c>
      <c r="BP19" s="644"/>
      <c r="BQ19" s="644"/>
      <c r="BR19" s="644"/>
      <c r="BS19" s="650" t="s">
        <v>237</v>
      </c>
      <c r="BT19" s="642"/>
      <c r="BU19" s="642"/>
      <c r="BV19" s="642"/>
      <c r="BW19" s="642"/>
      <c r="BX19" s="642"/>
      <c r="BY19" s="642"/>
      <c r="BZ19" s="642"/>
      <c r="CA19" s="642"/>
      <c r="CB19" s="651"/>
      <c r="CD19" s="656" t="s">
        <v>278</v>
      </c>
      <c r="CE19" s="657"/>
      <c r="CF19" s="657"/>
      <c r="CG19" s="657"/>
      <c r="CH19" s="657"/>
      <c r="CI19" s="657"/>
      <c r="CJ19" s="657"/>
      <c r="CK19" s="657"/>
      <c r="CL19" s="657"/>
      <c r="CM19" s="657"/>
      <c r="CN19" s="657"/>
      <c r="CO19" s="657"/>
      <c r="CP19" s="657"/>
      <c r="CQ19" s="658"/>
      <c r="CR19" s="641" t="s">
        <v>231</v>
      </c>
      <c r="CS19" s="642"/>
      <c r="CT19" s="642"/>
      <c r="CU19" s="642"/>
      <c r="CV19" s="642"/>
      <c r="CW19" s="642"/>
      <c r="CX19" s="642"/>
      <c r="CY19" s="643"/>
      <c r="CZ19" s="644" t="s">
        <v>138</v>
      </c>
      <c r="DA19" s="644"/>
      <c r="DB19" s="644"/>
      <c r="DC19" s="644"/>
      <c r="DD19" s="650" t="s">
        <v>138</v>
      </c>
      <c r="DE19" s="642"/>
      <c r="DF19" s="642"/>
      <c r="DG19" s="642"/>
      <c r="DH19" s="642"/>
      <c r="DI19" s="642"/>
      <c r="DJ19" s="642"/>
      <c r="DK19" s="642"/>
      <c r="DL19" s="642"/>
      <c r="DM19" s="642"/>
      <c r="DN19" s="642"/>
      <c r="DO19" s="642"/>
      <c r="DP19" s="643"/>
      <c r="DQ19" s="650" t="s">
        <v>231</v>
      </c>
      <c r="DR19" s="642"/>
      <c r="DS19" s="642"/>
      <c r="DT19" s="642"/>
      <c r="DU19" s="642"/>
      <c r="DV19" s="642"/>
      <c r="DW19" s="642"/>
      <c r="DX19" s="642"/>
      <c r="DY19" s="642"/>
      <c r="DZ19" s="642"/>
      <c r="EA19" s="642"/>
      <c r="EB19" s="642"/>
      <c r="EC19" s="651"/>
    </row>
    <row r="20" spans="2:133" ht="11.25" customHeight="1" x14ac:dyDescent="0.15">
      <c r="B20" s="638" t="s">
        <v>279</v>
      </c>
      <c r="C20" s="639"/>
      <c r="D20" s="639"/>
      <c r="E20" s="639"/>
      <c r="F20" s="639"/>
      <c r="G20" s="639"/>
      <c r="H20" s="639"/>
      <c r="I20" s="639"/>
      <c r="J20" s="639"/>
      <c r="K20" s="639"/>
      <c r="L20" s="639"/>
      <c r="M20" s="639"/>
      <c r="N20" s="639"/>
      <c r="O20" s="639"/>
      <c r="P20" s="639"/>
      <c r="Q20" s="640"/>
      <c r="R20" s="641">
        <v>596200</v>
      </c>
      <c r="S20" s="642"/>
      <c r="T20" s="642"/>
      <c r="U20" s="642"/>
      <c r="V20" s="642"/>
      <c r="W20" s="642"/>
      <c r="X20" s="642"/>
      <c r="Y20" s="643"/>
      <c r="Z20" s="644">
        <v>4.5999999999999996</v>
      </c>
      <c r="AA20" s="644"/>
      <c r="AB20" s="644"/>
      <c r="AC20" s="644"/>
      <c r="AD20" s="645" t="s">
        <v>237</v>
      </c>
      <c r="AE20" s="645"/>
      <c r="AF20" s="645"/>
      <c r="AG20" s="645"/>
      <c r="AH20" s="645"/>
      <c r="AI20" s="645"/>
      <c r="AJ20" s="645"/>
      <c r="AK20" s="645"/>
      <c r="AL20" s="646" t="s">
        <v>237</v>
      </c>
      <c r="AM20" s="647"/>
      <c r="AN20" s="647"/>
      <c r="AO20" s="648"/>
      <c r="AP20" s="638" t="s">
        <v>280</v>
      </c>
      <c r="AQ20" s="639"/>
      <c r="AR20" s="639"/>
      <c r="AS20" s="639"/>
      <c r="AT20" s="639"/>
      <c r="AU20" s="639"/>
      <c r="AV20" s="639"/>
      <c r="AW20" s="639"/>
      <c r="AX20" s="639"/>
      <c r="AY20" s="639"/>
      <c r="AZ20" s="639"/>
      <c r="BA20" s="639"/>
      <c r="BB20" s="639"/>
      <c r="BC20" s="639"/>
      <c r="BD20" s="639"/>
      <c r="BE20" s="639"/>
      <c r="BF20" s="640"/>
      <c r="BG20" s="641">
        <v>1707</v>
      </c>
      <c r="BH20" s="642"/>
      <c r="BI20" s="642"/>
      <c r="BJ20" s="642"/>
      <c r="BK20" s="642"/>
      <c r="BL20" s="642"/>
      <c r="BM20" s="642"/>
      <c r="BN20" s="643"/>
      <c r="BO20" s="644">
        <v>0.1</v>
      </c>
      <c r="BP20" s="644"/>
      <c r="BQ20" s="644"/>
      <c r="BR20" s="644"/>
      <c r="BS20" s="650" t="s">
        <v>237</v>
      </c>
      <c r="BT20" s="642"/>
      <c r="BU20" s="642"/>
      <c r="BV20" s="642"/>
      <c r="BW20" s="642"/>
      <c r="BX20" s="642"/>
      <c r="BY20" s="642"/>
      <c r="BZ20" s="642"/>
      <c r="CA20" s="642"/>
      <c r="CB20" s="651"/>
      <c r="CD20" s="656" t="s">
        <v>281</v>
      </c>
      <c r="CE20" s="657"/>
      <c r="CF20" s="657"/>
      <c r="CG20" s="657"/>
      <c r="CH20" s="657"/>
      <c r="CI20" s="657"/>
      <c r="CJ20" s="657"/>
      <c r="CK20" s="657"/>
      <c r="CL20" s="657"/>
      <c r="CM20" s="657"/>
      <c r="CN20" s="657"/>
      <c r="CO20" s="657"/>
      <c r="CP20" s="657"/>
      <c r="CQ20" s="658"/>
      <c r="CR20" s="641">
        <v>12838827</v>
      </c>
      <c r="CS20" s="642"/>
      <c r="CT20" s="642"/>
      <c r="CU20" s="642"/>
      <c r="CV20" s="642"/>
      <c r="CW20" s="642"/>
      <c r="CX20" s="642"/>
      <c r="CY20" s="643"/>
      <c r="CZ20" s="644">
        <v>100</v>
      </c>
      <c r="DA20" s="644"/>
      <c r="DB20" s="644"/>
      <c r="DC20" s="644"/>
      <c r="DD20" s="650">
        <v>1620624</v>
      </c>
      <c r="DE20" s="642"/>
      <c r="DF20" s="642"/>
      <c r="DG20" s="642"/>
      <c r="DH20" s="642"/>
      <c r="DI20" s="642"/>
      <c r="DJ20" s="642"/>
      <c r="DK20" s="642"/>
      <c r="DL20" s="642"/>
      <c r="DM20" s="642"/>
      <c r="DN20" s="642"/>
      <c r="DO20" s="642"/>
      <c r="DP20" s="643"/>
      <c r="DQ20" s="650">
        <v>9265098</v>
      </c>
      <c r="DR20" s="642"/>
      <c r="DS20" s="642"/>
      <c r="DT20" s="642"/>
      <c r="DU20" s="642"/>
      <c r="DV20" s="642"/>
      <c r="DW20" s="642"/>
      <c r="DX20" s="642"/>
      <c r="DY20" s="642"/>
      <c r="DZ20" s="642"/>
      <c r="EA20" s="642"/>
      <c r="EB20" s="642"/>
      <c r="EC20" s="651"/>
    </row>
    <row r="21" spans="2:133" ht="11.25" customHeight="1" x14ac:dyDescent="0.15">
      <c r="B21" s="638" t="s">
        <v>282</v>
      </c>
      <c r="C21" s="639"/>
      <c r="D21" s="639"/>
      <c r="E21" s="639"/>
      <c r="F21" s="639"/>
      <c r="G21" s="639"/>
      <c r="H21" s="639"/>
      <c r="I21" s="639"/>
      <c r="J21" s="639"/>
      <c r="K21" s="639"/>
      <c r="L21" s="639"/>
      <c r="M21" s="639"/>
      <c r="N21" s="639"/>
      <c r="O21" s="639"/>
      <c r="P21" s="639"/>
      <c r="Q21" s="640"/>
      <c r="R21" s="641" t="s">
        <v>237</v>
      </c>
      <c r="S21" s="642"/>
      <c r="T21" s="642"/>
      <c r="U21" s="642"/>
      <c r="V21" s="642"/>
      <c r="W21" s="642"/>
      <c r="X21" s="642"/>
      <c r="Y21" s="643"/>
      <c r="Z21" s="644" t="s">
        <v>237</v>
      </c>
      <c r="AA21" s="644"/>
      <c r="AB21" s="644"/>
      <c r="AC21" s="644"/>
      <c r="AD21" s="645" t="s">
        <v>231</v>
      </c>
      <c r="AE21" s="645"/>
      <c r="AF21" s="645"/>
      <c r="AG21" s="645"/>
      <c r="AH21" s="645"/>
      <c r="AI21" s="645"/>
      <c r="AJ21" s="645"/>
      <c r="AK21" s="645"/>
      <c r="AL21" s="646" t="s">
        <v>237</v>
      </c>
      <c r="AM21" s="647"/>
      <c r="AN21" s="647"/>
      <c r="AO21" s="648"/>
      <c r="AP21" s="659" t="s">
        <v>283</v>
      </c>
      <c r="AQ21" s="660"/>
      <c r="AR21" s="660"/>
      <c r="AS21" s="660"/>
      <c r="AT21" s="660"/>
      <c r="AU21" s="660"/>
      <c r="AV21" s="660"/>
      <c r="AW21" s="660"/>
      <c r="AX21" s="660"/>
      <c r="AY21" s="660"/>
      <c r="AZ21" s="660"/>
      <c r="BA21" s="660"/>
      <c r="BB21" s="660"/>
      <c r="BC21" s="660"/>
      <c r="BD21" s="660"/>
      <c r="BE21" s="660"/>
      <c r="BF21" s="661"/>
      <c r="BG21" s="641">
        <v>1707</v>
      </c>
      <c r="BH21" s="642"/>
      <c r="BI21" s="642"/>
      <c r="BJ21" s="642"/>
      <c r="BK21" s="642"/>
      <c r="BL21" s="642"/>
      <c r="BM21" s="642"/>
      <c r="BN21" s="643"/>
      <c r="BO21" s="644">
        <v>0.1</v>
      </c>
      <c r="BP21" s="644"/>
      <c r="BQ21" s="644"/>
      <c r="BR21" s="644"/>
      <c r="BS21" s="650" t="s">
        <v>138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284</v>
      </c>
      <c r="C22" s="639"/>
      <c r="D22" s="639"/>
      <c r="E22" s="639"/>
      <c r="F22" s="639"/>
      <c r="G22" s="639"/>
      <c r="H22" s="639"/>
      <c r="I22" s="639"/>
      <c r="J22" s="639"/>
      <c r="K22" s="639"/>
      <c r="L22" s="639"/>
      <c r="M22" s="639"/>
      <c r="N22" s="639"/>
      <c r="O22" s="639"/>
      <c r="P22" s="639"/>
      <c r="Q22" s="640"/>
      <c r="R22" s="641">
        <v>8544640</v>
      </c>
      <c r="S22" s="642"/>
      <c r="T22" s="642"/>
      <c r="U22" s="642"/>
      <c r="V22" s="642"/>
      <c r="W22" s="642"/>
      <c r="X22" s="642"/>
      <c r="Y22" s="643"/>
      <c r="Z22" s="644">
        <v>66</v>
      </c>
      <c r="AA22" s="644"/>
      <c r="AB22" s="644"/>
      <c r="AC22" s="644"/>
      <c r="AD22" s="645">
        <v>7948440</v>
      </c>
      <c r="AE22" s="645"/>
      <c r="AF22" s="645"/>
      <c r="AG22" s="645"/>
      <c r="AH22" s="645"/>
      <c r="AI22" s="645"/>
      <c r="AJ22" s="645"/>
      <c r="AK22" s="645"/>
      <c r="AL22" s="646">
        <v>99.2</v>
      </c>
      <c r="AM22" s="647"/>
      <c r="AN22" s="647"/>
      <c r="AO22" s="648"/>
      <c r="AP22" s="659" t="s">
        <v>285</v>
      </c>
      <c r="AQ22" s="660"/>
      <c r="AR22" s="660"/>
      <c r="AS22" s="660"/>
      <c r="AT22" s="660"/>
      <c r="AU22" s="660"/>
      <c r="AV22" s="660"/>
      <c r="AW22" s="660"/>
      <c r="AX22" s="660"/>
      <c r="AY22" s="660"/>
      <c r="AZ22" s="660"/>
      <c r="BA22" s="660"/>
      <c r="BB22" s="660"/>
      <c r="BC22" s="660"/>
      <c r="BD22" s="660"/>
      <c r="BE22" s="660"/>
      <c r="BF22" s="661"/>
      <c r="BG22" s="641" t="s">
        <v>231</v>
      </c>
      <c r="BH22" s="642"/>
      <c r="BI22" s="642"/>
      <c r="BJ22" s="642"/>
      <c r="BK22" s="642"/>
      <c r="BL22" s="642"/>
      <c r="BM22" s="642"/>
      <c r="BN22" s="643"/>
      <c r="BO22" s="644" t="s">
        <v>231</v>
      </c>
      <c r="BP22" s="644"/>
      <c r="BQ22" s="644"/>
      <c r="BR22" s="644"/>
      <c r="BS22" s="650" t="s">
        <v>252</v>
      </c>
      <c r="BT22" s="642"/>
      <c r="BU22" s="642"/>
      <c r="BV22" s="642"/>
      <c r="BW22" s="642"/>
      <c r="BX22" s="642"/>
      <c r="BY22" s="642"/>
      <c r="BZ22" s="642"/>
      <c r="CA22" s="642"/>
      <c r="CB22" s="651"/>
      <c r="CD22" s="623" t="s">
        <v>286</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287</v>
      </c>
      <c r="C23" s="639"/>
      <c r="D23" s="639"/>
      <c r="E23" s="639"/>
      <c r="F23" s="639"/>
      <c r="G23" s="639"/>
      <c r="H23" s="639"/>
      <c r="I23" s="639"/>
      <c r="J23" s="639"/>
      <c r="K23" s="639"/>
      <c r="L23" s="639"/>
      <c r="M23" s="639"/>
      <c r="N23" s="639"/>
      <c r="O23" s="639"/>
      <c r="P23" s="639"/>
      <c r="Q23" s="640"/>
      <c r="R23" s="641">
        <v>3396</v>
      </c>
      <c r="S23" s="642"/>
      <c r="T23" s="642"/>
      <c r="U23" s="642"/>
      <c r="V23" s="642"/>
      <c r="W23" s="642"/>
      <c r="X23" s="642"/>
      <c r="Y23" s="643"/>
      <c r="Z23" s="644">
        <v>0</v>
      </c>
      <c r="AA23" s="644"/>
      <c r="AB23" s="644"/>
      <c r="AC23" s="644"/>
      <c r="AD23" s="645">
        <v>3396</v>
      </c>
      <c r="AE23" s="645"/>
      <c r="AF23" s="645"/>
      <c r="AG23" s="645"/>
      <c r="AH23" s="645"/>
      <c r="AI23" s="645"/>
      <c r="AJ23" s="645"/>
      <c r="AK23" s="645"/>
      <c r="AL23" s="646">
        <v>0</v>
      </c>
      <c r="AM23" s="647"/>
      <c r="AN23" s="647"/>
      <c r="AO23" s="648"/>
      <c r="AP23" s="659" t="s">
        <v>288</v>
      </c>
      <c r="AQ23" s="660"/>
      <c r="AR23" s="660"/>
      <c r="AS23" s="660"/>
      <c r="AT23" s="660"/>
      <c r="AU23" s="660"/>
      <c r="AV23" s="660"/>
      <c r="AW23" s="660"/>
      <c r="AX23" s="660"/>
      <c r="AY23" s="660"/>
      <c r="AZ23" s="660"/>
      <c r="BA23" s="660"/>
      <c r="BB23" s="660"/>
      <c r="BC23" s="660"/>
      <c r="BD23" s="660"/>
      <c r="BE23" s="660"/>
      <c r="BF23" s="661"/>
      <c r="BG23" s="641" t="s">
        <v>237</v>
      </c>
      <c r="BH23" s="642"/>
      <c r="BI23" s="642"/>
      <c r="BJ23" s="642"/>
      <c r="BK23" s="642"/>
      <c r="BL23" s="642"/>
      <c r="BM23" s="642"/>
      <c r="BN23" s="643"/>
      <c r="BO23" s="644" t="s">
        <v>237</v>
      </c>
      <c r="BP23" s="644"/>
      <c r="BQ23" s="644"/>
      <c r="BR23" s="644"/>
      <c r="BS23" s="650" t="s">
        <v>237</v>
      </c>
      <c r="BT23" s="642"/>
      <c r="BU23" s="642"/>
      <c r="BV23" s="642"/>
      <c r="BW23" s="642"/>
      <c r="BX23" s="642"/>
      <c r="BY23" s="642"/>
      <c r="BZ23" s="642"/>
      <c r="CA23" s="642"/>
      <c r="CB23" s="651"/>
      <c r="CD23" s="623" t="s">
        <v>225</v>
      </c>
      <c r="CE23" s="624"/>
      <c r="CF23" s="624"/>
      <c r="CG23" s="624"/>
      <c r="CH23" s="624"/>
      <c r="CI23" s="624"/>
      <c r="CJ23" s="624"/>
      <c r="CK23" s="624"/>
      <c r="CL23" s="624"/>
      <c r="CM23" s="624"/>
      <c r="CN23" s="624"/>
      <c r="CO23" s="624"/>
      <c r="CP23" s="624"/>
      <c r="CQ23" s="625"/>
      <c r="CR23" s="623" t="s">
        <v>289</v>
      </c>
      <c r="CS23" s="624"/>
      <c r="CT23" s="624"/>
      <c r="CU23" s="624"/>
      <c r="CV23" s="624"/>
      <c r="CW23" s="624"/>
      <c r="CX23" s="624"/>
      <c r="CY23" s="625"/>
      <c r="CZ23" s="623" t="s">
        <v>290</v>
      </c>
      <c r="DA23" s="624"/>
      <c r="DB23" s="624"/>
      <c r="DC23" s="625"/>
      <c r="DD23" s="623" t="s">
        <v>291</v>
      </c>
      <c r="DE23" s="624"/>
      <c r="DF23" s="624"/>
      <c r="DG23" s="624"/>
      <c r="DH23" s="624"/>
      <c r="DI23" s="624"/>
      <c r="DJ23" s="624"/>
      <c r="DK23" s="625"/>
      <c r="DL23" s="671" t="s">
        <v>292</v>
      </c>
      <c r="DM23" s="672"/>
      <c r="DN23" s="672"/>
      <c r="DO23" s="672"/>
      <c r="DP23" s="672"/>
      <c r="DQ23" s="672"/>
      <c r="DR23" s="672"/>
      <c r="DS23" s="672"/>
      <c r="DT23" s="672"/>
      <c r="DU23" s="672"/>
      <c r="DV23" s="673"/>
      <c r="DW23" s="623" t="s">
        <v>293</v>
      </c>
      <c r="DX23" s="624"/>
      <c r="DY23" s="624"/>
      <c r="DZ23" s="624"/>
      <c r="EA23" s="624"/>
      <c r="EB23" s="624"/>
      <c r="EC23" s="625"/>
    </row>
    <row r="24" spans="2:133" ht="11.25" customHeight="1" x14ac:dyDescent="0.15">
      <c r="B24" s="638" t="s">
        <v>294</v>
      </c>
      <c r="C24" s="639"/>
      <c r="D24" s="639"/>
      <c r="E24" s="639"/>
      <c r="F24" s="639"/>
      <c r="G24" s="639"/>
      <c r="H24" s="639"/>
      <c r="I24" s="639"/>
      <c r="J24" s="639"/>
      <c r="K24" s="639"/>
      <c r="L24" s="639"/>
      <c r="M24" s="639"/>
      <c r="N24" s="639"/>
      <c r="O24" s="639"/>
      <c r="P24" s="639"/>
      <c r="Q24" s="640"/>
      <c r="R24" s="641">
        <v>56007</v>
      </c>
      <c r="S24" s="642"/>
      <c r="T24" s="642"/>
      <c r="U24" s="642"/>
      <c r="V24" s="642"/>
      <c r="W24" s="642"/>
      <c r="X24" s="642"/>
      <c r="Y24" s="643"/>
      <c r="Z24" s="644">
        <v>0.4</v>
      </c>
      <c r="AA24" s="644"/>
      <c r="AB24" s="644"/>
      <c r="AC24" s="644"/>
      <c r="AD24" s="645" t="s">
        <v>138</v>
      </c>
      <c r="AE24" s="645"/>
      <c r="AF24" s="645"/>
      <c r="AG24" s="645"/>
      <c r="AH24" s="645"/>
      <c r="AI24" s="645"/>
      <c r="AJ24" s="645"/>
      <c r="AK24" s="645"/>
      <c r="AL24" s="646" t="s">
        <v>252</v>
      </c>
      <c r="AM24" s="647"/>
      <c r="AN24" s="647"/>
      <c r="AO24" s="648"/>
      <c r="AP24" s="659" t="s">
        <v>295</v>
      </c>
      <c r="AQ24" s="660"/>
      <c r="AR24" s="660"/>
      <c r="AS24" s="660"/>
      <c r="AT24" s="660"/>
      <c r="AU24" s="660"/>
      <c r="AV24" s="660"/>
      <c r="AW24" s="660"/>
      <c r="AX24" s="660"/>
      <c r="AY24" s="660"/>
      <c r="AZ24" s="660"/>
      <c r="BA24" s="660"/>
      <c r="BB24" s="660"/>
      <c r="BC24" s="660"/>
      <c r="BD24" s="660"/>
      <c r="BE24" s="660"/>
      <c r="BF24" s="661"/>
      <c r="BG24" s="641" t="s">
        <v>237</v>
      </c>
      <c r="BH24" s="642"/>
      <c r="BI24" s="642"/>
      <c r="BJ24" s="642"/>
      <c r="BK24" s="642"/>
      <c r="BL24" s="642"/>
      <c r="BM24" s="642"/>
      <c r="BN24" s="643"/>
      <c r="BO24" s="644" t="s">
        <v>237</v>
      </c>
      <c r="BP24" s="644"/>
      <c r="BQ24" s="644"/>
      <c r="BR24" s="644"/>
      <c r="BS24" s="650" t="s">
        <v>138</v>
      </c>
      <c r="BT24" s="642"/>
      <c r="BU24" s="642"/>
      <c r="BV24" s="642"/>
      <c r="BW24" s="642"/>
      <c r="BX24" s="642"/>
      <c r="BY24" s="642"/>
      <c r="BZ24" s="642"/>
      <c r="CA24" s="642"/>
      <c r="CB24" s="651"/>
      <c r="CD24" s="652" t="s">
        <v>296</v>
      </c>
      <c r="CE24" s="653"/>
      <c r="CF24" s="653"/>
      <c r="CG24" s="653"/>
      <c r="CH24" s="653"/>
      <c r="CI24" s="653"/>
      <c r="CJ24" s="653"/>
      <c r="CK24" s="653"/>
      <c r="CL24" s="653"/>
      <c r="CM24" s="653"/>
      <c r="CN24" s="653"/>
      <c r="CO24" s="653"/>
      <c r="CP24" s="653"/>
      <c r="CQ24" s="654"/>
      <c r="CR24" s="630">
        <v>5488790</v>
      </c>
      <c r="CS24" s="631"/>
      <c r="CT24" s="631"/>
      <c r="CU24" s="631"/>
      <c r="CV24" s="631"/>
      <c r="CW24" s="631"/>
      <c r="CX24" s="631"/>
      <c r="CY24" s="632"/>
      <c r="CZ24" s="635">
        <v>42.8</v>
      </c>
      <c r="DA24" s="636"/>
      <c r="DB24" s="636"/>
      <c r="DC24" s="655"/>
      <c r="DD24" s="674">
        <v>4586905</v>
      </c>
      <c r="DE24" s="631"/>
      <c r="DF24" s="631"/>
      <c r="DG24" s="631"/>
      <c r="DH24" s="631"/>
      <c r="DI24" s="631"/>
      <c r="DJ24" s="631"/>
      <c r="DK24" s="632"/>
      <c r="DL24" s="674">
        <v>3356304</v>
      </c>
      <c r="DM24" s="631"/>
      <c r="DN24" s="631"/>
      <c r="DO24" s="631"/>
      <c r="DP24" s="631"/>
      <c r="DQ24" s="631"/>
      <c r="DR24" s="631"/>
      <c r="DS24" s="631"/>
      <c r="DT24" s="631"/>
      <c r="DU24" s="631"/>
      <c r="DV24" s="632"/>
      <c r="DW24" s="635">
        <v>40.1</v>
      </c>
      <c r="DX24" s="636"/>
      <c r="DY24" s="636"/>
      <c r="DZ24" s="636"/>
      <c r="EA24" s="636"/>
      <c r="EB24" s="636"/>
      <c r="EC24" s="637"/>
    </row>
    <row r="25" spans="2:133" ht="11.25" customHeight="1" x14ac:dyDescent="0.15">
      <c r="B25" s="638" t="s">
        <v>297</v>
      </c>
      <c r="C25" s="639"/>
      <c r="D25" s="639"/>
      <c r="E25" s="639"/>
      <c r="F25" s="639"/>
      <c r="G25" s="639"/>
      <c r="H25" s="639"/>
      <c r="I25" s="639"/>
      <c r="J25" s="639"/>
      <c r="K25" s="639"/>
      <c r="L25" s="639"/>
      <c r="M25" s="639"/>
      <c r="N25" s="639"/>
      <c r="O25" s="639"/>
      <c r="P25" s="639"/>
      <c r="Q25" s="640"/>
      <c r="R25" s="641">
        <v>226221</v>
      </c>
      <c r="S25" s="642"/>
      <c r="T25" s="642"/>
      <c r="U25" s="642"/>
      <c r="V25" s="642"/>
      <c r="W25" s="642"/>
      <c r="X25" s="642"/>
      <c r="Y25" s="643"/>
      <c r="Z25" s="644">
        <v>1.7</v>
      </c>
      <c r="AA25" s="644"/>
      <c r="AB25" s="644"/>
      <c r="AC25" s="644"/>
      <c r="AD25" s="645">
        <v>52231</v>
      </c>
      <c r="AE25" s="645"/>
      <c r="AF25" s="645"/>
      <c r="AG25" s="645"/>
      <c r="AH25" s="645"/>
      <c r="AI25" s="645"/>
      <c r="AJ25" s="645"/>
      <c r="AK25" s="645"/>
      <c r="AL25" s="646">
        <v>0.7</v>
      </c>
      <c r="AM25" s="647"/>
      <c r="AN25" s="647"/>
      <c r="AO25" s="648"/>
      <c r="AP25" s="659" t="s">
        <v>298</v>
      </c>
      <c r="AQ25" s="660"/>
      <c r="AR25" s="660"/>
      <c r="AS25" s="660"/>
      <c r="AT25" s="660"/>
      <c r="AU25" s="660"/>
      <c r="AV25" s="660"/>
      <c r="AW25" s="660"/>
      <c r="AX25" s="660"/>
      <c r="AY25" s="660"/>
      <c r="AZ25" s="660"/>
      <c r="BA25" s="660"/>
      <c r="BB25" s="660"/>
      <c r="BC25" s="660"/>
      <c r="BD25" s="660"/>
      <c r="BE25" s="660"/>
      <c r="BF25" s="661"/>
      <c r="BG25" s="641" t="s">
        <v>231</v>
      </c>
      <c r="BH25" s="642"/>
      <c r="BI25" s="642"/>
      <c r="BJ25" s="642"/>
      <c r="BK25" s="642"/>
      <c r="BL25" s="642"/>
      <c r="BM25" s="642"/>
      <c r="BN25" s="643"/>
      <c r="BO25" s="644" t="s">
        <v>237</v>
      </c>
      <c r="BP25" s="644"/>
      <c r="BQ25" s="644"/>
      <c r="BR25" s="644"/>
      <c r="BS25" s="650" t="s">
        <v>237</v>
      </c>
      <c r="BT25" s="642"/>
      <c r="BU25" s="642"/>
      <c r="BV25" s="642"/>
      <c r="BW25" s="642"/>
      <c r="BX25" s="642"/>
      <c r="BY25" s="642"/>
      <c r="BZ25" s="642"/>
      <c r="CA25" s="642"/>
      <c r="CB25" s="651"/>
      <c r="CD25" s="656" t="s">
        <v>299</v>
      </c>
      <c r="CE25" s="657"/>
      <c r="CF25" s="657"/>
      <c r="CG25" s="657"/>
      <c r="CH25" s="657"/>
      <c r="CI25" s="657"/>
      <c r="CJ25" s="657"/>
      <c r="CK25" s="657"/>
      <c r="CL25" s="657"/>
      <c r="CM25" s="657"/>
      <c r="CN25" s="657"/>
      <c r="CO25" s="657"/>
      <c r="CP25" s="657"/>
      <c r="CQ25" s="658"/>
      <c r="CR25" s="641">
        <v>1955099</v>
      </c>
      <c r="CS25" s="677"/>
      <c r="CT25" s="677"/>
      <c r="CU25" s="677"/>
      <c r="CV25" s="677"/>
      <c r="CW25" s="677"/>
      <c r="CX25" s="677"/>
      <c r="CY25" s="678"/>
      <c r="CZ25" s="646">
        <v>15.2</v>
      </c>
      <c r="DA25" s="675"/>
      <c r="DB25" s="675"/>
      <c r="DC25" s="679"/>
      <c r="DD25" s="650">
        <v>1792636</v>
      </c>
      <c r="DE25" s="677"/>
      <c r="DF25" s="677"/>
      <c r="DG25" s="677"/>
      <c r="DH25" s="677"/>
      <c r="DI25" s="677"/>
      <c r="DJ25" s="677"/>
      <c r="DK25" s="678"/>
      <c r="DL25" s="650">
        <v>1754855</v>
      </c>
      <c r="DM25" s="677"/>
      <c r="DN25" s="677"/>
      <c r="DO25" s="677"/>
      <c r="DP25" s="677"/>
      <c r="DQ25" s="677"/>
      <c r="DR25" s="677"/>
      <c r="DS25" s="677"/>
      <c r="DT25" s="677"/>
      <c r="DU25" s="677"/>
      <c r="DV25" s="678"/>
      <c r="DW25" s="646">
        <v>21</v>
      </c>
      <c r="DX25" s="675"/>
      <c r="DY25" s="675"/>
      <c r="DZ25" s="675"/>
      <c r="EA25" s="675"/>
      <c r="EB25" s="675"/>
      <c r="EC25" s="676"/>
    </row>
    <row r="26" spans="2:133" ht="11.25" customHeight="1" x14ac:dyDescent="0.15">
      <c r="B26" s="638" t="s">
        <v>300</v>
      </c>
      <c r="C26" s="639"/>
      <c r="D26" s="639"/>
      <c r="E26" s="639"/>
      <c r="F26" s="639"/>
      <c r="G26" s="639"/>
      <c r="H26" s="639"/>
      <c r="I26" s="639"/>
      <c r="J26" s="639"/>
      <c r="K26" s="639"/>
      <c r="L26" s="639"/>
      <c r="M26" s="639"/>
      <c r="N26" s="639"/>
      <c r="O26" s="639"/>
      <c r="P26" s="639"/>
      <c r="Q26" s="640"/>
      <c r="R26" s="641">
        <v>52057</v>
      </c>
      <c r="S26" s="642"/>
      <c r="T26" s="642"/>
      <c r="U26" s="642"/>
      <c r="V26" s="642"/>
      <c r="W26" s="642"/>
      <c r="X26" s="642"/>
      <c r="Y26" s="643"/>
      <c r="Z26" s="644">
        <v>0.4</v>
      </c>
      <c r="AA26" s="644"/>
      <c r="AB26" s="644"/>
      <c r="AC26" s="644"/>
      <c r="AD26" s="645" t="s">
        <v>138</v>
      </c>
      <c r="AE26" s="645"/>
      <c r="AF26" s="645"/>
      <c r="AG26" s="645"/>
      <c r="AH26" s="645"/>
      <c r="AI26" s="645"/>
      <c r="AJ26" s="645"/>
      <c r="AK26" s="645"/>
      <c r="AL26" s="646" t="s">
        <v>231</v>
      </c>
      <c r="AM26" s="647"/>
      <c r="AN26" s="647"/>
      <c r="AO26" s="648"/>
      <c r="AP26" s="659" t="s">
        <v>301</v>
      </c>
      <c r="AQ26" s="680"/>
      <c r="AR26" s="680"/>
      <c r="AS26" s="680"/>
      <c r="AT26" s="680"/>
      <c r="AU26" s="680"/>
      <c r="AV26" s="680"/>
      <c r="AW26" s="680"/>
      <c r="AX26" s="680"/>
      <c r="AY26" s="680"/>
      <c r="AZ26" s="680"/>
      <c r="BA26" s="680"/>
      <c r="BB26" s="680"/>
      <c r="BC26" s="680"/>
      <c r="BD26" s="680"/>
      <c r="BE26" s="680"/>
      <c r="BF26" s="661"/>
      <c r="BG26" s="641" t="s">
        <v>237</v>
      </c>
      <c r="BH26" s="642"/>
      <c r="BI26" s="642"/>
      <c r="BJ26" s="642"/>
      <c r="BK26" s="642"/>
      <c r="BL26" s="642"/>
      <c r="BM26" s="642"/>
      <c r="BN26" s="643"/>
      <c r="BO26" s="644" t="s">
        <v>237</v>
      </c>
      <c r="BP26" s="644"/>
      <c r="BQ26" s="644"/>
      <c r="BR26" s="644"/>
      <c r="BS26" s="650" t="s">
        <v>138</v>
      </c>
      <c r="BT26" s="642"/>
      <c r="BU26" s="642"/>
      <c r="BV26" s="642"/>
      <c r="BW26" s="642"/>
      <c r="BX26" s="642"/>
      <c r="BY26" s="642"/>
      <c r="BZ26" s="642"/>
      <c r="CA26" s="642"/>
      <c r="CB26" s="651"/>
      <c r="CD26" s="656" t="s">
        <v>302</v>
      </c>
      <c r="CE26" s="657"/>
      <c r="CF26" s="657"/>
      <c r="CG26" s="657"/>
      <c r="CH26" s="657"/>
      <c r="CI26" s="657"/>
      <c r="CJ26" s="657"/>
      <c r="CK26" s="657"/>
      <c r="CL26" s="657"/>
      <c r="CM26" s="657"/>
      <c r="CN26" s="657"/>
      <c r="CO26" s="657"/>
      <c r="CP26" s="657"/>
      <c r="CQ26" s="658"/>
      <c r="CR26" s="641">
        <v>1287857</v>
      </c>
      <c r="CS26" s="642"/>
      <c r="CT26" s="642"/>
      <c r="CU26" s="642"/>
      <c r="CV26" s="642"/>
      <c r="CW26" s="642"/>
      <c r="CX26" s="642"/>
      <c r="CY26" s="643"/>
      <c r="CZ26" s="646">
        <v>10</v>
      </c>
      <c r="DA26" s="675"/>
      <c r="DB26" s="675"/>
      <c r="DC26" s="679"/>
      <c r="DD26" s="650">
        <v>1141442</v>
      </c>
      <c r="DE26" s="642"/>
      <c r="DF26" s="642"/>
      <c r="DG26" s="642"/>
      <c r="DH26" s="642"/>
      <c r="DI26" s="642"/>
      <c r="DJ26" s="642"/>
      <c r="DK26" s="643"/>
      <c r="DL26" s="650" t="s">
        <v>237</v>
      </c>
      <c r="DM26" s="642"/>
      <c r="DN26" s="642"/>
      <c r="DO26" s="642"/>
      <c r="DP26" s="642"/>
      <c r="DQ26" s="642"/>
      <c r="DR26" s="642"/>
      <c r="DS26" s="642"/>
      <c r="DT26" s="642"/>
      <c r="DU26" s="642"/>
      <c r="DV26" s="643"/>
      <c r="DW26" s="646" t="s">
        <v>138</v>
      </c>
      <c r="DX26" s="675"/>
      <c r="DY26" s="675"/>
      <c r="DZ26" s="675"/>
      <c r="EA26" s="675"/>
      <c r="EB26" s="675"/>
      <c r="EC26" s="676"/>
    </row>
    <row r="27" spans="2:133" ht="11.25" customHeight="1" x14ac:dyDescent="0.15">
      <c r="B27" s="638" t="s">
        <v>303</v>
      </c>
      <c r="C27" s="639"/>
      <c r="D27" s="639"/>
      <c r="E27" s="639"/>
      <c r="F27" s="639"/>
      <c r="G27" s="639"/>
      <c r="H27" s="639"/>
      <c r="I27" s="639"/>
      <c r="J27" s="639"/>
      <c r="K27" s="639"/>
      <c r="L27" s="639"/>
      <c r="M27" s="639"/>
      <c r="N27" s="639"/>
      <c r="O27" s="639"/>
      <c r="P27" s="639"/>
      <c r="Q27" s="640"/>
      <c r="R27" s="641">
        <v>642423</v>
      </c>
      <c r="S27" s="642"/>
      <c r="T27" s="642"/>
      <c r="U27" s="642"/>
      <c r="V27" s="642"/>
      <c r="W27" s="642"/>
      <c r="X27" s="642"/>
      <c r="Y27" s="643"/>
      <c r="Z27" s="644">
        <v>5</v>
      </c>
      <c r="AA27" s="644"/>
      <c r="AB27" s="644"/>
      <c r="AC27" s="644"/>
      <c r="AD27" s="645" t="s">
        <v>237</v>
      </c>
      <c r="AE27" s="645"/>
      <c r="AF27" s="645"/>
      <c r="AG27" s="645"/>
      <c r="AH27" s="645"/>
      <c r="AI27" s="645"/>
      <c r="AJ27" s="645"/>
      <c r="AK27" s="645"/>
      <c r="AL27" s="646" t="s">
        <v>252</v>
      </c>
      <c r="AM27" s="647"/>
      <c r="AN27" s="647"/>
      <c r="AO27" s="648"/>
      <c r="AP27" s="638" t="s">
        <v>304</v>
      </c>
      <c r="AQ27" s="639"/>
      <c r="AR27" s="639"/>
      <c r="AS27" s="639"/>
      <c r="AT27" s="639"/>
      <c r="AU27" s="639"/>
      <c r="AV27" s="639"/>
      <c r="AW27" s="639"/>
      <c r="AX27" s="639"/>
      <c r="AY27" s="639"/>
      <c r="AZ27" s="639"/>
      <c r="BA27" s="639"/>
      <c r="BB27" s="639"/>
      <c r="BC27" s="639"/>
      <c r="BD27" s="639"/>
      <c r="BE27" s="639"/>
      <c r="BF27" s="640"/>
      <c r="BG27" s="641">
        <v>2181645</v>
      </c>
      <c r="BH27" s="642"/>
      <c r="BI27" s="642"/>
      <c r="BJ27" s="642"/>
      <c r="BK27" s="642"/>
      <c r="BL27" s="642"/>
      <c r="BM27" s="642"/>
      <c r="BN27" s="643"/>
      <c r="BO27" s="644">
        <v>100</v>
      </c>
      <c r="BP27" s="644"/>
      <c r="BQ27" s="644"/>
      <c r="BR27" s="644"/>
      <c r="BS27" s="650" t="s">
        <v>237</v>
      </c>
      <c r="BT27" s="642"/>
      <c r="BU27" s="642"/>
      <c r="BV27" s="642"/>
      <c r="BW27" s="642"/>
      <c r="BX27" s="642"/>
      <c r="BY27" s="642"/>
      <c r="BZ27" s="642"/>
      <c r="CA27" s="642"/>
      <c r="CB27" s="651"/>
      <c r="CD27" s="656" t="s">
        <v>305</v>
      </c>
      <c r="CE27" s="657"/>
      <c r="CF27" s="657"/>
      <c r="CG27" s="657"/>
      <c r="CH27" s="657"/>
      <c r="CI27" s="657"/>
      <c r="CJ27" s="657"/>
      <c r="CK27" s="657"/>
      <c r="CL27" s="657"/>
      <c r="CM27" s="657"/>
      <c r="CN27" s="657"/>
      <c r="CO27" s="657"/>
      <c r="CP27" s="657"/>
      <c r="CQ27" s="658"/>
      <c r="CR27" s="641">
        <v>1014286</v>
      </c>
      <c r="CS27" s="677"/>
      <c r="CT27" s="677"/>
      <c r="CU27" s="677"/>
      <c r="CV27" s="677"/>
      <c r="CW27" s="677"/>
      <c r="CX27" s="677"/>
      <c r="CY27" s="678"/>
      <c r="CZ27" s="646">
        <v>7.9</v>
      </c>
      <c r="DA27" s="675"/>
      <c r="DB27" s="675"/>
      <c r="DC27" s="679"/>
      <c r="DD27" s="650">
        <v>309078</v>
      </c>
      <c r="DE27" s="677"/>
      <c r="DF27" s="677"/>
      <c r="DG27" s="677"/>
      <c r="DH27" s="677"/>
      <c r="DI27" s="677"/>
      <c r="DJ27" s="677"/>
      <c r="DK27" s="678"/>
      <c r="DL27" s="650">
        <v>308529</v>
      </c>
      <c r="DM27" s="677"/>
      <c r="DN27" s="677"/>
      <c r="DO27" s="677"/>
      <c r="DP27" s="677"/>
      <c r="DQ27" s="677"/>
      <c r="DR27" s="677"/>
      <c r="DS27" s="677"/>
      <c r="DT27" s="677"/>
      <c r="DU27" s="677"/>
      <c r="DV27" s="678"/>
      <c r="DW27" s="646">
        <v>3.7</v>
      </c>
      <c r="DX27" s="675"/>
      <c r="DY27" s="675"/>
      <c r="DZ27" s="675"/>
      <c r="EA27" s="675"/>
      <c r="EB27" s="675"/>
      <c r="EC27" s="676"/>
    </row>
    <row r="28" spans="2:133" ht="11.25" customHeight="1" x14ac:dyDescent="0.15">
      <c r="B28" s="683" t="s">
        <v>306</v>
      </c>
      <c r="C28" s="684"/>
      <c r="D28" s="684"/>
      <c r="E28" s="684"/>
      <c r="F28" s="684"/>
      <c r="G28" s="684"/>
      <c r="H28" s="684"/>
      <c r="I28" s="684"/>
      <c r="J28" s="684"/>
      <c r="K28" s="684"/>
      <c r="L28" s="684"/>
      <c r="M28" s="684"/>
      <c r="N28" s="684"/>
      <c r="O28" s="684"/>
      <c r="P28" s="684"/>
      <c r="Q28" s="685"/>
      <c r="R28" s="641" t="s">
        <v>231</v>
      </c>
      <c r="S28" s="642"/>
      <c r="T28" s="642"/>
      <c r="U28" s="642"/>
      <c r="V28" s="642"/>
      <c r="W28" s="642"/>
      <c r="X28" s="642"/>
      <c r="Y28" s="643"/>
      <c r="Z28" s="644" t="s">
        <v>252</v>
      </c>
      <c r="AA28" s="644"/>
      <c r="AB28" s="644"/>
      <c r="AC28" s="644"/>
      <c r="AD28" s="645" t="s">
        <v>237</v>
      </c>
      <c r="AE28" s="645"/>
      <c r="AF28" s="645"/>
      <c r="AG28" s="645"/>
      <c r="AH28" s="645"/>
      <c r="AI28" s="645"/>
      <c r="AJ28" s="645"/>
      <c r="AK28" s="645"/>
      <c r="AL28" s="646" t="s">
        <v>237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307</v>
      </c>
      <c r="CE28" s="657"/>
      <c r="CF28" s="657"/>
      <c r="CG28" s="657"/>
      <c r="CH28" s="657"/>
      <c r="CI28" s="657"/>
      <c r="CJ28" s="657"/>
      <c r="CK28" s="657"/>
      <c r="CL28" s="657"/>
      <c r="CM28" s="657"/>
      <c r="CN28" s="657"/>
      <c r="CO28" s="657"/>
      <c r="CP28" s="657"/>
      <c r="CQ28" s="658"/>
      <c r="CR28" s="641">
        <v>2519405</v>
      </c>
      <c r="CS28" s="642"/>
      <c r="CT28" s="642"/>
      <c r="CU28" s="642"/>
      <c r="CV28" s="642"/>
      <c r="CW28" s="642"/>
      <c r="CX28" s="642"/>
      <c r="CY28" s="643"/>
      <c r="CZ28" s="646">
        <v>19.600000000000001</v>
      </c>
      <c r="DA28" s="675"/>
      <c r="DB28" s="675"/>
      <c r="DC28" s="679"/>
      <c r="DD28" s="650">
        <v>2485191</v>
      </c>
      <c r="DE28" s="642"/>
      <c r="DF28" s="642"/>
      <c r="DG28" s="642"/>
      <c r="DH28" s="642"/>
      <c r="DI28" s="642"/>
      <c r="DJ28" s="642"/>
      <c r="DK28" s="643"/>
      <c r="DL28" s="650">
        <v>1292920</v>
      </c>
      <c r="DM28" s="642"/>
      <c r="DN28" s="642"/>
      <c r="DO28" s="642"/>
      <c r="DP28" s="642"/>
      <c r="DQ28" s="642"/>
      <c r="DR28" s="642"/>
      <c r="DS28" s="642"/>
      <c r="DT28" s="642"/>
      <c r="DU28" s="642"/>
      <c r="DV28" s="643"/>
      <c r="DW28" s="646">
        <v>15.4</v>
      </c>
      <c r="DX28" s="675"/>
      <c r="DY28" s="675"/>
      <c r="DZ28" s="675"/>
      <c r="EA28" s="675"/>
      <c r="EB28" s="675"/>
      <c r="EC28" s="676"/>
    </row>
    <row r="29" spans="2:133" ht="11.25" customHeight="1" x14ac:dyDescent="0.15">
      <c r="B29" s="638" t="s">
        <v>308</v>
      </c>
      <c r="C29" s="639"/>
      <c r="D29" s="639"/>
      <c r="E29" s="639"/>
      <c r="F29" s="639"/>
      <c r="G29" s="639"/>
      <c r="H29" s="639"/>
      <c r="I29" s="639"/>
      <c r="J29" s="639"/>
      <c r="K29" s="639"/>
      <c r="L29" s="639"/>
      <c r="M29" s="639"/>
      <c r="N29" s="639"/>
      <c r="O29" s="639"/>
      <c r="P29" s="639"/>
      <c r="Q29" s="640"/>
      <c r="R29" s="641">
        <v>838586</v>
      </c>
      <c r="S29" s="642"/>
      <c r="T29" s="642"/>
      <c r="U29" s="642"/>
      <c r="V29" s="642"/>
      <c r="W29" s="642"/>
      <c r="X29" s="642"/>
      <c r="Y29" s="643"/>
      <c r="Z29" s="644">
        <v>6.5</v>
      </c>
      <c r="AA29" s="644"/>
      <c r="AB29" s="644"/>
      <c r="AC29" s="644"/>
      <c r="AD29" s="645" t="s">
        <v>237</v>
      </c>
      <c r="AE29" s="645"/>
      <c r="AF29" s="645"/>
      <c r="AG29" s="645"/>
      <c r="AH29" s="645"/>
      <c r="AI29" s="645"/>
      <c r="AJ29" s="645"/>
      <c r="AK29" s="645"/>
      <c r="AL29" s="646" t="s">
        <v>138</v>
      </c>
      <c r="AM29" s="647"/>
      <c r="AN29" s="647"/>
      <c r="AO29" s="648"/>
      <c r="AP29" s="620" t="s">
        <v>225</v>
      </c>
      <c r="AQ29" s="621"/>
      <c r="AR29" s="621"/>
      <c r="AS29" s="621"/>
      <c r="AT29" s="621"/>
      <c r="AU29" s="621"/>
      <c r="AV29" s="621"/>
      <c r="AW29" s="621"/>
      <c r="AX29" s="621"/>
      <c r="AY29" s="621"/>
      <c r="AZ29" s="621"/>
      <c r="BA29" s="621"/>
      <c r="BB29" s="621"/>
      <c r="BC29" s="621"/>
      <c r="BD29" s="621"/>
      <c r="BE29" s="621"/>
      <c r="BF29" s="622"/>
      <c r="BG29" s="620" t="s">
        <v>309</v>
      </c>
      <c r="BH29" s="681"/>
      <c r="BI29" s="681"/>
      <c r="BJ29" s="681"/>
      <c r="BK29" s="681"/>
      <c r="BL29" s="681"/>
      <c r="BM29" s="681"/>
      <c r="BN29" s="681"/>
      <c r="BO29" s="681"/>
      <c r="BP29" s="681"/>
      <c r="BQ29" s="682"/>
      <c r="BR29" s="620" t="s">
        <v>310</v>
      </c>
      <c r="BS29" s="681"/>
      <c r="BT29" s="681"/>
      <c r="BU29" s="681"/>
      <c r="BV29" s="681"/>
      <c r="BW29" s="681"/>
      <c r="BX29" s="681"/>
      <c r="BY29" s="681"/>
      <c r="BZ29" s="681"/>
      <c r="CA29" s="681"/>
      <c r="CB29" s="682"/>
      <c r="CD29" s="704" t="s">
        <v>311</v>
      </c>
      <c r="CE29" s="705"/>
      <c r="CF29" s="656" t="s">
        <v>312</v>
      </c>
      <c r="CG29" s="657"/>
      <c r="CH29" s="657"/>
      <c r="CI29" s="657"/>
      <c r="CJ29" s="657"/>
      <c r="CK29" s="657"/>
      <c r="CL29" s="657"/>
      <c r="CM29" s="657"/>
      <c r="CN29" s="657"/>
      <c r="CO29" s="657"/>
      <c r="CP29" s="657"/>
      <c r="CQ29" s="658"/>
      <c r="CR29" s="641">
        <v>2519405</v>
      </c>
      <c r="CS29" s="677"/>
      <c r="CT29" s="677"/>
      <c r="CU29" s="677"/>
      <c r="CV29" s="677"/>
      <c r="CW29" s="677"/>
      <c r="CX29" s="677"/>
      <c r="CY29" s="678"/>
      <c r="CZ29" s="646">
        <v>19.600000000000001</v>
      </c>
      <c r="DA29" s="675"/>
      <c r="DB29" s="675"/>
      <c r="DC29" s="679"/>
      <c r="DD29" s="650">
        <v>2485191</v>
      </c>
      <c r="DE29" s="677"/>
      <c r="DF29" s="677"/>
      <c r="DG29" s="677"/>
      <c r="DH29" s="677"/>
      <c r="DI29" s="677"/>
      <c r="DJ29" s="677"/>
      <c r="DK29" s="678"/>
      <c r="DL29" s="650">
        <v>1292920</v>
      </c>
      <c r="DM29" s="677"/>
      <c r="DN29" s="677"/>
      <c r="DO29" s="677"/>
      <c r="DP29" s="677"/>
      <c r="DQ29" s="677"/>
      <c r="DR29" s="677"/>
      <c r="DS29" s="677"/>
      <c r="DT29" s="677"/>
      <c r="DU29" s="677"/>
      <c r="DV29" s="678"/>
      <c r="DW29" s="646">
        <v>15.4</v>
      </c>
      <c r="DX29" s="675"/>
      <c r="DY29" s="675"/>
      <c r="DZ29" s="675"/>
      <c r="EA29" s="675"/>
      <c r="EB29" s="675"/>
      <c r="EC29" s="676"/>
    </row>
    <row r="30" spans="2:133" ht="11.25" customHeight="1" x14ac:dyDescent="0.15">
      <c r="B30" s="638" t="s">
        <v>313</v>
      </c>
      <c r="C30" s="639"/>
      <c r="D30" s="639"/>
      <c r="E30" s="639"/>
      <c r="F30" s="639"/>
      <c r="G30" s="639"/>
      <c r="H30" s="639"/>
      <c r="I30" s="639"/>
      <c r="J30" s="639"/>
      <c r="K30" s="639"/>
      <c r="L30" s="639"/>
      <c r="M30" s="639"/>
      <c r="N30" s="639"/>
      <c r="O30" s="639"/>
      <c r="P30" s="639"/>
      <c r="Q30" s="640"/>
      <c r="R30" s="641">
        <v>108959</v>
      </c>
      <c r="S30" s="642"/>
      <c r="T30" s="642"/>
      <c r="U30" s="642"/>
      <c r="V30" s="642"/>
      <c r="W30" s="642"/>
      <c r="X30" s="642"/>
      <c r="Y30" s="643"/>
      <c r="Z30" s="644">
        <v>0.8</v>
      </c>
      <c r="AA30" s="644"/>
      <c r="AB30" s="644"/>
      <c r="AC30" s="644"/>
      <c r="AD30" s="645" t="s">
        <v>237</v>
      </c>
      <c r="AE30" s="645"/>
      <c r="AF30" s="645"/>
      <c r="AG30" s="645"/>
      <c r="AH30" s="645"/>
      <c r="AI30" s="645"/>
      <c r="AJ30" s="645"/>
      <c r="AK30" s="645"/>
      <c r="AL30" s="646" t="s">
        <v>237</v>
      </c>
      <c r="AM30" s="647"/>
      <c r="AN30" s="647"/>
      <c r="AO30" s="648"/>
      <c r="AP30" s="689" t="s">
        <v>314</v>
      </c>
      <c r="AQ30" s="690"/>
      <c r="AR30" s="690"/>
      <c r="AS30" s="690"/>
      <c r="AT30" s="695" t="s">
        <v>315</v>
      </c>
      <c r="AU30" s="230"/>
      <c r="AV30" s="230"/>
      <c r="AW30" s="230"/>
      <c r="AX30" s="627" t="s">
        <v>191</v>
      </c>
      <c r="AY30" s="628"/>
      <c r="AZ30" s="628"/>
      <c r="BA30" s="628"/>
      <c r="BB30" s="628"/>
      <c r="BC30" s="628"/>
      <c r="BD30" s="628"/>
      <c r="BE30" s="628"/>
      <c r="BF30" s="629"/>
      <c r="BG30" s="701">
        <v>99.2</v>
      </c>
      <c r="BH30" s="702"/>
      <c r="BI30" s="702"/>
      <c r="BJ30" s="702"/>
      <c r="BK30" s="702"/>
      <c r="BL30" s="702"/>
      <c r="BM30" s="636">
        <v>95.4</v>
      </c>
      <c r="BN30" s="702"/>
      <c r="BO30" s="702"/>
      <c r="BP30" s="702"/>
      <c r="BQ30" s="703"/>
      <c r="BR30" s="701">
        <v>99.1</v>
      </c>
      <c r="BS30" s="702"/>
      <c r="BT30" s="702"/>
      <c r="BU30" s="702"/>
      <c r="BV30" s="702"/>
      <c r="BW30" s="702"/>
      <c r="BX30" s="636">
        <v>94.4</v>
      </c>
      <c r="BY30" s="702"/>
      <c r="BZ30" s="702"/>
      <c r="CA30" s="702"/>
      <c r="CB30" s="703"/>
      <c r="CD30" s="706"/>
      <c r="CE30" s="707"/>
      <c r="CF30" s="656" t="s">
        <v>316</v>
      </c>
      <c r="CG30" s="657"/>
      <c r="CH30" s="657"/>
      <c r="CI30" s="657"/>
      <c r="CJ30" s="657"/>
      <c r="CK30" s="657"/>
      <c r="CL30" s="657"/>
      <c r="CM30" s="657"/>
      <c r="CN30" s="657"/>
      <c r="CO30" s="657"/>
      <c r="CP30" s="657"/>
      <c r="CQ30" s="658"/>
      <c r="CR30" s="641">
        <v>2421846</v>
      </c>
      <c r="CS30" s="642"/>
      <c r="CT30" s="642"/>
      <c r="CU30" s="642"/>
      <c r="CV30" s="642"/>
      <c r="CW30" s="642"/>
      <c r="CX30" s="642"/>
      <c r="CY30" s="643"/>
      <c r="CZ30" s="646">
        <v>18.899999999999999</v>
      </c>
      <c r="DA30" s="675"/>
      <c r="DB30" s="675"/>
      <c r="DC30" s="679"/>
      <c r="DD30" s="650">
        <v>2389694</v>
      </c>
      <c r="DE30" s="642"/>
      <c r="DF30" s="642"/>
      <c r="DG30" s="642"/>
      <c r="DH30" s="642"/>
      <c r="DI30" s="642"/>
      <c r="DJ30" s="642"/>
      <c r="DK30" s="643"/>
      <c r="DL30" s="650">
        <v>1197423</v>
      </c>
      <c r="DM30" s="642"/>
      <c r="DN30" s="642"/>
      <c r="DO30" s="642"/>
      <c r="DP30" s="642"/>
      <c r="DQ30" s="642"/>
      <c r="DR30" s="642"/>
      <c r="DS30" s="642"/>
      <c r="DT30" s="642"/>
      <c r="DU30" s="642"/>
      <c r="DV30" s="643"/>
      <c r="DW30" s="646">
        <v>14.3</v>
      </c>
      <c r="DX30" s="675"/>
      <c r="DY30" s="675"/>
      <c r="DZ30" s="675"/>
      <c r="EA30" s="675"/>
      <c r="EB30" s="675"/>
      <c r="EC30" s="676"/>
    </row>
    <row r="31" spans="2:133" ht="11.25" customHeight="1" x14ac:dyDescent="0.15">
      <c r="B31" s="638" t="s">
        <v>317</v>
      </c>
      <c r="C31" s="639"/>
      <c r="D31" s="639"/>
      <c r="E31" s="639"/>
      <c r="F31" s="639"/>
      <c r="G31" s="639"/>
      <c r="H31" s="639"/>
      <c r="I31" s="639"/>
      <c r="J31" s="639"/>
      <c r="K31" s="639"/>
      <c r="L31" s="639"/>
      <c r="M31" s="639"/>
      <c r="N31" s="639"/>
      <c r="O31" s="639"/>
      <c r="P31" s="639"/>
      <c r="Q31" s="640"/>
      <c r="R31" s="641">
        <v>23548</v>
      </c>
      <c r="S31" s="642"/>
      <c r="T31" s="642"/>
      <c r="U31" s="642"/>
      <c r="V31" s="642"/>
      <c r="W31" s="642"/>
      <c r="X31" s="642"/>
      <c r="Y31" s="643"/>
      <c r="Z31" s="644">
        <v>0.2</v>
      </c>
      <c r="AA31" s="644"/>
      <c r="AB31" s="644"/>
      <c r="AC31" s="644"/>
      <c r="AD31" s="645" t="s">
        <v>237</v>
      </c>
      <c r="AE31" s="645"/>
      <c r="AF31" s="645"/>
      <c r="AG31" s="645"/>
      <c r="AH31" s="645"/>
      <c r="AI31" s="645"/>
      <c r="AJ31" s="645"/>
      <c r="AK31" s="645"/>
      <c r="AL31" s="646" t="s">
        <v>252</v>
      </c>
      <c r="AM31" s="647"/>
      <c r="AN31" s="647"/>
      <c r="AO31" s="648"/>
      <c r="AP31" s="691"/>
      <c r="AQ31" s="692"/>
      <c r="AR31" s="692"/>
      <c r="AS31" s="692"/>
      <c r="AT31" s="696"/>
      <c r="AU31" s="229" t="s">
        <v>318</v>
      </c>
      <c r="AV31" s="229"/>
      <c r="AW31" s="229"/>
      <c r="AX31" s="638" t="s">
        <v>319</v>
      </c>
      <c r="AY31" s="639"/>
      <c r="AZ31" s="639"/>
      <c r="BA31" s="639"/>
      <c r="BB31" s="639"/>
      <c r="BC31" s="639"/>
      <c r="BD31" s="639"/>
      <c r="BE31" s="639"/>
      <c r="BF31" s="640"/>
      <c r="BG31" s="698">
        <v>99.4</v>
      </c>
      <c r="BH31" s="677"/>
      <c r="BI31" s="677"/>
      <c r="BJ31" s="677"/>
      <c r="BK31" s="677"/>
      <c r="BL31" s="677"/>
      <c r="BM31" s="647">
        <v>97.5</v>
      </c>
      <c r="BN31" s="699"/>
      <c r="BO31" s="699"/>
      <c r="BP31" s="699"/>
      <c r="BQ31" s="700"/>
      <c r="BR31" s="698">
        <v>99.3</v>
      </c>
      <c r="BS31" s="677"/>
      <c r="BT31" s="677"/>
      <c r="BU31" s="677"/>
      <c r="BV31" s="677"/>
      <c r="BW31" s="677"/>
      <c r="BX31" s="647">
        <v>97.3</v>
      </c>
      <c r="BY31" s="699"/>
      <c r="BZ31" s="699"/>
      <c r="CA31" s="699"/>
      <c r="CB31" s="700"/>
      <c r="CD31" s="706"/>
      <c r="CE31" s="707"/>
      <c r="CF31" s="656" t="s">
        <v>320</v>
      </c>
      <c r="CG31" s="657"/>
      <c r="CH31" s="657"/>
      <c r="CI31" s="657"/>
      <c r="CJ31" s="657"/>
      <c r="CK31" s="657"/>
      <c r="CL31" s="657"/>
      <c r="CM31" s="657"/>
      <c r="CN31" s="657"/>
      <c r="CO31" s="657"/>
      <c r="CP31" s="657"/>
      <c r="CQ31" s="658"/>
      <c r="CR31" s="641">
        <v>97559</v>
      </c>
      <c r="CS31" s="677"/>
      <c r="CT31" s="677"/>
      <c r="CU31" s="677"/>
      <c r="CV31" s="677"/>
      <c r="CW31" s="677"/>
      <c r="CX31" s="677"/>
      <c r="CY31" s="678"/>
      <c r="CZ31" s="646">
        <v>0.8</v>
      </c>
      <c r="DA31" s="675"/>
      <c r="DB31" s="675"/>
      <c r="DC31" s="679"/>
      <c r="DD31" s="650">
        <v>95497</v>
      </c>
      <c r="DE31" s="677"/>
      <c r="DF31" s="677"/>
      <c r="DG31" s="677"/>
      <c r="DH31" s="677"/>
      <c r="DI31" s="677"/>
      <c r="DJ31" s="677"/>
      <c r="DK31" s="678"/>
      <c r="DL31" s="650">
        <v>95497</v>
      </c>
      <c r="DM31" s="677"/>
      <c r="DN31" s="677"/>
      <c r="DO31" s="677"/>
      <c r="DP31" s="677"/>
      <c r="DQ31" s="677"/>
      <c r="DR31" s="677"/>
      <c r="DS31" s="677"/>
      <c r="DT31" s="677"/>
      <c r="DU31" s="677"/>
      <c r="DV31" s="678"/>
      <c r="DW31" s="646">
        <v>1.1000000000000001</v>
      </c>
      <c r="DX31" s="675"/>
      <c r="DY31" s="675"/>
      <c r="DZ31" s="675"/>
      <c r="EA31" s="675"/>
      <c r="EB31" s="675"/>
      <c r="EC31" s="676"/>
    </row>
    <row r="32" spans="2:133" ht="11.25" customHeight="1" x14ac:dyDescent="0.15">
      <c r="B32" s="638" t="s">
        <v>321</v>
      </c>
      <c r="C32" s="639"/>
      <c r="D32" s="639"/>
      <c r="E32" s="639"/>
      <c r="F32" s="639"/>
      <c r="G32" s="639"/>
      <c r="H32" s="639"/>
      <c r="I32" s="639"/>
      <c r="J32" s="639"/>
      <c r="K32" s="639"/>
      <c r="L32" s="639"/>
      <c r="M32" s="639"/>
      <c r="N32" s="639"/>
      <c r="O32" s="639"/>
      <c r="P32" s="639"/>
      <c r="Q32" s="640"/>
      <c r="R32" s="641">
        <v>287146</v>
      </c>
      <c r="S32" s="642"/>
      <c r="T32" s="642"/>
      <c r="U32" s="642"/>
      <c r="V32" s="642"/>
      <c r="W32" s="642"/>
      <c r="X32" s="642"/>
      <c r="Y32" s="643"/>
      <c r="Z32" s="644">
        <v>2.2000000000000002</v>
      </c>
      <c r="AA32" s="644"/>
      <c r="AB32" s="644"/>
      <c r="AC32" s="644"/>
      <c r="AD32" s="645" t="s">
        <v>237</v>
      </c>
      <c r="AE32" s="645"/>
      <c r="AF32" s="645"/>
      <c r="AG32" s="645"/>
      <c r="AH32" s="645"/>
      <c r="AI32" s="645"/>
      <c r="AJ32" s="645"/>
      <c r="AK32" s="645"/>
      <c r="AL32" s="646" t="s">
        <v>237</v>
      </c>
      <c r="AM32" s="647"/>
      <c r="AN32" s="647"/>
      <c r="AO32" s="648"/>
      <c r="AP32" s="693"/>
      <c r="AQ32" s="694"/>
      <c r="AR32" s="694"/>
      <c r="AS32" s="694"/>
      <c r="AT32" s="697"/>
      <c r="AU32" s="231"/>
      <c r="AV32" s="231"/>
      <c r="AW32" s="231"/>
      <c r="AX32" s="686" t="s">
        <v>322</v>
      </c>
      <c r="AY32" s="687"/>
      <c r="AZ32" s="687"/>
      <c r="BA32" s="687"/>
      <c r="BB32" s="687"/>
      <c r="BC32" s="687"/>
      <c r="BD32" s="687"/>
      <c r="BE32" s="687"/>
      <c r="BF32" s="688"/>
      <c r="BG32" s="710">
        <v>99</v>
      </c>
      <c r="BH32" s="711"/>
      <c r="BI32" s="711"/>
      <c r="BJ32" s="711"/>
      <c r="BK32" s="711"/>
      <c r="BL32" s="711"/>
      <c r="BM32" s="712">
        <v>93.8</v>
      </c>
      <c r="BN32" s="711"/>
      <c r="BO32" s="711"/>
      <c r="BP32" s="711"/>
      <c r="BQ32" s="713"/>
      <c r="BR32" s="710">
        <v>99</v>
      </c>
      <c r="BS32" s="711"/>
      <c r="BT32" s="711"/>
      <c r="BU32" s="711"/>
      <c r="BV32" s="711"/>
      <c r="BW32" s="711"/>
      <c r="BX32" s="712">
        <v>92.6</v>
      </c>
      <c r="BY32" s="711"/>
      <c r="BZ32" s="711"/>
      <c r="CA32" s="711"/>
      <c r="CB32" s="713"/>
      <c r="CD32" s="708"/>
      <c r="CE32" s="709"/>
      <c r="CF32" s="656" t="s">
        <v>323</v>
      </c>
      <c r="CG32" s="657"/>
      <c r="CH32" s="657"/>
      <c r="CI32" s="657"/>
      <c r="CJ32" s="657"/>
      <c r="CK32" s="657"/>
      <c r="CL32" s="657"/>
      <c r="CM32" s="657"/>
      <c r="CN32" s="657"/>
      <c r="CO32" s="657"/>
      <c r="CP32" s="657"/>
      <c r="CQ32" s="658"/>
      <c r="CR32" s="641" t="s">
        <v>138</v>
      </c>
      <c r="CS32" s="642"/>
      <c r="CT32" s="642"/>
      <c r="CU32" s="642"/>
      <c r="CV32" s="642"/>
      <c r="CW32" s="642"/>
      <c r="CX32" s="642"/>
      <c r="CY32" s="643"/>
      <c r="CZ32" s="646" t="s">
        <v>237</v>
      </c>
      <c r="DA32" s="675"/>
      <c r="DB32" s="675"/>
      <c r="DC32" s="679"/>
      <c r="DD32" s="650" t="s">
        <v>138</v>
      </c>
      <c r="DE32" s="642"/>
      <c r="DF32" s="642"/>
      <c r="DG32" s="642"/>
      <c r="DH32" s="642"/>
      <c r="DI32" s="642"/>
      <c r="DJ32" s="642"/>
      <c r="DK32" s="643"/>
      <c r="DL32" s="650" t="s">
        <v>237</v>
      </c>
      <c r="DM32" s="642"/>
      <c r="DN32" s="642"/>
      <c r="DO32" s="642"/>
      <c r="DP32" s="642"/>
      <c r="DQ32" s="642"/>
      <c r="DR32" s="642"/>
      <c r="DS32" s="642"/>
      <c r="DT32" s="642"/>
      <c r="DU32" s="642"/>
      <c r="DV32" s="643"/>
      <c r="DW32" s="646" t="s">
        <v>237</v>
      </c>
      <c r="DX32" s="675"/>
      <c r="DY32" s="675"/>
      <c r="DZ32" s="675"/>
      <c r="EA32" s="675"/>
      <c r="EB32" s="675"/>
      <c r="EC32" s="676"/>
    </row>
    <row r="33" spans="2:133" ht="11.25" customHeight="1" x14ac:dyDescent="0.15">
      <c r="B33" s="638" t="s">
        <v>324</v>
      </c>
      <c r="C33" s="639"/>
      <c r="D33" s="639"/>
      <c r="E33" s="639"/>
      <c r="F33" s="639"/>
      <c r="G33" s="639"/>
      <c r="H33" s="639"/>
      <c r="I33" s="639"/>
      <c r="J33" s="639"/>
      <c r="K33" s="639"/>
      <c r="L33" s="639"/>
      <c r="M33" s="639"/>
      <c r="N33" s="639"/>
      <c r="O33" s="639"/>
      <c r="P33" s="639"/>
      <c r="Q33" s="640"/>
      <c r="R33" s="641">
        <v>56026</v>
      </c>
      <c r="S33" s="642"/>
      <c r="T33" s="642"/>
      <c r="U33" s="642"/>
      <c r="V33" s="642"/>
      <c r="W33" s="642"/>
      <c r="X33" s="642"/>
      <c r="Y33" s="643"/>
      <c r="Z33" s="644">
        <v>0.4</v>
      </c>
      <c r="AA33" s="644"/>
      <c r="AB33" s="644"/>
      <c r="AC33" s="644"/>
      <c r="AD33" s="645" t="s">
        <v>237</v>
      </c>
      <c r="AE33" s="645"/>
      <c r="AF33" s="645"/>
      <c r="AG33" s="645"/>
      <c r="AH33" s="645"/>
      <c r="AI33" s="645"/>
      <c r="AJ33" s="645"/>
      <c r="AK33" s="645"/>
      <c r="AL33" s="646" t="s">
        <v>231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325</v>
      </c>
      <c r="CE33" s="657"/>
      <c r="CF33" s="657"/>
      <c r="CG33" s="657"/>
      <c r="CH33" s="657"/>
      <c r="CI33" s="657"/>
      <c r="CJ33" s="657"/>
      <c r="CK33" s="657"/>
      <c r="CL33" s="657"/>
      <c r="CM33" s="657"/>
      <c r="CN33" s="657"/>
      <c r="CO33" s="657"/>
      <c r="CP33" s="657"/>
      <c r="CQ33" s="658"/>
      <c r="CR33" s="641">
        <v>5371944</v>
      </c>
      <c r="CS33" s="677"/>
      <c r="CT33" s="677"/>
      <c r="CU33" s="677"/>
      <c r="CV33" s="677"/>
      <c r="CW33" s="677"/>
      <c r="CX33" s="677"/>
      <c r="CY33" s="678"/>
      <c r="CZ33" s="646">
        <v>41.8</v>
      </c>
      <c r="DA33" s="675"/>
      <c r="DB33" s="675"/>
      <c r="DC33" s="679"/>
      <c r="DD33" s="650">
        <v>4226526</v>
      </c>
      <c r="DE33" s="677"/>
      <c r="DF33" s="677"/>
      <c r="DG33" s="677"/>
      <c r="DH33" s="677"/>
      <c r="DI33" s="677"/>
      <c r="DJ33" s="677"/>
      <c r="DK33" s="678"/>
      <c r="DL33" s="650">
        <v>3527597</v>
      </c>
      <c r="DM33" s="677"/>
      <c r="DN33" s="677"/>
      <c r="DO33" s="677"/>
      <c r="DP33" s="677"/>
      <c r="DQ33" s="677"/>
      <c r="DR33" s="677"/>
      <c r="DS33" s="677"/>
      <c r="DT33" s="677"/>
      <c r="DU33" s="677"/>
      <c r="DV33" s="678"/>
      <c r="DW33" s="646">
        <v>42.1</v>
      </c>
      <c r="DX33" s="675"/>
      <c r="DY33" s="675"/>
      <c r="DZ33" s="675"/>
      <c r="EA33" s="675"/>
      <c r="EB33" s="675"/>
      <c r="EC33" s="676"/>
    </row>
    <row r="34" spans="2:133" ht="11.25" customHeight="1" x14ac:dyDescent="0.15">
      <c r="B34" s="638" t="s">
        <v>326</v>
      </c>
      <c r="C34" s="639"/>
      <c r="D34" s="639"/>
      <c r="E34" s="639"/>
      <c r="F34" s="639"/>
      <c r="G34" s="639"/>
      <c r="H34" s="639"/>
      <c r="I34" s="639"/>
      <c r="J34" s="639"/>
      <c r="K34" s="639"/>
      <c r="L34" s="639"/>
      <c r="M34" s="639"/>
      <c r="N34" s="639"/>
      <c r="O34" s="639"/>
      <c r="P34" s="639"/>
      <c r="Q34" s="640"/>
      <c r="R34" s="641">
        <v>320153</v>
      </c>
      <c r="S34" s="642"/>
      <c r="T34" s="642"/>
      <c r="U34" s="642"/>
      <c r="V34" s="642"/>
      <c r="W34" s="642"/>
      <c r="X34" s="642"/>
      <c r="Y34" s="643"/>
      <c r="Z34" s="644">
        <v>2.5</v>
      </c>
      <c r="AA34" s="644"/>
      <c r="AB34" s="644"/>
      <c r="AC34" s="644"/>
      <c r="AD34" s="645">
        <v>9509</v>
      </c>
      <c r="AE34" s="645"/>
      <c r="AF34" s="645"/>
      <c r="AG34" s="645"/>
      <c r="AH34" s="645"/>
      <c r="AI34" s="645"/>
      <c r="AJ34" s="645"/>
      <c r="AK34" s="645"/>
      <c r="AL34" s="646">
        <v>0.1</v>
      </c>
      <c r="AM34" s="647"/>
      <c r="AN34" s="647"/>
      <c r="AO34" s="648"/>
      <c r="AP34" s="234"/>
      <c r="AQ34" s="620" t="s">
        <v>327</v>
      </c>
      <c r="AR34" s="621"/>
      <c r="AS34" s="621"/>
      <c r="AT34" s="621"/>
      <c r="AU34" s="621"/>
      <c r="AV34" s="621"/>
      <c r="AW34" s="621"/>
      <c r="AX34" s="621"/>
      <c r="AY34" s="621"/>
      <c r="AZ34" s="621"/>
      <c r="BA34" s="621"/>
      <c r="BB34" s="621"/>
      <c r="BC34" s="621"/>
      <c r="BD34" s="621"/>
      <c r="BE34" s="621"/>
      <c r="BF34" s="622"/>
      <c r="BG34" s="620" t="s">
        <v>328</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329</v>
      </c>
      <c r="CE34" s="657"/>
      <c r="CF34" s="657"/>
      <c r="CG34" s="657"/>
      <c r="CH34" s="657"/>
      <c r="CI34" s="657"/>
      <c r="CJ34" s="657"/>
      <c r="CK34" s="657"/>
      <c r="CL34" s="657"/>
      <c r="CM34" s="657"/>
      <c r="CN34" s="657"/>
      <c r="CO34" s="657"/>
      <c r="CP34" s="657"/>
      <c r="CQ34" s="658"/>
      <c r="CR34" s="641">
        <v>1754908</v>
      </c>
      <c r="CS34" s="642"/>
      <c r="CT34" s="642"/>
      <c r="CU34" s="642"/>
      <c r="CV34" s="642"/>
      <c r="CW34" s="642"/>
      <c r="CX34" s="642"/>
      <c r="CY34" s="643"/>
      <c r="CZ34" s="646">
        <v>13.7</v>
      </c>
      <c r="DA34" s="675"/>
      <c r="DB34" s="675"/>
      <c r="DC34" s="679"/>
      <c r="DD34" s="650">
        <v>1178460</v>
      </c>
      <c r="DE34" s="642"/>
      <c r="DF34" s="642"/>
      <c r="DG34" s="642"/>
      <c r="DH34" s="642"/>
      <c r="DI34" s="642"/>
      <c r="DJ34" s="642"/>
      <c r="DK34" s="643"/>
      <c r="DL34" s="650">
        <v>1019568</v>
      </c>
      <c r="DM34" s="642"/>
      <c r="DN34" s="642"/>
      <c r="DO34" s="642"/>
      <c r="DP34" s="642"/>
      <c r="DQ34" s="642"/>
      <c r="DR34" s="642"/>
      <c r="DS34" s="642"/>
      <c r="DT34" s="642"/>
      <c r="DU34" s="642"/>
      <c r="DV34" s="643"/>
      <c r="DW34" s="646">
        <v>12.2</v>
      </c>
      <c r="DX34" s="675"/>
      <c r="DY34" s="675"/>
      <c r="DZ34" s="675"/>
      <c r="EA34" s="675"/>
      <c r="EB34" s="675"/>
      <c r="EC34" s="676"/>
    </row>
    <row r="35" spans="2:133" ht="11.25" customHeight="1" x14ac:dyDescent="0.15">
      <c r="B35" s="638" t="s">
        <v>330</v>
      </c>
      <c r="C35" s="639"/>
      <c r="D35" s="639"/>
      <c r="E35" s="639"/>
      <c r="F35" s="639"/>
      <c r="G35" s="639"/>
      <c r="H35" s="639"/>
      <c r="I35" s="639"/>
      <c r="J35" s="639"/>
      <c r="K35" s="639"/>
      <c r="L35" s="639"/>
      <c r="M35" s="639"/>
      <c r="N35" s="639"/>
      <c r="O35" s="639"/>
      <c r="P35" s="639"/>
      <c r="Q35" s="640"/>
      <c r="R35" s="641">
        <v>1780798</v>
      </c>
      <c r="S35" s="642"/>
      <c r="T35" s="642"/>
      <c r="U35" s="642"/>
      <c r="V35" s="642"/>
      <c r="W35" s="642"/>
      <c r="X35" s="642"/>
      <c r="Y35" s="643"/>
      <c r="Z35" s="644">
        <v>13.8</v>
      </c>
      <c r="AA35" s="644"/>
      <c r="AB35" s="644"/>
      <c r="AC35" s="644"/>
      <c r="AD35" s="645" t="s">
        <v>138</v>
      </c>
      <c r="AE35" s="645"/>
      <c r="AF35" s="645"/>
      <c r="AG35" s="645"/>
      <c r="AH35" s="645"/>
      <c r="AI35" s="645"/>
      <c r="AJ35" s="645"/>
      <c r="AK35" s="645"/>
      <c r="AL35" s="646" t="s">
        <v>138</v>
      </c>
      <c r="AM35" s="647"/>
      <c r="AN35" s="647"/>
      <c r="AO35" s="648"/>
      <c r="AP35" s="234"/>
      <c r="AQ35" s="714" t="s">
        <v>331</v>
      </c>
      <c r="AR35" s="715"/>
      <c r="AS35" s="715"/>
      <c r="AT35" s="715"/>
      <c r="AU35" s="715"/>
      <c r="AV35" s="715"/>
      <c r="AW35" s="715"/>
      <c r="AX35" s="715"/>
      <c r="AY35" s="716"/>
      <c r="AZ35" s="630">
        <v>1888063</v>
      </c>
      <c r="BA35" s="631"/>
      <c r="BB35" s="631"/>
      <c r="BC35" s="631"/>
      <c r="BD35" s="631"/>
      <c r="BE35" s="631"/>
      <c r="BF35" s="717"/>
      <c r="BG35" s="652" t="s">
        <v>332</v>
      </c>
      <c r="BH35" s="653"/>
      <c r="BI35" s="653"/>
      <c r="BJ35" s="653"/>
      <c r="BK35" s="653"/>
      <c r="BL35" s="653"/>
      <c r="BM35" s="653"/>
      <c r="BN35" s="653"/>
      <c r="BO35" s="653"/>
      <c r="BP35" s="653"/>
      <c r="BQ35" s="653"/>
      <c r="BR35" s="653"/>
      <c r="BS35" s="653"/>
      <c r="BT35" s="653"/>
      <c r="BU35" s="654"/>
      <c r="BV35" s="630">
        <v>33921</v>
      </c>
      <c r="BW35" s="631"/>
      <c r="BX35" s="631"/>
      <c r="BY35" s="631"/>
      <c r="BZ35" s="631"/>
      <c r="CA35" s="631"/>
      <c r="CB35" s="717"/>
      <c r="CD35" s="656" t="s">
        <v>333</v>
      </c>
      <c r="CE35" s="657"/>
      <c r="CF35" s="657"/>
      <c r="CG35" s="657"/>
      <c r="CH35" s="657"/>
      <c r="CI35" s="657"/>
      <c r="CJ35" s="657"/>
      <c r="CK35" s="657"/>
      <c r="CL35" s="657"/>
      <c r="CM35" s="657"/>
      <c r="CN35" s="657"/>
      <c r="CO35" s="657"/>
      <c r="CP35" s="657"/>
      <c r="CQ35" s="658"/>
      <c r="CR35" s="641">
        <v>57653</v>
      </c>
      <c r="CS35" s="677"/>
      <c r="CT35" s="677"/>
      <c r="CU35" s="677"/>
      <c r="CV35" s="677"/>
      <c r="CW35" s="677"/>
      <c r="CX35" s="677"/>
      <c r="CY35" s="678"/>
      <c r="CZ35" s="646">
        <v>0.4</v>
      </c>
      <c r="DA35" s="675"/>
      <c r="DB35" s="675"/>
      <c r="DC35" s="679"/>
      <c r="DD35" s="650">
        <v>39822</v>
      </c>
      <c r="DE35" s="677"/>
      <c r="DF35" s="677"/>
      <c r="DG35" s="677"/>
      <c r="DH35" s="677"/>
      <c r="DI35" s="677"/>
      <c r="DJ35" s="677"/>
      <c r="DK35" s="678"/>
      <c r="DL35" s="650">
        <v>38866</v>
      </c>
      <c r="DM35" s="677"/>
      <c r="DN35" s="677"/>
      <c r="DO35" s="677"/>
      <c r="DP35" s="677"/>
      <c r="DQ35" s="677"/>
      <c r="DR35" s="677"/>
      <c r="DS35" s="677"/>
      <c r="DT35" s="677"/>
      <c r="DU35" s="677"/>
      <c r="DV35" s="678"/>
      <c r="DW35" s="646">
        <v>0.5</v>
      </c>
      <c r="DX35" s="675"/>
      <c r="DY35" s="675"/>
      <c r="DZ35" s="675"/>
      <c r="EA35" s="675"/>
      <c r="EB35" s="675"/>
      <c r="EC35" s="676"/>
    </row>
    <row r="36" spans="2:133" ht="11.25" customHeight="1" x14ac:dyDescent="0.15">
      <c r="B36" s="638" t="s">
        <v>334</v>
      </c>
      <c r="C36" s="639"/>
      <c r="D36" s="639"/>
      <c r="E36" s="639"/>
      <c r="F36" s="639"/>
      <c r="G36" s="639"/>
      <c r="H36" s="639"/>
      <c r="I36" s="639"/>
      <c r="J36" s="639"/>
      <c r="K36" s="639"/>
      <c r="L36" s="639"/>
      <c r="M36" s="639"/>
      <c r="N36" s="639"/>
      <c r="O36" s="639"/>
      <c r="P36" s="639"/>
      <c r="Q36" s="640"/>
      <c r="R36" s="641" t="s">
        <v>237</v>
      </c>
      <c r="S36" s="642"/>
      <c r="T36" s="642"/>
      <c r="U36" s="642"/>
      <c r="V36" s="642"/>
      <c r="W36" s="642"/>
      <c r="X36" s="642"/>
      <c r="Y36" s="643"/>
      <c r="Z36" s="644" t="s">
        <v>237</v>
      </c>
      <c r="AA36" s="644"/>
      <c r="AB36" s="644"/>
      <c r="AC36" s="644"/>
      <c r="AD36" s="645" t="s">
        <v>231</v>
      </c>
      <c r="AE36" s="645"/>
      <c r="AF36" s="645"/>
      <c r="AG36" s="645"/>
      <c r="AH36" s="645"/>
      <c r="AI36" s="645"/>
      <c r="AJ36" s="645"/>
      <c r="AK36" s="645"/>
      <c r="AL36" s="646" t="s">
        <v>237</v>
      </c>
      <c r="AM36" s="647"/>
      <c r="AN36" s="647"/>
      <c r="AO36" s="648"/>
      <c r="AQ36" s="718" t="s">
        <v>335</v>
      </c>
      <c r="AR36" s="719"/>
      <c r="AS36" s="719"/>
      <c r="AT36" s="719"/>
      <c r="AU36" s="719"/>
      <c r="AV36" s="719"/>
      <c r="AW36" s="719"/>
      <c r="AX36" s="719"/>
      <c r="AY36" s="720"/>
      <c r="AZ36" s="641">
        <v>736636</v>
      </c>
      <c r="BA36" s="642"/>
      <c r="BB36" s="642"/>
      <c r="BC36" s="642"/>
      <c r="BD36" s="677"/>
      <c r="BE36" s="677"/>
      <c r="BF36" s="700"/>
      <c r="BG36" s="656" t="s">
        <v>336</v>
      </c>
      <c r="BH36" s="657"/>
      <c r="BI36" s="657"/>
      <c r="BJ36" s="657"/>
      <c r="BK36" s="657"/>
      <c r="BL36" s="657"/>
      <c r="BM36" s="657"/>
      <c r="BN36" s="657"/>
      <c r="BO36" s="657"/>
      <c r="BP36" s="657"/>
      <c r="BQ36" s="657"/>
      <c r="BR36" s="657"/>
      <c r="BS36" s="657"/>
      <c r="BT36" s="657"/>
      <c r="BU36" s="658"/>
      <c r="BV36" s="641">
        <v>8321</v>
      </c>
      <c r="BW36" s="642"/>
      <c r="BX36" s="642"/>
      <c r="BY36" s="642"/>
      <c r="BZ36" s="642"/>
      <c r="CA36" s="642"/>
      <c r="CB36" s="651"/>
      <c r="CD36" s="656" t="s">
        <v>337</v>
      </c>
      <c r="CE36" s="657"/>
      <c r="CF36" s="657"/>
      <c r="CG36" s="657"/>
      <c r="CH36" s="657"/>
      <c r="CI36" s="657"/>
      <c r="CJ36" s="657"/>
      <c r="CK36" s="657"/>
      <c r="CL36" s="657"/>
      <c r="CM36" s="657"/>
      <c r="CN36" s="657"/>
      <c r="CO36" s="657"/>
      <c r="CP36" s="657"/>
      <c r="CQ36" s="658"/>
      <c r="CR36" s="641">
        <v>1481779</v>
      </c>
      <c r="CS36" s="642"/>
      <c r="CT36" s="642"/>
      <c r="CU36" s="642"/>
      <c r="CV36" s="642"/>
      <c r="CW36" s="642"/>
      <c r="CX36" s="642"/>
      <c r="CY36" s="643"/>
      <c r="CZ36" s="646">
        <v>11.5</v>
      </c>
      <c r="DA36" s="675"/>
      <c r="DB36" s="675"/>
      <c r="DC36" s="679"/>
      <c r="DD36" s="650">
        <v>1172348</v>
      </c>
      <c r="DE36" s="642"/>
      <c r="DF36" s="642"/>
      <c r="DG36" s="642"/>
      <c r="DH36" s="642"/>
      <c r="DI36" s="642"/>
      <c r="DJ36" s="642"/>
      <c r="DK36" s="643"/>
      <c r="DL36" s="650">
        <v>1061110</v>
      </c>
      <c r="DM36" s="642"/>
      <c r="DN36" s="642"/>
      <c r="DO36" s="642"/>
      <c r="DP36" s="642"/>
      <c r="DQ36" s="642"/>
      <c r="DR36" s="642"/>
      <c r="DS36" s="642"/>
      <c r="DT36" s="642"/>
      <c r="DU36" s="642"/>
      <c r="DV36" s="643"/>
      <c r="DW36" s="646">
        <v>12.7</v>
      </c>
      <c r="DX36" s="675"/>
      <c r="DY36" s="675"/>
      <c r="DZ36" s="675"/>
      <c r="EA36" s="675"/>
      <c r="EB36" s="675"/>
      <c r="EC36" s="676"/>
    </row>
    <row r="37" spans="2:133" ht="11.25" customHeight="1" x14ac:dyDescent="0.15">
      <c r="B37" s="638" t="s">
        <v>338</v>
      </c>
      <c r="C37" s="639"/>
      <c r="D37" s="639"/>
      <c r="E37" s="639"/>
      <c r="F37" s="639"/>
      <c r="G37" s="639"/>
      <c r="H37" s="639"/>
      <c r="I37" s="639"/>
      <c r="J37" s="639"/>
      <c r="K37" s="639"/>
      <c r="L37" s="639"/>
      <c r="M37" s="639"/>
      <c r="N37" s="639"/>
      <c r="O37" s="639"/>
      <c r="P37" s="639"/>
      <c r="Q37" s="640"/>
      <c r="R37" s="641">
        <v>356998</v>
      </c>
      <c r="S37" s="642"/>
      <c r="T37" s="642"/>
      <c r="U37" s="642"/>
      <c r="V37" s="642"/>
      <c r="W37" s="642"/>
      <c r="X37" s="642"/>
      <c r="Y37" s="643"/>
      <c r="Z37" s="644">
        <v>2.8</v>
      </c>
      <c r="AA37" s="644"/>
      <c r="AB37" s="644"/>
      <c r="AC37" s="644"/>
      <c r="AD37" s="645" t="s">
        <v>237</v>
      </c>
      <c r="AE37" s="645"/>
      <c r="AF37" s="645"/>
      <c r="AG37" s="645"/>
      <c r="AH37" s="645"/>
      <c r="AI37" s="645"/>
      <c r="AJ37" s="645"/>
      <c r="AK37" s="645"/>
      <c r="AL37" s="646" t="s">
        <v>237</v>
      </c>
      <c r="AM37" s="647"/>
      <c r="AN37" s="647"/>
      <c r="AO37" s="648"/>
      <c r="AQ37" s="718" t="s">
        <v>339</v>
      </c>
      <c r="AR37" s="719"/>
      <c r="AS37" s="719"/>
      <c r="AT37" s="719"/>
      <c r="AU37" s="719"/>
      <c r="AV37" s="719"/>
      <c r="AW37" s="719"/>
      <c r="AX37" s="719"/>
      <c r="AY37" s="720"/>
      <c r="AZ37" s="641">
        <v>103791</v>
      </c>
      <c r="BA37" s="642"/>
      <c r="BB37" s="642"/>
      <c r="BC37" s="642"/>
      <c r="BD37" s="677"/>
      <c r="BE37" s="677"/>
      <c r="BF37" s="700"/>
      <c r="BG37" s="656" t="s">
        <v>340</v>
      </c>
      <c r="BH37" s="657"/>
      <c r="BI37" s="657"/>
      <c r="BJ37" s="657"/>
      <c r="BK37" s="657"/>
      <c r="BL37" s="657"/>
      <c r="BM37" s="657"/>
      <c r="BN37" s="657"/>
      <c r="BO37" s="657"/>
      <c r="BP37" s="657"/>
      <c r="BQ37" s="657"/>
      <c r="BR37" s="657"/>
      <c r="BS37" s="657"/>
      <c r="BT37" s="657"/>
      <c r="BU37" s="658"/>
      <c r="BV37" s="641">
        <v>2450</v>
      </c>
      <c r="BW37" s="642"/>
      <c r="BX37" s="642"/>
      <c r="BY37" s="642"/>
      <c r="BZ37" s="642"/>
      <c r="CA37" s="642"/>
      <c r="CB37" s="651"/>
      <c r="CD37" s="656" t="s">
        <v>341</v>
      </c>
      <c r="CE37" s="657"/>
      <c r="CF37" s="657"/>
      <c r="CG37" s="657"/>
      <c r="CH37" s="657"/>
      <c r="CI37" s="657"/>
      <c r="CJ37" s="657"/>
      <c r="CK37" s="657"/>
      <c r="CL37" s="657"/>
      <c r="CM37" s="657"/>
      <c r="CN37" s="657"/>
      <c r="CO37" s="657"/>
      <c r="CP37" s="657"/>
      <c r="CQ37" s="658"/>
      <c r="CR37" s="641">
        <v>679424</v>
      </c>
      <c r="CS37" s="677"/>
      <c r="CT37" s="677"/>
      <c r="CU37" s="677"/>
      <c r="CV37" s="677"/>
      <c r="CW37" s="677"/>
      <c r="CX37" s="677"/>
      <c r="CY37" s="678"/>
      <c r="CZ37" s="646">
        <v>5.3</v>
      </c>
      <c r="DA37" s="675"/>
      <c r="DB37" s="675"/>
      <c r="DC37" s="679"/>
      <c r="DD37" s="650">
        <v>642824</v>
      </c>
      <c r="DE37" s="677"/>
      <c r="DF37" s="677"/>
      <c r="DG37" s="677"/>
      <c r="DH37" s="677"/>
      <c r="DI37" s="677"/>
      <c r="DJ37" s="677"/>
      <c r="DK37" s="678"/>
      <c r="DL37" s="650">
        <v>632705</v>
      </c>
      <c r="DM37" s="677"/>
      <c r="DN37" s="677"/>
      <c r="DO37" s="677"/>
      <c r="DP37" s="677"/>
      <c r="DQ37" s="677"/>
      <c r="DR37" s="677"/>
      <c r="DS37" s="677"/>
      <c r="DT37" s="677"/>
      <c r="DU37" s="677"/>
      <c r="DV37" s="678"/>
      <c r="DW37" s="646">
        <v>7.6</v>
      </c>
      <c r="DX37" s="675"/>
      <c r="DY37" s="675"/>
      <c r="DZ37" s="675"/>
      <c r="EA37" s="675"/>
      <c r="EB37" s="675"/>
      <c r="EC37" s="676"/>
    </row>
    <row r="38" spans="2:133" ht="11.25" customHeight="1" x14ac:dyDescent="0.15">
      <c r="B38" s="686" t="s">
        <v>342</v>
      </c>
      <c r="C38" s="687"/>
      <c r="D38" s="687"/>
      <c r="E38" s="687"/>
      <c r="F38" s="687"/>
      <c r="G38" s="687"/>
      <c r="H38" s="687"/>
      <c r="I38" s="687"/>
      <c r="J38" s="687"/>
      <c r="K38" s="687"/>
      <c r="L38" s="687"/>
      <c r="M38" s="687"/>
      <c r="N38" s="687"/>
      <c r="O38" s="687"/>
      <c r="P38" s="687"/>
      <c r="Q38" s="688"/>
      <c r="R38" s="721">
        <v>12939960</v>
      </c>
      <c r="S38" s="722"/>
      <c r="T38" s="722"/>
      <c r="U38" s="722"/>
      <c r="V38" s="722"/>
      <c r="W38" s="722"/>
      <c r="X38" s="722"/>
      <c r="Y38" s="723"/>
      <c r="Z38" s="724">
        <v>100</v>
      </c>
      <c r="AA38" s="724"/>
      <c r="AB38" s="724"/>
      <c r="AC38" s="724"/>
      <c r="AD38" s="725">
        <v>8013576</v>
      </c>
      <c r="AE38" s="725"/>
      <c r="AF38" s="725"/>
      <c r="AG38" s="725"/>
      <c r="AH38" s="725"/>
      <c r="AI38" s="725"/>
      <c r="AJ38" s="725"/>
      <c r="AK38" s="725"/>
      <c r="AL38" s="726">
        <v>100</v>
      </c>
      <c r="AM38" s="712"/>
      <c r="AN38" s="712"/>
      <c r="AO38" s="727"/>
      <c r="AQ38" s="718" t="s">
        <v>343</v>
      </c>
      <c r="AR38" s="719"/>
      <c r="AS38" s="719"/>
      <c r="AT38" s="719"/>
      <c r="AU38" s="719"/>
      <c r="AV38" s="719"/>
      <c r="AW38" s="719"/>
      <c r="AX38" s="719"/>
      <c r="AY38" s="720"/>
      <c r="AZ38" s="641">
        <v>66733</v>
      </c>
      <c r="BA38" s="642"/>
      <c r="BB38" s="642"/>
      <c r="BC38" s="642"/>
      <c r="BD38" s="677"/>
      <c r="BE38" s="677"/>
      <c r="BF38" s="700"/>
      <c r="BG38" s="656" t="s">
        <v>344</v>
      </c>
      <c r="BH38" s="657"/>
      <c r="BI38" s="657"/>
      <c r="BJ38" s="657"/>
      <c r="BK38" s="657"/>
      <c r="BL38" s="657"/>
      <c r="BM38" s="657"/>
      <c r="BN38" s="657"/>
      <c r="BO38" s="657"/>
      <c r="BP38" s="657"/>
      <c r="BQ38" s="657"/>
      <c r="BR38" s="657"/>
      <c r="BS38" s="657"/>
      <c r="BT38" s="657"/>
      <c r="BU38" s="658"/>
      <c r="BV38" s="641">
        <v>3950</v>
      </c>
      <c r="BW38" s="642"/>
      <c r="BX38" s="642"/>
      <c r="BY38" s="642"/>
      <c r="BZ38" s="642"/>
      <c r="CA38" s="642"/>
      <c r="CB38" s="651"/>
      <c r="CD38" s="656" t="s">
        <v>345</v>
      </c>
      <c r="CE38" s="657"/>
      <c r="CF38" s="657"/>
      <c r="CG38" s="657"/>
      <c r="CH38" s="657"/>
      <c r="CI38" s="657"/>
      <c r="CJ38" s="657"/>
      <c r="CK38" s="657"/>
      <c r="CL38" s="657"/>
      <c r="CM38" s="657"/>
      <c r="CN38" s="657"/>
      <c r="CO38" s="657"/>
      <c r="CP38" s="657"/>
      <c r="CQ38" s="658"/>
      <c r="CR38" s="641">
        <v>1793513</v>
      </c>
      <c r="CS38" s="642"/>
      <c r="CT38" s="642"/>
      <c r="CU38" s="642"/>
      <c r="CV38" s="642"/>
      <c r="CW38" s="642"/>
      <c r="CX38" s="642"/>
      <c r="CY38" s="643"/>
      <c r="CZ38" s="646">
        <v>14</v>
      </c>
      <c r="DA38" s="675"/>
      <c r="DB38" s="675"/>
      <c r="DC38" s="679"/>
      <c r="DD38" s="650">
        <v>1654604</v>
      </c>
      <c r="DE38" s="642"/>
      <c r="DF38" s="642"/>
      <c r="DG38" s="642"/>
      <c r="DH38" s="642"/>
      <c r="DI38" s="642"/>
      <c r="DJ38" s="642"/>
      <c r="DK38" s="643"/>
      <c r="DL38" s="650">
        <v>1408053</v>
      </c>
      <c r="DM38" s="642"/>
      <c r="DN38" s="642"/>
      <c r="DO38" s="642"/>
      <c r="DP38" s="642"/>
      <c r="DQ38" s="642"/>
      <c r="DR38" s="642"/>
      <c r="DS38" s="642"/>
      <c r="DT38" s="642"/>
      <c r="DU38" s="642"/>
      <c r="DV38" s="643"/>
      <c r="DW38" s="646">
        <v>16.8</v>
      </c>
      <c r="DX38" s="675"/>
      <c r="DY38" s="675"/>
      <c r="DZ38" s="675"/>
      <c r="EA38" s="675"/>
      <c r="EB38" s="675"/>
      <c r="EC38" s="676"/>
    </row>
    <row r="39" spans="2:133" ht="11.25" customHeight="1" x14ac:dyDescent="0.15">
      <c r="AQ39" s="718" t="s">
        <v>346</v>
      </c>
      <c r="AR39" s="719"/>
      <c r="AS39" s="719"/>
      <c r="AT39" s="719"/>
      <c r="AU39" s="719"/>
      <c r="AV39" s="719"/>
      <c r="AW39" s="719"/>
      <c r="AX39" s="719"/>
      <c r="AY39" s="720"/>
      <c r="AZ39" s="641">
        <v>30260</v>
      </c>
      <c r="BA39" s="642"/>
      <c r="BB39" s="642"/>
      <c r="BC39" s="642"/>
      <c r="BD39" s="677"/>
      <c r="BE39" s="677"/>
      <c r="BF39" s="700"/>
      <c r="BG39" s="732" t="s">
        <v>347</v>
      </c>
      <c r="BH39" s="733"/>
      <c r="BI39" s="733"/>
      <c r="BJ39" s="733"/>
      <c r="BK39" s="733"/>
      <c r="BL39" s="235"/>
      <c r="BM39" s="657" t="s">
        <v>348</v>
      </c>
      <c r="BN39" s="657"/>
      <c r="BO39" s="657"/>
      <c r="BP39" s="657"/>
      <c r="BQ39" s="657"/>
      <c r="BR39" s="657"/>
      <c r="BS39" s="657"/>
      <c r="BT39" s="657"/>
      <c r="BU39" s="658"/>
      <c r="BV39" s="641">
        <v>93</v>
      </c>
      <c r="BW39" s="642"/>
      <c r="BX39" s="642"/>
      <c r="BY39" s="642"/>
      <c r="BZ39" s="642"/>
      <c r="CA39" s="642"/>
      <c r="CB39" s="651"/>
      <c r="CD39" s="656" t="s">
        <v>349</v>
      </c>
      <c r="CE39" s="657"/>
      <c r="CF39" s="657"/>
      <c r="CG39" s="657"/>
      <c r="CH39" s="657"/>
      <c r="CI39" s="657"/>
      <c r="CJ39" s="657"/>
      <c r="CK39" s="657"/>
      <c r="CL39" s="657"/>
      <c r="CM39" s="657"/>
      <c r="CN39" s="657"/>
      <c r="CO39" s="657"/>
      <c r="CP39" s="657"/>
      <c r="CQ39" s="658"/>
      <c r="CR39" s="641">
        <v>269408</v>
      </c>
      <c r="CS39" s="677"/>
      <c r="CT39" s="677"/>
      <c r="CU39" s="677"/>
      <c r="CV39" s="677"/>
      <c r="CW39" s="677"/>
      <c r="CX39" s="677"/>
      <c r="CY39" s="678"/>
      <c r="CZ39" s="646">
        <v>2.1</v>
      </c>
      <c r="DA39" s="675"/>
      <c r="DB39" s="675"/>
      <c r="DC39" s="679"/>
      <c r="DD39" s="650">
        <v>166609</v>
      </c>
      <c r="DE39" s="677"/>
      <c r="DF39" s="677"/>
      <c r="DG39" s="677"/>
      <c r="DH39" s="677"/>
      <c r="DI39" s="677"/>
      <c r="DJ39" s="677"/>
      <c r="DK39" s="678"/>
      <c r="DL39" s="650" t="s">
        <v>138</v>
      </c>
      <c r="DM39" s="677"/>
      <c r="DN39" s="677"/>
      <c r="DO39" s="677"/>
      <c r="DP39" s="677"/>
      <c r="DQ39" s="677"/>
      <c r="DR39" s="677"/>
      <c r="DS39" s="677"/>
      <c r="DT39" s="677"/>
      <c r="DU39" s="677"/>
      <c r="DV39" s="678"/>
      <c r="DW39" s="646" t="s">
        <v>237</v>
      </c>
      <c r="DX39" s="675"/>
      <c r="DY39" s="675"/>
      <c r="DZ39" s="675"/>
      <c r="EA39" s="675"/>
      <c r="EB39" s="675"/>
      <c r="EC39" s="676"/>
    </row>
    <row r="40" spans="2:133" ht="11.25" customHeight="1" x14ac:dyDescent="0.15">
      <c r="AQ40" s="718" t="s">
        <v>350</v>
      </c>
      <c r="AR40" s="719"/>
      <c r="AS40" s="719"/>
      <c r="AT40" s="719"/>
      <c r="AU40" s="719"/>
      <c r="AV40" s="719"/>
      <c r="AW40" s="719"/>
      <c r="AX40" s="719"/>
      <c r="AY40" s="720"/>
      <c r="AZ40" s="641">
        <v>160748</v>
      </c>
      <c r="BA40" s="642"/>
      <c r="BB40" s="642"/>
      <c r="BC40" s="642"/>
      <c r="BD40" s="677"/>
      <c r="BE40" s="677"/>
      <c r="BF40" s="700"/>
      <c r="BG40" s="732"/>
      <c r="BH40" s="733"/>
      <c r="BI40" s="733"/>
      <c r="BJ40" s="733"/>
      <c r="BK40" s="733"/>
      <c r="BL40" s="235"/>
      <c r="BM40" s="657" t="s">
        <v>351</v>
      </c>
      <c r="BN40" s="657"/>
      <c r="BO40" s="657"/>
      <c r="BP40" s="657"/>
      <c r="BQ40" s="657"/>
      <c r="BR40" s="657"/>
      <c r="BS40" s="657"/>
      <c r="BT40" s="657"/>
      <c r="BU40" s="658"/>
      <c r="BV40" s="641" t="s">
        <v>237</v>
      </c>
      <c r="BW40" s="642"/>
      <c r="BX40" s="642"/>
      <c r="BY40" s="642"/>
      <c r="BZ40" s="642"/>
      <c r="CA40" s="642"/>
      <c r="CB40" s="651"/>
      <c r="CD40" s="656" t="s">
        <v>352</v>
      </c>
      <c r="CE40" s="657"/>
      <c r="CF40" s="657"/>
      <c r="CG40" s="657"/>
      <c r="CH40" s="657"/>
      <c r="CI40" s="657"/>
      <c r="CJ40" s="657"/>
      <c r="CK40" s="657"/>
      <c r="CL40" s="657"/>
      <c r="CM40" s="657"/>
      <c r="CN40" s="657"/>
      <c r="CO40" s="657"/>
      <c r="CP40" s="657"/>
      <c r="CQ40" s="658"/>
      <c r="CR40" s="641">
        <v>14683</v>
      </c>
      <c r="CS40" s="642"/>
      <c r="CT40" s="642"/>
      <c r="CU40" s="642"/>
      <c r="CV40" s="642"/>
      <c r="CW40" s="642"/>
      <c r="CX40" s="642"/>
      <c r="CY40" s="643"/>
      <c r="CZ40" s="646">
        <v>0.1</v>
      </c>
      <c r="DA40" s="675"/>
      <c r="DB40" s="675"/>
      <c r="DC40" s="679"/>
      <c r="DD40" s="650">
        <v>14683</v>
      </c>
      <c r="DE40" s="642"/>
      <c r="DF40" s="642"/>
      <c r="DG40" s="642"/>
      <c r="DH40" s="642"/>
      <c r="DI40" s="642"/>
      <c r="DJ40" s="642"/>
      <c r="DK40" s="643"/>
      <c r="DL40" s="650" t="s">
        <v>237</v>
      </c>
      <c r="DM40" s="642"/>
      <c r="DN40" s="642"/>
      <c r="DO40" s="642"/>
      <c r="DP40" s="642"/>
      <c r="DQ40" s="642"/>
      <c r="DR40" s="642"/>
      <c r="DS40" s="642"/>
      <c r="DT40" s="642"/>
      <c r="DU40" s="642"/>
      <c r="DV40" s="643"/>
      <c r="DW40" s="646" t="s">
        <v>237</v>
      </c>
      <c r="DX40" s="675"/>
      <c r="DY40" s="675"/>
      <c r="DZ40" s="675"/>
      <c r="EA40" s="675"/>
      <c r="EB40" s="675"/>
      <c r="EC40" s="676"/>
    </row>
    <row r="41" spans="2:133" ht="11.25" customHeight="1" x14ac:dyDescent="0.15">
      <c r="AQ41" s="728" t="s">
        <v>353</v>
      </c>
      <c r="AR41" s="729"/>
      <c r="AS41" s="729"/>
      <c r="AT41" s="729"/>
      <c r="AU41" s="729"/>
      <c r="AV41" s="729"/>
      <c r="AW41" s="729"/>
      <c r="AX41" s="729"/>
      <c r="AY41" s="730"/>
      <c r="AZ41" s="721">
        <v>789895</v>
      </c>
      <c r="BA41" s="722"/>
      <c r="BB41" s="722"/>
      <c r="BC41" s="722"/>
      <c r="BD41" s="711"/>
      <c r="BE41" s="711"/>
      <c r="BF41" s="713"/>
      <c r="BG41" s="734"/>
      <c r="BH41" s="735"/>
      <c r="BI41" s="735"/>
      <c r="BJ41" s="735"/>
      <c r="BK41" s="735"/>
      <c r="BL41" s="236"/>
      <c r="BM41" s="666" t="s">
        <v>354</v>
      </c>
      <c r="BN41" s="666"/>
      <c r="BO41" s="666"/>
      <c r="BP41" s="666"/>
      <c r="BQ41" s="666"/>
      <c r="BR41" s="666"/>
      <c r="BS41" s="666"/>
      <c r="BT41" s="666"/>
      <c r="BU41" s="667"/>
      <c r="BV41" s="721">
        <v>374</v>
      </c>
      <c r="BW41" s="722"/>
      <c r="BX41" s="722"/>
      <c r="BY41" s="722"/>
      <c r="BZ41" s="722"/>
      <c r="CA41" s="722"/>
      <c r="CB41" s="731"/>
      <c r="CD41" s="656" t="s">
        <v>355</v>
      </c>
      <c r="CE41" s="657"/>
      <c r="CF41" s="657"/>
      <c r="CG41" s="657"/>
      <c r="CH41" s="657"/>
      <c r="CI41" s="657"/>
      <c r="CJ41" s="657"/>
      <c r="CK41" s="657"/>
      <c r="CL41" s="657"/>
      <c r="CM41" s="657"/>
      <c r="CN41" s="657"/>
      <c r="CO41" s="657"/>
      <c r="CP41" s="657"/>
      <c r="CQ41" s="658"/>
      <c r="CR41" s="641" t="s">
        <v>138</v>
      </c>
      <c r="CS41" s="677"/>
      <c r="CT41" s="677"/>
      <c r="CU41" s="677"/>
      <c r="CV41" s="677"/>
      <c r="CW41" s="677"/>
      <c r="CX41" s="677"/>
      <c r="CY41" s="678"/>
      <c r="CZ41" s="646" t="s">
        <v>252</v>
      </c>
      <c r="DA41" s="675"/>
      <c r="DB41" s="675"/>
      <c r="DC41" s="679"/>
      <c r="DD41" s="650" t="s">
        <v>138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357</v>
      </c>
      <c r="CE42" s="639"/>
      <c r="CF42" s="639"/>
      <c r="CG42" s="639"/>
      <c r="CH42" s="639"/>
      <c r="CI42" s="639"/>
      <c r="CJ42" s="639"/>
      <c r="CK42" s="639"/>
      <c r="CL42" s="639"/>
      <c r="CM42" s="639"/>
      <c r="CN42" s="639"/>
      <c r="CO42" s="639"/>
      <c r="CP42" s="639"/>
      <c r="CQ42" s="640"/>
      <c r="CR42" s="641">
        <v>1978093</v>
      </c>
      <c r="CS42" s="642"/>
      <c r="CT42" s="642"/>
      <c r="CU42" s="642"/>
      <c r="CV42" s="642"/>
      <c r="CW42" s="642"/>
      <c r="CX42" s="642"/>
      <c r="CY42" s="643"/>
      <c r="CZ42" s="646">
        <v>15.4</v>
      </c>
      <c r="DA42" s="647"/>
      <c r="DB42" s="647"/>
      <c r="DC42" s="742"/>
      <c r="DD42" s="650">
        <v>451667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359</v>
      </c>
      <c r="CE43" s="639"/>
      <c r="CF43" s="639"/>
      <c r="CG43" s="639"/>
      <c r="CH43" s="639"/>
      <c r="CI43" s="639"/>
      <c r="CJ43" s="639"/>
      <c r="CK43" s="639"/>
      <c r="CL43" s="639"/>
      <c r="CM43" s="639"/>
      <c r="CN43" s="639"/>
      <c r="CO43" s="639"/>
      <c r="CP43" s="639"/>
      <c r="CQ43" s="640"/>
      <c r="CR43" s="641">
        <v>30849</v>
      </c>
      <c r="CS43" s="677"/>
      <c r="CT43" s="677"/>
      <c r="CU43" s="677"/>
      <c r="CV43" s="677"/>
      <c r="CW43" s="677"/>
      <c r="CX43" s="677"/>
      <c r="CY43" s="678"/>
      <c r="CZ43" s="646">
        <v>0.2</v>
      </c>
      <c r="DA43" s="675"/>
      <c r="DB43" s="675"/>
      <c r="DC43" s="679"/>
      <c r="DD43" s="650">
        <v>30849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360</v>
      </c>
      <c r="CD44" s="753" t="s">
        <v>311</v>
      </c>
      <c r="CE44" s="754"/>
      <c r="CF44" s="638" t="s">
        <v>361</v>
      </c>
      <c r="CG44" s="639"/>
      <c r="CH44" s="639"/>
      <c r="CI44" s="639"/>
      <c r="CJ44" s="639"/>
      <c r="CK44" s="639"/>
      <c r="CL44" s="639"/>
      <c r="CM44" s="639"/>
      <c r="CN44" s="639"/>
      <c r="CO44" s="639"/>
      <c r="CP44" s="639"/>
      <c r="CQ44" s="640"/>
      <c r="CR44" s="641">
        <v>1620624</v>
      </c>
      <c r="CS44" s="642"/>
      <c r="CT44" s="642"/>
      <c r="CU44" s="642"/>
      <c r="CV44" s="642"/>
      <c r="CW44" s="642"/>
      <c r="CX44" s="642"/>
      <c r="CY44" s="643"/>
      <c r="CZ44" s="646">
        <v>12.6</v>
      </c>
      <c r="DA44" s="647"/>
      <c r="DB44" s="647"/>
      <c r="DC44" s="742"/>
      <c r="DD44" s="650">
        <v>269397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362</v>
      </c>
      <c r="CG45" s="639"/>
      <c r="CH45" s="639"/>
      <c r="CI45" s="639"/>
      <c r="CJ45" s="639"/>
      <c r="CK45" s="639"/>
      <c r="CL45" s="639"/>
      <c r="CM45" s="639"/>
      <c r="CN45" s="639"/>
      <c r="CO45" s="639"/>
      <c r="CP45" s="639"/>
      <c r="CQ45" s="640"/>
      <c r="CR45" s="641">
        <v>317579</v>
      </c>
      <c r="CS45" s="677"/>
      <c r="CT45" s="677"/>
      <c r="CU45" s="677"/>
      <c r="CV45" s="677"/>
      <c r="CW45" s="677"/>
      <c r="CX45" s="677"/>
      <c r="CY45" s="678"/>
      <c r="CZ45" s="646">
        <v>2.5</v>
      </c>
      <c r="DA45" s="675"/>
      <c r="DB45" s="675"/>
      <c r="DC45" s="679"/>
      <c r="DD45" s="650">
        <v>16765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363</v>
      </c>
      <c r="CG46" s="639"/>
      <c r="CH46" s="639"/>
      <c r="CI46" s="639"/>
      <c r="CJ46" s="639"/>
      <c r="CK46" s="639"/>
      <c r="CL46" s="639"/>
      <c r="CM46" s="639"/>
      <c r="CN46" s="639"/>
      <c r="CO46" s="639"/>
      <c r="CP46" s="639"/>
      <c r="CQ46" s="640"/>
      <c r="CR46" s="641">
        <v>1286990</v>
      </c>
      <c r="CS46" s="642"/>
      <c r="CT46" s="642"/>
      <c r="CU46" s="642"/>
      <c r="CV46" s="642"/>
      <c r="CW46" s="642"/>
      <c r="CX46" s="642"/>
      <c r="CY46" s="643"/>
      <c r="CZ46" s="646">
        <v>10</v>
      </c>
      <c r="DA46" s="647"/>
      <c r="DB46" s="647"/>
      <c r="DC46" s="742"/>
      <c r="DD46" s="650">
        <v>251754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364</v>
      </c>
      <c r="CG47" s="639"/>
      <c r="CH47" s="639"/>
      <c r="CI47" s="639"/>
      <c r="CJ47" s="639"/>
      <c r="CK47" s="639"/>
      <c r="CL47" s="639"/>
      <c r="CM47" s="639"/>
      <c r="CN47" s="639"/>
      <c r="CO47" s="639"/>
      <c r="CP47" s="639"/>
      <c r="CQ47" s="640"/>
      <c r="CR47" s="641">
        <v>357469</v>
      </c>
      <c r="CS47" s="677"/>
      <c r="CT47" s="677"/>
      <c r="CU47" s="677"/>
      <c r="CV47" s="677"/>
      <c r="CW47" s="677"/>
      <c r="CX47" s="677"/>
      <c r="CY47" s="678"/>
      <c r="CZ47" s="646">
        <v>2.8</v>
      </c>
      <c r="DA47" s="675"/>
      <c r="DB47" s="675"/>
      <c r="DC47" s="679"/>
      <c r="DD47" s="650">
        <v>182270</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365</v>
      </c>
      <c r="CG48" s="639"/>
      <c r="CH48" s="639"/>
      <c r="CI48" s="639"/>
      <c r="CJ48" s="639"/>
      <c r="CK48" s="639"/>
      <c r="CL48" s="639"/>
      <c r="CM48" s="639"/>
      <c r="CN48" s="639"/>
      <c r="CO48" s="639"/>
      <c r="CP48" s="639"/>
      <c r="CQ48" s="640"/>
      <c r="CR48" s="641" t="s">
        <v>231</v>
      </c>
      <c r="CS48" s="642"/>
      <c r="CT48" s="642"/>
      <c r="CU48" s="642"/>
      <c r="CV48" s="642"/>
      <c r="CW48" s="642"/>
      <c r="CX48" s="642"/>
      <c r="CY48" s="643"/>
      <c r="CZ48" s="646" t="s">
        <v>237</v>
      </c>
      <c r="DA48" s="647"/>
      <c r="DB48" s="647"/>
      <c r="DC48" s="742"/>
      <c r="DD48" s="650" t="s">
        <v>237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366</v>
      </c>
      <c r="CE49" s="687"/>
      <c r="CF49" s="687"/>
      <c r="CG49" s="687"/>
      <c r="CH49" s="687"/>
      <c r="CI49" s="687"/>
      <c r="CJ49" s="687"/>
      <c r="CK49" s="687"/>
      <c r="CL49" s="687"/>
      <c r="CM49" s="687"/>
      <c r="CN49" s="687"/>
      <c r="CO49" s="687"/>
      <c r="CP49" s="687"/>
      <c r="CQ49" s="688"/>
      <c r="CR49" s="721">
        <v>12838827</v>
      </c>
      <c r="CS49" s="711"/>
      <c r="CT49" s="711"/>
      <c r="CU49" s="711"/>
      <c r="CV49" s="711"/>
      <c r="CW49" s="711"/>
      <c r="CX49" s="711"/>
      <c r="CY49" s="743"/>
      <c r="CZ49" s="726">
        <v>100</v>
      </c>
      <c r="DA49" s="744"/>
      <c r="DB49" s="744"/>
      <c r="DC49" s="745"/>
      <c r="DD49" s="746">
        <v>9265098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nlvo2bcc9zpFREpxr1czHsfn0d2dyRm2O/nYQj6ypCgU2diEhD+bicQCnzHtZDUCzq/UPJW2p37qR2/WyCBVhw==" saltValue="ikWUxqCSTWek2dbTjD+9D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65" zoomScaleNormal="65" zoomScaleSheetLayoutView="70" workbookViewId="0">
      <selection activeCell="AP33" sqref="AP33:AT3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368</v>
      </c>
      <c r="DK2" s="789"/>
      <c r="DL2" s="789"/>
      <c r="DM2" s="789"/>
      <c r="DN2" s="789"/>
      <c r="DO2" s="790"/>
      <c r="DP2" s="249"/>
      <c r="DQ2" s="788" t="s">
        <v>369</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370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372</v>
      </c>
      <c r="B5" s="783"/>
      <c r="C5" s="783"/>
      <c r="D5" s="783"/>
      <c r="E5" s="783"/>
      <c r="F5" s="783"/>
      <c r="G5" s="783"/>
      <c r="H5" s="783"/>
      <c r="I5" s="783"/>
      <c r="J5" s="783"/>
      <c r="K5" s="783"/>
      <c r="L5" s="783"/>
      <c r="M5" s="783"/>
      <c r="N5" s="783"/>
      <c r="O5" s="783"/>
      <c r="P5" s="784"/>
      <c r="Q5" s="759" t="s">
        <v>373</v>
      </c>
      <c r="R5" s="760"/>
      <c r="S5" s="760"/>
      <c r="T5" s="760"/>
      <c r="U5" s="761"/>
      <c r="V5" s="759" t="s">
        <v>374</v>
      </c>
      <c r="W5" s="760"/>
      <c r="X5" s="760"/>
      <c r="Y5" s="760"/>
      <c r="Z5" s="761"/>
      <c r="AA5" s="759" t="s">
        <v>375</v>
      </c>
      <c r="AB5" s="760"/>
      <c r="AC5" s="760"/>
      <c r="AD5" s="760"/>
      <c r="AE5" s="760"/>
      <c r="AF5" s="792" t="s">
        <v>376</v>
      </c>
      <c r="AG5" s="760"/>
      <c r="AH5" s="760"/>
      <c r="AI5" s="760"/>
      <c r="AJ5" s="771"/>
      <c r="AK5" s="760" t="s">
        <v>377</v>
      </c>
      <c r="AL5" s="760"/>
      <c r="AM5" s="760"/>
      <c r="AN5" s="760"/>
      <c r="AO5" s="761"/>
      <c r="AP5" s="759" t="s">
        <v>378</v>
      </c>
      <c r="AQ5" s="760"/>
      <c r="AR5" s="760"/>
      <c r="AS5" s="760"/>
      <c r="AT5" s="761"/>
      <c r="AU5" s="759" t="s">
        <v>379</v>
      </c>
      <c r="AV5" s="760"/>
      <c r="AW5" s="760"/>
      <c r="AX5" s="760"/>
      <c r="AY5" s="771"/>
      <c r="AZ5" s="256"/>
      <c r="BA5" s="256"/>
      <c r="BB5" s="256"/>
      <c r="BC5" s="256"/>
      <c r="BD5" s="256"/>
      <c r="BE5" s="257"/>
      <c r="BF5" s="257"/>
      <c r="BG5" s="257"/>
      <c r="BH5" s="257"/>
      <c r="BI5" s="257"/>
      <c r="BJ5" s="257"/>
      <c r="BK5" s="257"/>
      <c r="BL5" s="257"/>
      <c r="BM5" s="257"/>
      <c r="BN5" s="257"/>
      <c r="BO5" s="257"/>
      <c r="BP5" s="257"/>
      <c r="BQ5" s="782" t="s">
        <v>380</v>
      </c>
      <c r="BR5" s="783"/>
      <c r="BS5" s="783"/>
      <c r="BT5" s="783"/>
      <c r="BU5" s="783"/>
      <c r="BV5" s="783"/>
      <c r="BW5" s="783"/>
      <c r="BX5" s="783"/>
      <c r="BY5" s="783"/>
      <c r="BZ5" s="783"/>
      <c r="CA5" s="783"/>
      <c r="CB5" s="783"/>
      <c r="CC5" s="783"/>
      <c r="CD5" s="783"/>
      <c r="CE5" s="783"/>
      <c r="CF5" s="783"/>
      <c r="CG5" s="784"/>
      <c r="CH5" s="759" t="s">
        <v>381</v>
      </c>
      <c r="CI5" s="760"/>
      <c r="CJ5" s="760"/>
      <c r="CK5" s="760"/>
      <c r="CL5" s="761"/>
      <c r="CM5" s="759" t="s">
        <v>382</v>
      </c>
      <c r="CN5" s="760"/>
      <c r="CO5" s="760"/>
      <c r="CP5" s="760"/>
      <c r="CQ5" s="761"/>
      <c r="CR5" s="759" t="s">
        <v>383</v>
      </c>
      <c r="CS5" s="760"/>
      <c r="CT5" s="760"/>
      <c r="CU5" s="760"/>
      <c r="CV5" s="761"/>
      <c r="CW5" s="759" t="s">
        <v>384</v>
      </c>
      <c r="CX5" s="760"/>
      <c r="CY5" s="760"/>
      <c r="CZ5" s="760"/>
      <c r="DA5" s="761"/>
      <c r="DB5" s="759" t="s">
        <v>385</v>
      </c>
      <c r="DC5" s="760"/>
      <c r="DD5" s="760"/>
      <c r="DE5" s="760"/>
      <c r="DF5" s="761"/>
      <c r="DG5" s="765" t="s">
        <v>386</v>
      </c>
      <c r="DH5" s="766"/>
      <c r="DI5" s="766"/>
      <c r="DJ5" s="766"/>
      <c r="DK5" s="767"/>
      <c r="DL5" s="765" t="s">
        <v>387</v>
      </c>
      <c r="DM5" s="766"/>
      <c r="DN5" s="766"/>
      <c r="DO5" s="766"/>
      <c r="DP5" s="767"/>
      <c r="DQ5" s="759" t="s">
        <v>388</v>
      </c>
      <c r="DR5" s="760"/>
      <c r="DS5" s="760"/>
      <c r="DT5" s="760"/>
      <c r="DU5" s="761"/>
      <c r="DV5" s="759" t="s">
        <v>379</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389</v>
      </c>
      <c r="C7" s="774"/>
      <c r="D7" s="774"/>
      <c r="E7" s="774"/>
      <c r="F7" s="774"/>
      <c r="G7" s="774"/>
      <c r="H7" s="774"/>
      <c r="I7" s="774"/>
      <c r="J7" s="774"/>
      <c r="K7" s="774"/>
      <c r="L7" s="774"/>
      <c r="M7" s="774"/>
      <c r="N7" s="774"/>
      <c r="O7" s="774"/>
      <c r="P7" s="775"/>
      <c r="Q7" s="776">
        <v>12853</v>
      </c>
      <c r="R7" s="777"/>
      <c r="S7" s="777"/>
      <c r="T7" s="777"/>
      <c r="U7" s="777"/>
      <c r="V7" s="777">
        <v>12753</v>
      </c>
      <c r="W7" s="777"/>
      <c r="X7" s="777"/>
      <c r="Y7" s="777"/>
      <c r="Z7" s="777"/>
      <c r="AA7" s="777">
        <v>100</v>
      </c>
      <c r="AB7" s="777"/>
      <c r="AC7" s="777"/>
      <c r="AD7" s="777"/>
      <c r="AE7" s="778"/>
      <c r="AF7" s="779">
        <v>91</v>
      </c>
      <c r="AG7" s="780"/>
      <c r="AH7" s="780"/>
      <c r="AI7" s="780"/>
      <c r="AJ7" s="781"/>
      <c r="AK7" s="816">
        <v>360</v>
      </c>
      <c r="AL7" s="817"/>
      <c r="AM7" s="817"/>
      <c r="AN7" s="817"/>
      <c r="AO7" s="817"/>
      <c r="AP7" s="817">
        <v>12934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t="s">
        <v>390</v>
      </c>
      <c r="C8" s="798"/>
      <c r="D8" s="798"/>
      <c r="E8" s="798"/>
      <c r="F8" s="798"/>
      <c r="G8" s="798"/>
      <c r="H8" s="798"/>
      <c r="I8" s="798"/>
      <c r="J8" s="798"/>
      <c r="K8" s="798"/>
      <c r="L8" s="798"/>
      <c r="M8" s="798"/>
      <c r="N8" s="798"/>
      <c r="O8" s="798"/>
      <c r="P8" s="799"/>
      <c r="Q8" s="800">
        <v>73</v>
      </c>
      <c r="R8" s="801"/>
      <c r="S8" s="801"/>
      <c r="T8" s="801"/>
      <c r="U8" s="801"/>
      <c r="V8" s="801">
        <v>73</v>
      </c>
      <c r="W8" s="801"/>
      <c r="X8" s="801"/>
      <c r="Y8" s="801"/>
      <c r="Z8" s="801"/>
      <c r="AA8" s="801">
        <v>0</v>
      </c>
      <c r="AB8" s="801"/>
      <c r="AC8" s="801"/>
      <c r="AD8" s="801"/>
      <c r="AE8" s="802"/>
      <c r="AF8" s="803">
        <v>0</v>
      </c>
      <c r="AG8" s="804"/>
      <c r="AH8" s="804"/>
      <c r="AI8" s="804"/>
      <c r="AJ8" s="805"/>
      <c r="AK8" s="806">
        <v>0</v>
      </c>
      <c r="AL8" s="807"/>
      <c r="AM8" s="807"/>
      <c r="AN8" s="807"/>
      <c r="AO8" s="807"/>
      <c r="AP8" s="807">
        <v>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t="s">
        <v>391</v>
      </c>
      <c r="C9" s="798"/>
      <c r="D9" s="798"/>
      <c r="E9" s="798"/>
      <c r="F9" s="798"/>
      <c r="G9" s="798"/>
      <c r="H9" s="798"/>
      <c r="I9" s="798"/>
      <c r="J9" s="798"/>
      <c r="K9" s="798"/>
      <c r="L9" s="798"/>
      <c r="M9" s="798"/>
      <c r="N9" s="798"/>
      <c r="O9" s="798"/>
      <c r="P9" s="799"/>
      <c r="Q9" s="800">
        <v>109</v>
      </c>
      <c r="R9" s="801"/>
      <c r="S9" s="801"/>
      <c r="T9" s="801"/>
      <c r="U9" s="801"/>
      <c r="V9" s="801">
        <v>109</v>
      </c>
      <c r="W9" s="801"/>
      <c r="X9" s="801"/>
      <c r="Y9" s="801"/>
      <c r="Z9" s="801"/>
      <c r="AA9" s="801">
        <v>0</v>
      </c>
      <c r="AB9" s="801"/>
      <c r="AC9" s="801"/>
      <c r="AD9" s="801"/>
      <c r="AE9" s="802"/>
      <c r="AF9" s="803" t="s">
        <v>392</v>
      </c>
      <c r="AG9" s="804"/>
      <c r="AH9" s="804"/>
      <c r="AI9" s="804"/>
      <c r="AJ9" s="805"/>
      <c r="AK9" s="806">
        <v>22</v>
      </c>
      <c r="AL9" s="807"/>
      <c r="AM9" s="807"/>
      <c r="AN9" s="807"/>
      <c r="AO9" s="807"/>
      <c r="AP9" s="807">
        <v>0</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t="s">
        <v>393</v>
      </c>
      <c r="C10" s="798"/>
      <c r="D10" s="798"/>
      <c r="E10" s="798"/>
      <c r="F10" s="798"/>
      <c r="G10" s="798"/>
      <c r="H10" s="798"/>
      <c r="I10" s="798"/>
      <c r="J10" s="798"/>
      <c r="K10" s="798"/>
      <c r="L10" s="798"/>
      <c r="M10" s="798"/>
      <c r="N10" s="798"/>
      <c r="O10" s="798"/>
      <c r="P10" s="799"/>
      <c r="Q10" s="800">
        <v>104</v>
      </c>
      <c r="R10" s="801"/>
      <c r="S10" s="801"/>
      <c r="T10" s="801"/>
      <c r="U10" s="801"/>
      <c r="V10" s="801">
        <v>102</v>
      </c>
      <c r="W10" s="801"/>
      <c r="X10" s="801"/>
      <c r="Y10" s="801"/>
      <c r="Z10" s="801"/>
      <c r="AA10" s="801">
        <v>2</v>
      </c>
      <c r="AB10" s="801"/>
      <c r="AC10" s="801"/>
      <c r="AD10" s="801"/>
      <c r="AE10" s="802"/>
      <c r="AF10" s="803">
        <v>2</v>
      </c>
      <c r="AG10" s="804"/>
      <c r="AH10" s="804"/>
      <c r="AI10" s="804"/>
      <c r="AJ10" s="805"/>
      <c r="AK10" s="806">
        <v>16</v>
      </c>
      <c r="AL10" s="807"/>
      <c r="AM10" s="807"/>
      <c r="AN10" s="807"/>
      <c r="AO10" s="807"/>
      <c r="AP10" s="807">
        <v>0</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395</v>
      </c>
      <c r="B23" s="832" t="s">
        <v>396</v>
      </c>
      <c r="C23" s="833"/>
      <c r="D23" s="833"/>
      <c r="E23" s="833"/>
      <c r="F23" s="833"/>
      <c r="G23" s="833"/>
      <c r="H23" s="833"/>
      <c r="I23" s="833"/>
      <c r="J23" s="833"/>
      <c r="K23" s="833"/>
      <c r="L23" s="833"/>
      <c r="M23" s="833"/>
      <c r="N23" s="833"/>
      <c r="O23" s="833"/>
      <c r="P23" s="834"/>
      <c r="Q23" s="835">
        <v>12940</v>
      </c>
      <c r="R23" s="836"/>
      <c r="S23" s="836"/>
      <c r="T23" s="836"/>
      <c r="U23" s="836"/>
      <c r="V23" s="836">
        <v>12839</v>
      </c>
      <c r="W23" s="836"/>
      <c r="X23" s="836"/>
      <c r="Y23" s="836"/>
      <c r="Z23" s="836"/>
      <c r="AA23" s="836">
        <v>101</v>
      </c>
      <c r="AB23" s="836"/>
      <c r="AC23" s="836"/>
      <c r="AD23" s="836"/>
      <c r="AE23" s="837"/>
      <c r="AF23" s="838">
        <v>93</v>
      </c>
      <c r="AG23" s="836"/>
      <c r="AH23" s="836"/>
      <c r="AI23" s="836"/>
      <c r="AJ23" s="839"/>
      <c r="AK23" s="840"/>
      <c r="AL23" s="841"/>
      <c r="AM23" s="841"/>
      <c r="AN23" s="841"/>
      <c r="AO23" s="841"/>
      <c r="AP23" s="836">
        <v>12934</v>
      </c>
      <c r="AQ23" s="836"/>
      <c r="AR23" s="836"/>
      <c r="AS23" s="836"/>
      <c r="AT23" s="836"/>
      <c r="AU23" s="842"/>
      <c r="AV23" s="842"/>
      <c r="AW23" s="842"/>
      <c r="AX23" s="842"/>
      <c r="AY23" s="843"/>
      <c r="AZ23" s="851" t="s">
        <v>397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372</v>
      </c>
      <c r="B26" s="783"/>
      <c r="C26" s="783"/>
      <c r="D26" s="783"/>
      <c r="E26" s="783"/>
      <c r="F26" s="783"/>
      <c r="G26" s="783"/>
      <c r="H26" s="783"/>
      <c r="I26" s="783"/>
      <c r="J26" s="783"/>
      <c r="K26" s="783"/>
      <c r="L26" s="783"/>
      <c r="M26" s="783"/>
      <c r="N26" s="783"/>
      <c r="O26" s="783"/>
      <c r="P26" s="784"/>
      <c r="Q26" s="759" t="s">
        <v>400</v>
      </c>
      <c r="R26" s="760"/>
      <c r="S26" s="760"/>
      <c r="T26" s="760"/>
      <c r="U26" s="761"/>
      <c r="V26" s="759" t="s">
        <v>401</v>
      </c>
      <c r="W26" s="760"/>
      <c r="X26" s="760"/>
      <c r="Y26" s="760"/>
      <c r="Z26" s="761"/>
      <c r="AA26" s="759" t="s">
        <v>402</v>
      </c>
      <c r="AB26" s="760"/>
      <c r="AC26" s="760"/>
      <c r="AD26" s="760"/>
      <c r="AE26" s="760"/>
      <c r="AF26" s="854" t="s">
        <v>403</v>
      </c>
      <c r="AG26" s="855"/>
      <c r="AH26" s="855"/>
      <c r="AI26" s="855"/>
      <c r="AJ26" s="856"/>
      <c r="AK26" s="760" t="s">
        <v>404</v>
      </c>
      <c r="AL26" s="760"/>
      <c r="AM26" s="760"/>
      <c r="AN26" s="760"/>
      <c r="AO26" s="761"/>
      <c r="AP26" s="759" t="s">
        <v>405</v>
      </c>
      <c r="AQ26" s="760"/>
      <c r="AR26" s="760"/>
      <c r="AS26" s="760"/>
      <c r="AT26" s="761"/>
      <c r="AU26" s="759" t="s">
        <v>406</v>
      </c>
      <c r="AV26" s="760"/>
      <c r="AW26" s="760"/>
      <c r="AX26" s="760"/>
      <c r="AY26" s="761"/>
      <c r="AZ26" s="759" t="s">
        <v>407</v>
      </c>
      <c r="BA26" s="760"/>
      <c r="BB26" s="760"/>
      <c r="BC26" s="760"/>
      <c r="BD26" s="761"/>
      <c r="BE26" s="759" t="s">
        <v>379</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408</v>
      </c>
      <c r="C28" s="774"/>
      <c r="D28" s="774"/>
      <c r="E28" s="774"/>
      <c r="F28" s="774"/>
      <c r="G28" s="774"/>
      <c r="H28" s="774"/>
      <c r="I28" s="774"/>
      <c r="J28" s="774"/>
      <c r="K28" s="774"/>
      <c r="L28" s="774"/>
      <c r="M28" s="774"/>
      <c r="N28" s="774"/>
      <c r="O28" s="774"/>
      <c r="P28" s="775"/>
      <c r="Q28" s="864">
        <v>2161</v>
      </c>
      <c r="R28" s="865"/>
      <c r="S28" s="865"/>
      <c r="T28" s="865"/>
      <c r="U28" s="865"/>
      <c r="V28" s="865">
        <v>2127</v>
      </c>
      <c r="W28" s="865"/>
      <c r="X28" s="865"/>
      <c r="Y28" s="865"/>
      <c r="Z28" s="865"/>
      <c r="AA28" s="865">
        <v>34</v>
      </c>
      <c r="AB28" s="865"/>
      <c r="AC28" s="865"/>
      <c r="AD28" s="865"/>
      <c r="AE28" s="866"/>
      <c r="AF28" s="867">
        <v>34</v>
      </c>
      <c r="AG28" s="865"/>
      <c r="AH28" s="865"/>
      <c r="AI28" s="865"/>
      <c r="AJ28" s="868"/>
      <c r="AK28" s="869">
        <v>191</v>
      </c>
      <c r="AL28" s="860"/>
      <c r="AM28" s="860"/>
      <c r="AN28" s="860"/>
      <c r="AO28" s="860"/>
      <c r="AP28" s="860">
        <v>0</v>
      </c>
      <c r="AQ28" s="860"/>
      <c r="AR28" s="860"/>
      <c r="AS28" s="860"/>
      <c r="AT28" s="860"/>
      <c r="AU28" s="860">
        <v>0</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409</v>
      </c>
      <c r="C29" s="798"/>
      <c r="D29" s="798"/>
      <c r="E29" s="798"/>
      <c r="F29" s="798"/>
      <c r="G29" s="798"/>
      <c r="H29" s="798"/>
      <c r="I29" s="798"/>
      <c r="J29" s="798"/>
      <c r="K29" s="798"/>
      <c r="L29" s="798"/>
      <c r="M29" s="798"/>
      <c r="N29" s="798"/>
      <c r="O29" s="798"/>
      <c r="P29" s="799"/>
      <c r="Q29" s="800">
        <v>301</v>
      </c>
      <c r="R29" s="801"/>
      <c r="S29" s="801"/>
      <c r="T29" s="801"/>
      <c r="U29" s="801"/>
      <c r="V29" s="801">
        <v>296</v>
      </c>
      <c r="W29" s="801"/>
      <c r="X29" s="801"/>
      <c r="Y29" s="801"/>
      <c r="Z29" s="801"/>
      <c r="AA29" s="801">
        <v>5</v>
      </c>
      <c r="AB29" s="801"/>
      <c r="AC29" s="801"/>
      <c r="AD29" s="801"/>
      <c r="AE29" s="802"/>
      <c r="AF29" s="803">
        <v>5</v>
      </c>
      <c r="AG29" s="804"/>
      <c r="AH29" s="804"/>
      <c r="AI29" s="804"/>
      <c r="AJ29" s="805"/>
      <c r="AK29" s="872">
        <v>96</v>
      </c>
      <c r="AL29" s="873"/>
      <c r="AM29" s="873"/>
      <c r="AN29" s="873"/>
      <c r="AO29" s="873"/>
      <c r="AP29" s="873">
        <v>0</v>
      </c>
      <c r="AQ29" s="873"/>
      <c r="AR29" s="873"/>
      <c r="AS29" s="873"/>
      <c r="AT29" s="873"/>
      <c r="AU29" s="873">
        <v>0</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410</v>
      </c>
      <c r="C30" s="798"/>
      <c r="D30" s="798"/>
      <c r="E30" s="798"/>
      <c r="F30" s="798"/>
      <c r="G30" s="798"/>
      <c r="H30" s="798"/>
      <c r="I30" s="798"/>
      <c r="J30" s="798"/>
      <c r="K30" s="798"/>
      <c r="L30" s="798"/>
      <c r="M30" s="798"/>
      <c r="N30" s="798"/>
      <c r="O30" s="798"/>
      <c r="P30" s="799"/>
      <c r="Q30" s="800">
        <v>2634</v>
      </c>
      <c r="R30" s="801"/>
      <c r="S30" s="801"/>
      <c r="T30" s="801"/>
      <c r="U30" s="801"/>
      <c r="V30" s="801">
        <v>2630</v>
      </c>
      <c r="W30" s="801"/>
      <c r="X30" s="801"/>
      <c r="Y30" s="801"/>
      <c r="Z30" s="801"/>
      <c r="AA30" s="801">
        <v>4</v>
      </c>
      <c r="AB30" s="801"/>
      <c r="AC30" s="801"/>
      <c r="AD30" s="801"/>
      <c r="AE30" s="802"/>
      <c r="AF30" s="803">
        <v>4</v>
      </c>
      <c r="AG30" s="804"/>
      <c r="AH30" s="804"/>
      <c r="AI30" s="804"/>
      <c r="AJ30" s="805"/>
      <c r="AK30" s="872">
        <v>436</v>
      </c>
      <c r="AL30" s="873"/>
      <c r="AM30" s="873"/>
      <c r="AN30" s="873"/>
      <c r="AO30" s="873"/>
      <c r="AP30" s="873">
        <v>0</v>
      </c>
      <c r="AQ30" s="873"/>
      <c r="AR30" s="873"/>
      <c r="AS30" s="873"/>
      <c r="AT30" s="873"/>
      <c r="AU30" s="873">
        <v>0</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411</v>
      </c>
      <c r="C31" s="798"/>
      <c r="D31" s="798"/>
      <c r="E31" s="798"/>
      <c r="F31" s="798"/>
      <c r="G31" s="798"/>
      <c r="H31" s="798"/>
      <c r="I31" s="798"/>
      <c r="J31" s="798"/>
      <c r="K31" s="798"/>
      <c r="L31" s="798"/>
      <c r="M31" s="798"/>
      <c r="N31" s="798"/>
      <c r="O31" s="798"/>
      <c r="P31" s="799"/>
      <c r="Q31" s="800">
        <v>211</v>
      </c>
      <c r="R31" s="801"/>
      <c r="S31" s="801"/>
      <c r="T31" s="801"/>
      <c r="U31" s="801"/>
      <c r="V31" s="801">
        <v>238</v>
      </c>
      <c r="W31" s="801"/>
      <c r="X31" s="801"/>
      <c r="Y31" s="801"/>
      <c r="Z31" s="801"/>
      <c r="AA31" s="801">
        <v>-27</v>
      </c>
      <c r="AB31" s="801"/>
      <c r="AC31" s="801"/>
      <c r="AD31" s="801"/>
      <c r="AE31" s="802"/>
      <c r="AF31" s="803">
        <v>534</v>
      </c>
      <c r="AG31" s="804"/>
      <c r="AH31" s="804"/>
      <c r="AI31" s="804"/>
      <c r="AJ31" s="805"/>
      <c r="AK31" s="872">
        <v>37</v>
      </c>
      <c r="AL31" s="873"/>
      <c r="AM31" s="873"/>
      <c r="AN31" s="873"/>
      <c r="AO31" s="873"/>
      <c r="AP31" s="873">
        <v>489</v>
      </c>
      <c r="AQ31" s="873"/>
      <c r="AR31" s="873"/>
      <c r="AS31" s="873"/>
      <c r="AT31" s="873"/>
      <c r="AU31" s="873">
        <v>75</v>
      </c>
      <c r="AV31" s="873"/>
      <c r="AW31" s="873"/>
      <c r="AX31" s="873"/>
      <c r="AY31" s="873"/>
      <c r="AZ31" s="874"/>
      <c r="BA31" s="874"/>
      <c r="BB31" s="874"/>
      <c r="BC31" s="874"/>
      <c r="BD31" s="874"/>
      <c r="BE31" s="870" t="s">
        <v>412</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413</v>
      </c>
      <c r="C32" s="798"/>
      <c r="D32" s="798"/>
      <c r="E32" s="798"/>
      <c r="F32" s="798"/>
      <c r="G32" s="798"/>
      <c r="H32" s="798"/>
      <c r="I32" s="798"/>
      <c r="J32" s="798"/>
      <c r="K32" s="798"/>
      <c r="L32" s="798"/>
      <c r="M32" s="798"/>
      <c r="N32" s="798"/>
      <c r="O32" s="798"/>
      <c r="P32" s="799"/>
      <c r="Q32" s="800">
        <v>105</v>
      </c>
      <c r="R32" s="801"/>
      <c r="S32" s="801"/>
      <c r="T32" s="801"/>
      <c r="U32" s="801"/>
      <c r="V32" s="801">
        <v>104</v>
      </c>
      <c r="W32" s="801"/>
      <c r="X32" s="801"/>
      <c r="Y32" s="801"/>
      <c r="Z32" s="801"/>
      <c r="AA32" s="801">
        <v>1</v>
      </c>
      <c r="AB32" s="801"/>
      <c r="AC32" s="801"/>
      <c r="AD32" s="801"/>
      <c r="AE32" s="802"/>
      <c r="AF32" s="803">
        <v>47</v>
      </c>
      <c r="AG32" s="804"/>
      <c r="AH32" s="804"/>
      <c r="AI32" s="804"/>
      <c r="AJ32" s="805"/>
      <c r="AK32" s="872">
        <v>19</v>
      </c>
      <c r="AL32" s="873"/>
      <c r="AM32" s="873"/>
      <c r="AN32" s="873"/>
      <c r="AO32" s="873"/>
      <c r="AP32" s="873">
        <v>0</v>
      </c>
      <c r="AQ32" s="873"/>
      <c r="AR32" s="873"/>
      <c r="AS32" s="873"/>
      <c r="AT32" s="873"/>
      <c r="AU32" s="873">
        <v>0</v>
      </c>
      <c r="AV32" s="873"/>
      <c r="AW32" s="873"/>
      <c r="AX32" s="873"/>
      <c r="AY32" s="873"/>
      <c r="AZ32" s="874"/>
      <c r="BA32" s="874"/>
      <c r="BB32" s="874"/>
      <c r="BC32" s="874"/>
      <c r="BD32" s="874"/>
      <c r="BE32" s="870" t="s">
        <v>414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415</v>
      </c>
      <c r="C33" s="798"/>
      <c r="D33" s="798"/>
      <c r="E33" s="798"/>
      <c r="F33" s="798"/>
      <c r="G33" s="798"/>
      <c r="H33" s="798"/>
      <c r="I33" s="798"/>
      <c r="J33" s="798"/>
      <c r="K33" s="798"/>
      <c r="L33" s="798"/>
      <c r="M33" s="798"/>
      <c r="N33" s="798"/>
      <c r="O33" s="798"/>
      <c r="P33" s="799"/>
      <c r="Q33" s="800">
        <v>625</v>
      </c>
      <c r="R33" s="801"/>
      <c r="S33" s="801"/>
      <c r="T33" s="801"/>
      <c r="U33" s="801"/>
      <c r="V33" s="801">
        <v>580</v>
      </c>
      <c r="W33" s="801"/>
      <c r="X33" s="801"/>
      <c r="Y33" s="801"/>
      <c r="Z33" s="801"/>
      <c r="AA33" s="801">
        <v>45</v>
      </c>
      <c r="AB33" s="801"/>
      <c r="AC33" s="801"/>
      <c r="AD33" s="801"/>
      <c r="AE33" s="802"/>
      <c r="AF33" s="803">
        <v>45</v>
      </c>
      <c r="AG33" s="804"/>
      <c r="AH33" s="804"/>
      <c r="AI33" s="804"/>
      <c r="AJ33" s="805"/>
      <c r="AK33" s="872">
        <v>99</v>
      </c>
      <c r="AL33" s="873"/>
      <c r="AM33" s="873"/>
      <c r="AN33" s="873"/>
      <c r="AO33" s="873"/>
      <c r="AP33" s="873">
        <v>2079</v>
      </c>
      <c r="AQ33" s="873"/>
      <c r="AR33" s="873"/>
      <c r="AS33" s="873"/>
      <c r="AT33" s="873"/>
      <c r="AU33" s="873">
        <v>1123</v>
      </c>
      <c r="AV33" s="873"/>
      <c r="AW33" s="873"/>
      <c r="AX33" s="873"/>
      <c r="AY33" s="873"/>
      <c r="AZ33" s="874"/>
      <c r="BA33" s="874"/>
      <c r="BB33" s="874"/>
      <c r="BC33" s="874"/>
      <c r="BD33" s="874"/>
      <c r="BE33" s="870" t="s">
        <v>416</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417</v>
      </c>
      <c r="C34" s="798"/>
      <c r="D34" s="798"/>
      <c r="E34" s="798"/>
      <c r="F34" s="798"/>
      <c r="G34" s="798"/>
      <c r="H34" s="798"/>
      <c r="I34" s="798"/>
      <c r="J34" s="798"/>
      <c r="K34" s="798"/>
      <c r="L34" s="798"/>
      <c r="M34" s="798"/>
      <c r="N34" s="798"/>
      <c r="O34" s="798"/>
      <c r="P34" s="799"/>
      <c r="Q34" s="800">
        <v>877</v>
      </c>
      <c r="R34" s="801"/>
      <c r="S34" s="801"/>
      <c r="T34" s="801"/>
      <c r="U34" s="801"/>
      <c r="V34" s="801">
        <v>868</v>
      </c>
      <c r="W34" s="801"/>
      <c r="X34" s="801"/>
      <c r="Y34" s="801"/>
      <c r="Z34" s="801"/>
      <c r="AA34" s="801">
        <v>9</v>
      </c>
      <c r="AB34" s="801"/>
      <c r="AC34" s="801"/>
      <c r="AD34" s="801"/>
      <c r="AE34" s="802"/>
      <c r="AF34" s="803">
        <v>9</v>
      </c>
      <c r="AG34" s="804"/>
      <c r="AH34" s="804"/>
      <c r="AI34" s="804"/>
      <c r="AJ34" s="805"/>
      <c r="AK34" s="872">
        <v>415</v>
      </c>
      <c r="AL34" s="873"/>
      <c r="AM34" s="873"/>
      <c r="AN34" s="873"/>
      <c r="AO34" s="873"/>
      <c r="AP34" s="873">
        <v>3650</v>
      </c>
      <c r="AQ34" s="873"/>
      <c r="AR34" s="873"/>
      <c r="AS34" s="873"/>
      <c r="AT34" s="873"/>
      <c r="AU34" s="873">
        <v>3452</v>
      </c>
      <c r="AV34" s="873"/>
      <c r="AW34" s="873"/>
      <c r="AX34" s="873"/>
      <c r="AY34" s="873"/>
      <c r="AZ34" s="874"/>
      <c r="BA34" s="874"/>
      <c r="BB34" s="874"/>
      <c r="BC34" s="874"/>
      <c r="BD34" s="874"/>
      <c r="BE34" s="870" t="s">
        <v>418</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419</v>
      </c>
      <c r="C35" s="798"/>
      <c r="D35" s="798"/>
      <c r="E35" s="798"/>
      <c r="F35" s="798"/>
      <c r="G35" s="798"/>
      <c r="H35" s="798"/>
      <c r="I35" s="798"/>
      <c r="J35" s="798"/>
      <c r="K35" s="798"/>
      <c r="L35" s="798"/>
      <c r="M35" s="798"/>
      <c r="N35" s="798"/>
      <c r="O35" s="798"/>
      <c r="P35" s="799"/>
      <c r="Q35" s="800">
        <v>405</v>
      </c>
      <c r="R35" s="801"/>
      <c r="S35" s="801"/>
      <c r="T35" s="801"/>
      <c r="U35" s="801"/>
      <c r="V35" s="801">
        <v>402</v>
      </c>
      <c r="W35" s="801"/>
      <c r="X35" s="801"/>
      <c r="Y35" s="801"/>
      <c r="Z35" s="801"/>
      <c r="AA35" s="801">
        <v>3</v>
      </c>
      <c r="AB35" s="801"/>
      <c r="AC35" s="801"/>
      <c r="AD35" s="801"/>
      <c r="AE35" s="802"/>
      <c r="AF35" s="803">
        <v>3</v>
      </c>
      <c r="AG35" s="804"/>
      <c r="AH35" s="804"/>
      <c r="AI35" s="804"/>
      <c r="AJ35" s="805"/>
      <c r="AK35" s="872">
        <v>313</v>
      </c>
      <c r="AL35" s="873"/>
      <c r="AM35" s="873"/>
      <c r="AN35" s="873"/>
      <c r="AO35" s="873"/>
      <c r="AP35" s="873">
        <v>1773</v>
      </c>
      <c r="AQ35" s="873"/>
      <c r="AR35" s="873"/>
      <c r="AS35" s="873"/>
      <c r="AT35" s="873"/>
      <c r="AU35" s="873">
        <v>1770</v>
      </c>
      <c r="AV35" s="873"/>
      <c r="AW35" s="873"/>
      <c r="AX35" s="873"/>
      <c r="AY35" s="873"/>
      <c r="AZ35" s="874"/>
      <c r="BA35" s="874"/>
      <c r="BB35" s="874"/>
      <c r="BC35" s="874"/>
      <c r="BD35" s="874"/>
      <c r="BE35" s="870" t="s">
        <v>420</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421</v>
      </c>
      <c r="C36" s="798"/>
      <c r="D36" s="798"/>
      <c r="E36" s="798"/>
      <c r="F36" s="798"/>
      <c r="G36" s="798"/>
      <c r="H36" s="798"/>
      <c r="I36" s="798"/>
      <c r="J36" s="798"/>
      <c r="K36" s="798"/>
      <c r="L36" s="798"/>
      <c r="M36" s="798"/>
      <c r="N36" s="798"/>
      <c r="O36" s="798"/>
      <c r="P36" s="799"/>
      <c r="Q36" s="800">
        <v>115</v>
      </c>
      <c r="R36" s="801"/>
      <c r="S36" s="801"/>
      <c r="T36" s="801"/>
      <c r="U36" s="801"/>
      <c r="V36" s="801">
        <v>115</v>
      </c>
      <c r="W36" s="801"/>
      <c r="X36" s="801"/>
      <c r="Y36" s="801"/>
      <c r="Z36" s="801"/>
      <c r="AA36" s="801">
        <v>0</v>
      </c>
      <c r="AB36" s="801"/>
      <c r="AC36" s="801"/>
      <c r="AD36" s="801"/>
      <c r="AE36" s="802"/>
      <c r="AF36" s="803" t="s">
        <v>397</v>
      </c>
      <c r="AG36" s="804"/>
      <c r="AH36" s="804"/>
      <c r="AI36" s="804"/>
      <c r="AJ36" s="805"/>
      <c r="AK36" s="872">
        <v>30</v>
      </c>
      <c r="AL36" s="873"/>
      <c r="AM36" s="873"/>
      <c r="AN36" s="873"/>
      <c r="AO36" s="873"/>
      <c r="AP36" s="873">
        <v>0</v>
      </c>
      <c r="AQ36" s="873"/>
      <c r="AR36" s="873"/>
      <c r="AS36" s="873"/>
      <c r="AT36" s="873"/>
      <c r="AU36" s="873">
        <v>0</v>
      </c>
      <c r="AV36" s="873"/>
      <c r="AW36" s="873"/>
      <c r="AX36" s="873"/>
      <c r="AY36" s="873"/>
      <c r="AZ36" s="874"/>
      <c r="BA36" s="874"/>
      <c r="BB36" s="874"/>
      <c r="BC36" s="874"/>
      <c r="BD36" s="874"/>
      <c r="BE36" s="870" t="s">
        <v>418</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422</v>
      </c>
      <c r="C37" s="798"/>
      <c r="D37" s="798"/>
      <c r="E37" s="798"/>
      <c r="F37" s="798"/>
      <c r="G37" s="798"/>
      <c r="H37" s="798"/>
      <c r="I37" s="798"/>
      <c r="J37" s="798"/>
      <c r="K37" s="798"/>
      <c r="L37" s="798"/>
      <c r="M37" s="798"/>
      <c r="N37" s="798"/>
      <c r="O37" s="798"/>
      <c r="P37" s="799"/>
      <c r="Q37" s="800">
        <v>9</v>
      </c>
      <c r="R37" s="801"/>
      <c r="S37" s="801"/>
      <c r="T37" s="801"/>
      <c r="U37" s="801"/>
      <c r="V37" s="801">
        <v>9</v>
      </c>
      <c r="W37" s="801"/>
      <c r="X37" s="801"/>
      <c r="Y37" s="801"/>
      <c r="Z37" s="801"/>
      <c r="AA37" s="801">
        <v>0</v>
      </c>
      <c r="AB37" s="801"/>
      <c r="AC37" s="801"/>
      <c r="AD37" s="801"/>
      <c r="AE37" s="802"/>
      <c r="AF37" s="803">
        <v>0</v>
      </c>
      <c r="AG37" s="804"/>
      <c r="AH37" s="804"/>
      <c r="AI37" s="804"/>
      <c r="AJ37" s="805"/>
      <c r="AK37" s="872">
        <v>0</v>
      </c>
      <c r="AL37" s="873"/>
      <c r="AM37" s="873"/>
      <c r="AN37" s="873"/>
      <c r="AO37" s="873"/>
      <c r="AP37" s="873">
        <v>0</v>
      </c>
      <c r="AQ37" s="873"/>
      <c r="AR37" s="873"/>
      <c r="AS37" s="873"/>
      <c r="AT37" s="873"/>
      <c r="AU37" s="873">
        <v>0</v>
      </c>
      <c r="AV37" s="873"/>
      <c r="AW37" s="873"/>
      <c r="AX37" s="873"/>
      <c r="AY37" s="873"/>
      <c r="AZ37" s="874"/>
      <c r="BA37" s="874"/>
      <c r="BB37" s="874"/>
      <c r="BC37" s="874"/>
      <c r="BD37" s="874"/>
      <c r="BE37" s="870" t="s">
        <v>423</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424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395</v>
      </c>
      <c r="B63" s="832" t="s">
        <v>425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680</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426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427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428</v>
      </c>
      <c r="B66" s="783"/>
      <c r="C66" s="783"/>
      <c r="D66" s="783"/>
      <c r="E66" s="783"/>
      <c r="F66" s="783"/>
      <c r="G66" s="783"/>
      <c r="H66" s="783"/>
      <c r="I66" s="783"/>
      <c r="J66" s="783"/>
      <c r="K66" s="783"/>
      <c r="L66" s="783"/>
      <c r="M66" s="783"/>
      <c r="N66" s="783"/>
      <c r="O66" s="783"/>
      <c r="P66" s="784"/>
      <c r="Q66" s="759" t="s">
        <v>429</v>
      </c>
      <c r="R66" s="760"/>
      <c r="S66" s="760"/>
      <c r="T66" s="760"/>
      <c r="U66" s="761"/>
      <c r="V66" s="759" t="s">
        <v>430</v>
      </c>
      <c r="W66" s="760"/>
      <c r="X66" s="760"/>
      <c r="Y66" s="760"/>
      <c r="Z66" s="761"/>
      <c r="AA66" s="759" t="s">
        <v>431</v>
      </c>
      <c r="AB66" s="760"/>
      <c r="AC66" s="760"/>
      <c r="AD66" s="760"/>
      <c r="AE66" s="761"/>
      <c r="AF66" s="894" t="s">
        <v>432</v>
      </c>
      <c r="AG66" s="855"/>
      <c r="AH66" s="855"/>
      <c r="AI66" s="855"/>
      <c r="AJ66" s="895"/>
      <c r="AK66" s="759" t="s">
        <v>433</v>
      </c>
      <c r="AL66" s="783"/>
      <c r="AM66" s="783"/>
      <c r="AN66" s="783"/>
      <c r="AO66" s="784"/>
      <c r="AP66" s="759" t="s">
        <v>434</v>
      </c>
      <c r="AQ66" s="760"/>
      <c r="AR66" s="760"/>
      <c r="AS66" s="760"/>
      <c r="AT66" s="761"/>
      <c r="AU66" s="759" t="s">
        <v>435</v>
      </c>
      <c r="AV66" s="760"/>
      <c r="AW66" s="760"/>
      <c r="AX66" s="760"/>
      <c r="AY66" s="761"/>
      <c r="AZ66" s="759" t="s">
        <v>379</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588</v>
      </c>
      <c r="C68" s="912"/>
      <c r="D68" s="912"/>
      <c r="E68" s="912"/>
      <c r="F68" s="912"/>
      <c r="G68" s="912"/>
      <c r="H68" s="912"/>
      <c r="I68" s="912"/>
      <c r="J68" s="912"/>
      <c r="K68" s="912"/>
      <c r="L68" s="912"/>
      <c r="M68" s="912"/>
      <c r="N68" s="912"/>
      <c r="O68" s="912"/>
      <c r="P68" s="913"/>
      <c r="Q68" s="914">
        <v>643</v>
      </c>
      <c r="R68" s="908"/>
      <c r="S68" s="908"/>
      <c r="T68" s="908"/>
      <c r="U68" s="908"/>
      <c r="V68" s="908">
        <v>622</v>
      </c>
      <c r="W68" s="908"/>
      <c r="X68" s="908"/>
      <c r="Y68" s="908"/>
      <c r="Z68" s="908"/>
      <c r="AA68" s="908">
        <v>21</v>
      </c>
      <c r="AB68" s="908"/>
      <c r="AC68" s="908"/>
      <c r="AD68" s="908"/>
      <c r="AE68" s="908"/>
      <c r="AF68" s="908">
        <v>20</v>
      </c>
      <c r="AG68" s="908"/>
      <c r="AH68" s="908"/>
      <c r="AI68" s="908"/>
      <c r="AJ68" s="908"/>
      <c r="AK68" s="908">
        <v>0</v>
      </c>
      <c r="AL68" s="908"/>
      <c r="AM68" s="908"/>
      <c r="AN68" s="908"/>
      <c r="AO68" s="908"/>
      <c r="AP68" s="908">
        <v>772</v>
      </c>
      <c r="AQ68" s="908"/>
      <c r="AR68" s="908"/>
      <c r="AS68" s="908"/>
      <c r="AT68" s="908"/>
      <c r="AU68" s="908">
        <v>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589</v>
      </c>
      <c r="C69" s="916"/>
      <c r="D69" s="916"/>
      <c r="E69" s="916"/>
      <c r="F69" s="916"/>
      <c r="G69" s="916"/>
      <c r="H69" s="916"/>
      <c r="I69" s="916"/>
      <c r="J69" s="916"/>
      <c r="K69" s="916"/>
      <c r="L69" s="916"/>
      <c r="M69" s="916"/>
      <c r="N69" s="916"/>
      <c r="O69" s="916"/>
      <c r="P69" s="917"/>
      <c r="Q69" s="918">
        <v>371</v>
      </c>
      <c r="R69" s="873"/>
      <c r="S69" s="873"/>
      <c r="T69" s="873"/>
      <c r="U69" s="873"/>
      <c r="V69" s="873">
        <v>365</v>
      </c>
      <c r="W69" s="873"/>
      <c r="X69" s="873"/>
      <c r="Y69" s="873"/>
      <c r="Z69" s="873"/>
      <c r="AA69" s="873">
        <v>6</v>
      </c>
      <c r="AB69" s="873"/>
      <c r="AC69" s="873"/>
      <c r="AD69" s="873"/>
      <c r="AE69" s="873"/>
      <c r="AF69" s="873">
        <v>232</v>
      </c>
      <c r="AG69" s="873"/>
      <c r="AH69" s="873"/>
      <c r="AI69" s="873"/>
      <c r="AJ69" s="873"/>
      <c r="AK69" s="873">
        <v>166</v>
      </c>
      <c r="AL69" s="873"/>
      <c r="AM69" s="873"/>
      <c r="AN69" s="873"/>
      <c r="AO69" s="873"/>
      <c r="AP69" s="873">
        <v>2529</v>
      </c>
      <c r="AQ69" s="873"/>
      <c r="AR69" s="873"/>
      <c r="AS69" s="873"/>
      <c r="AT69" s="873"/>
      <c r="AU69" s="873">
        <v>197</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590</v>
      </c>
      <c r="C70" s="916"/>
      <c r="D70" s="916"/>
      <c r="E70" s="916"/>
      <c r="F70" s="916"/>
      <c r="G70" s="916"/>
      <c r="H70" s="916"/>
      <c r="I70" s="916"/>
      <c r="J70" s="916"/>
      <c r="K70" s="916"/>
      <c r="L70" s="916"/>
      <c r="M70" s="916"/>
      <c r="N70" s="916"/>
      <c r="O70" s="916"/>
      <c r="P70" s="917"/>
      <c r="Q70" s="918">
        <v>330</v>
      </c>
      <c r="R70" s="873"/>
      <c r="S70" s="873"/>
      <c r="T70" s="873"/>
      <c r="U70" s="873"/>
      <c r="V70" s="873">
        <v>330</v>
      </c>
      <c r="W70" s="873"/>
      <c r="X70" s="873"/>
      <c r="Y70" s="873"/>
      <c r="Z70" s="873"/>
      <c r="AA70" s="873">
        <v>0</v>
      </c>
      <c r="AB70" s="873"/>
      <c r="AC70" s="873"/>
      <c r="AD70" s="873"/>
      <c r="AE70" s="873"/>
      <c r="AF70" s="873">
        <v>103</v>
      </c>
      <c r="AG70" s="873"/>
      <c r="AH70" s="873"/>
      <c r="AI70" s="873"/>
      <c r="AJ70" s="873"/>
      <c r="AK70" s="873">
        <v>87</v>
      </c>
      <c r="AL70" s="873"/>
      <c r="AM70" s="873"/>
      <c r="AN70" s="873"/>
      <c r="AO70" s="873"/>
      <c r="AP70" s="873">
        <v>447</v>
      </c>
      <c r="AQ70" s="873"/>
      <c r="AR70" s="873"/>
      <c r="AS70" s="873"/>
      <c r="AT70" s="873"/>
      <c r="AU70" s="873">
        <v>30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591</v>
      </c>
      <c r="C71" s="916"/>
      <c r="D71" s="916"/>
      <c r="E71" s="916"/>
      <c r="F71" s="916"/>
      <c r="G71" s="916"/>
      <c r="H71" s="916"/>
      <c r="I71" s="916"/>
      <c r="J71" s="916"/>
      <c r="K71" s="916"/>
      <c r="L71" s="916"/>
      <c r="M71" s="916"/>
      <c r="N71" s="916"/>
      <c r="O71" s="916"/>
      <c r="P71" s="917"/>
      <c r="Q71" s="918">
        <v>679</v>
      </c>
      <c r="R71" s="873"/>
      <c r="S71" s="873"/>
      <c r="T71" s="873"/>
      <c r="U71" s="873"/>
      <c r="V71" s="873">
        <v>357</v>
      </c>
      <c r="W71" s="873"/>
      <c r="X71" s="873"/>
      <c r="Y71" s="873"/>
      <c r="Z71" s="873"/>
      <c r="AA71" s="873">
        <v>322</v>
      </c>
      <c r="AB71" s="873"/>
      <c r="AC71" s="873"/>
      <c r="AD71" s="873"/>
      <c r="AE71" s="873"/>
      <c r="AF71" s="873">
        <v>322</v>
      </c>
      <c r="AG71" s="873"/>
      <c r="AH71" s="873"/>
      <c r="AI71" s="873"/>
      <c r="AJ71" s="873"/>
      <c r="AK71" s="873">
        <v>188</v>
      </c>
      <c r="AL71" s="873"/>
      <c r="AM71" s="873"/>
      <c r="AN71" s="873"/>
      <c r="AO71" s="873"/>
      <c r="AP71" s="873">
        <v>0</v>
      </c>
      <c r="AQ71" s="873"/>
      <c r="AR71" s="873"/>
      <c r="AS71" s="873"/>
      <c r="AT71" s="873"/>
      <c r="AU71" s="873">
        <v>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592</v>
      </c>
      <c r="C72" s="916"/>
      <c r="D72" s="916"/>
      <c r="E72" s="916"/>
      <c r="F72" s="916"/>
      <c r="G72" s="916"/>
      <c r="H72" s="916"/>
      <c r="I72" s="916"/>
      <c r="J72" s="916"/>
      <c r="K72" s="916"/>
      <c r="L72" s="916"/>
      <c r="M72" s="916"/>
      <c r="N72" s="916"/>
      <c r="O72" s="916"/>
      <c r="P72" s="917"/>
      <c r="Q72" s="918">
        <v>764162</v>
      </c>
      <c r="R72" s="873"/>
      <c r="S72" s="873"/>
      <c r="T72" s="873"/>
      <c r="U72" s="873"/>
      <c r="V72" s="873">
        <v>744508</v>
      </c>
      <c r="W72" s="873"/>
      <c r="X72" s="873"/>
      <c r="Y72" s="873"/>
      <c r="Z72" s="873"/>
      <c r="AA72" s="873">
        <v>19654</v>
      </c>
      <c r="AB72" s="873"/>
      <c r="AC72" s="873"/>
      <c r="AD72" s="873"/>
      <c r="AE72" s="873"/>
      <c r="AF72" s="873">
        <v>19654</v>
      </c>
      <c r="AG72" s="873"/>
      <c r="AH72" s="873"/>
      <c r="AI72" s="873"/>
      <c r="AJ72" s="873"/>
      <c r="AK72" s="873">
        <v>4314</v>
      </c>
      <c r="AL72" s="873"/>
      <c r="AM72" s="873"/>
      <c r="AN72" s="873"/>
      <c r="AO72" s="873"/>
      <c r="AP72" s="873">
        <v>0</v>
      </c>
      <c r="AQ72" s="873"/>
      <c r="AR72" s="873"/>
      <c r="AS72" s="873"/>
      <c r="AT72" s="873"/>
      <c r="AU72" s="873">
        <v>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593</v>
      </c>
      <c r="C73" s="916"/>
      <c r="D73" s="916"/>
      <c r="E73" s="916"/>
      <c r="F73" s="916"/>
      <c r="G73" s="916"/>
      <c r="H73" s="916"/>
      <c r="I73" s="916"/>
      <c r="J73" s="916"/>
      <c r="K73" s="916"/>
      <c r="L73" s="916"/>
      <c r="M73" s="916"/>
      <c r="N73" s="916"/>
      <c r="O73" s="916"/>
      <c r="P73" s="917"/>
      <c r="Q73" s="918">
        <v>12131</v>
      </c>
      <c r="R73" s="873"/>
      <c r="S73" s="873"/>
      <c r="T73" s="873"/>
      <c r="U73" s="873"/>
      <c r="V73" s="873">
        <v>12049</v>
      </c>
      <c r="W73" s="873"/>
      <c r="X73" s="873"/>
      <c r="Y73" s="873"/>
      <c r="Z73" s="873"/>
      <c r="AA73" s="873">
        <v>82</v>
      </c>
      <c r="AB73" s="873"/>
      <c r="AC73" s="873"/>
      <c r="AD73" s="873"/>
      <c r="AE73" s="873"/>
      <c r="AF73" s="873">
        <v>82</v>
      </c>
      <c r="AG73" s="873"/>
      <c r="AH73" s="873"/>
      <c r="AI73" s="873"/>
      <c r="AJ73" s="873"/>
      <c r="AK73" s="873">
        <v>0</v>
      </c>
      <c r="AL73" s="873"/>
      <c r="AM73" s="873"/>
      <c r="AN73" s="873"/>
      <c r="AO73" s="873"/>
      <c r="AP73" s="873">
        <v>0</v>
      </c>
      <c r="AQ73" s="873"/>
      <c r="AR73" s="873"/>
      <c r="AS73" s="873"/>
      <c r="AT73" s="873"/>
      <c r="AU73" s="873">
        <v>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594</v>
      </c>
      <c r="C74" s="916"/>
      <c r="D74" s="916"/>
      <c r="E74" s="916"/>
      <c r="F74" s="916"/>
      <c r="G74" s="916"/>
      <c r="H74" s="916"/>
      <c r="I74" s="916"/>
      <c r="J74" s="916"/>
      <c r="K74" s="916"/>
      <c r="L74" s="916"/>
      <c r="M74" s="916"/>
      <c r="N74" s="916"/>
      <c r="O74" s="916"/>
      <c r="P74" s="917"/>
      <c r="Q74" s="918">
        <v>12</v>
      </c>
      <c r="R74" s="873"/>
      <c r="S74" s="873"/>
      <c r="T74" s="873"/>
      <c r="U74" s="873"/>
      <c r="V74" s="873">
        <v>11</v>
      </c>
      <c r="W74" s="873"/>
      <c r="X74" s="873"/>
      <c r="Y74" s="873"/>
      <c r="Z74" s="873"/>
      <c r="AA74" s="873">
        <v>1</v>
      </c>
      <c r="AB74" s="873"/>
      <c r="AC74" s="873"/>
      <c r="AD74" s="873"/>
      <c r="AE74" s="873"/>
      <c r="AF74" s="873">
        <v>1</v>
      </c>
      <c r="AG74" s="873"/>
      <c r="AH74" s="873"/>
      <c r="AI74" s="873"/>
      <c r="AJ74" s="873"/>
      <c r="AK74" s="873">
        <v>0</v>
      </c>
      <c r="AL74" s="873"/>
      <c r="AM74" s="873"/>
      <c r="AN74" s="873"/>
      <c r="AO74" s="873"/>
      <c r="AP74" s="873">
        <v>0</v>
      </c>
      <c r="AQ74" s="873"/>
      <c r="AR74" s="873"/>
      <c r="AS74" s="873"/>
      <c r="AT74" s="873"/>
      <c r="AU74" s="873">
        <v>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595</v>
      </c>
      <c r="C75" s="916"/>
      <c r="D75" s="916"/>
      <c r="E75" s="916"/>
      <c r="F75" s="916"/>
      <c r="G75" s="916"/>
      <c r="H75" s="916"/>
      <c r="I75" s="916"/>
      <c r="J75" s="916"/>
      <c r="K75" s="916"/>
      <c r="L75" s="916"/>
      <c r="M75" s="916"/>
      <c r="N75" s="916"/>
      <c r="O75" s="916"/>
      <c r="P75" s="917"/>
      <c r="Q75" s="921">
        <v>1216</v>
      </c>
      <c r="R75" s="922"/>
      <c r="S75" s="922"/>
      <c r="T75" s="922"/>
      <c r="U75" s="872"/>
      <c r="V75" s="923">
        <v>1193</v>
      </c>
      <c r="W75" s="922"/>
      <c r="X75" s="922"/>
      <c r="Y75" s="922"/>
      <c r="Z75" s="872"/>
      <c r="AA75" s="923">
        <v>23</v>
      </c>
      <c r="AB75" s="922"/>
      <c r="AC75" s="922"/>
      <c r="AD75" s="922"/>
      <c r="AE75" s="872"/>
      <c r="AF75" s="923">
        <v>23</v>
      </c>
      <c r="AG75" s="922"/>
      <c r="AH75" s="922"/>
      <c r="AI75" s="922"/>
      <c r="AJ75" s="872"/>
      <c r="AK75" s="923">
        <v>0</v>
      </c>
      <c r="AL75" s="922"/>
      <c r="AM75" s="922"/>
      <c r="AN75" s="922"/>
      <c r="AO75" s="872"/>
      <c r="AP75" s="923">
        <v>3927</v>
      </c>
      <c r="AQ75" s="922"/>
      <c r="AR75" s="922"/>
      <c r="AS75" s="922"/>
      <c r="AT75" s="872"/>
      <c r="AU75" s="923">
        <v>862</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596</v>
      </c>
      <c r="C76" s="916"/>
      <c r="D76" s="916"/>
      <c r="E76" s="916"/>
      <c r="F76" s="916"/>
      <c r="G76" s="916"/>
      <c r="H76" s="916"/>
      <c r="I76" s="916"/>
      <c r="J76" s="916"/>
      <c r="K76" s="916"/>
      <c r="L76" s="916"/>
      <c r="M76" s="916"/>
      <c r="N76" s="916"/>
      <c r="O76" s="916"/>
      <c r="P76" s="917"/>
      <c r="Q76" s="921">
        <v>113</v>
      </c>
      <c r="R76" s="922"/>
      <c r="S76" s="922"/>
      <c r="T76" s="922"/>
      <c r="U76" s="872"/>
      <c r="V76" s="923">
        <v>112</v>
      </c>
      <c r="W76" s="922"/>
      <c r="X76" s="922"/>
      <c r="Y76" s="922"/>
      <c r="Z76" s="872"/>
      <c r="AA76" s="923">
        <v>1</v>
      </c>
      <c r="AB76" s="922"/>
      <c r="AC76" s="922"/>
      <c r="AD76" s="922"/>
      <c r="AE76" s="872"/>
      <c r="AF76" s="923">
        <v>1</v>
      </c>
      <c r="AG76" s="922"/>
      <c r="AH76" s="922"/>
      <c r="AI76" s="922"/>
      <c r="AJ76" s="872"/>
      <c r="AK76" s="923">
        <v>0</v>
      </c>
      <c r="AL76" s="922"/>
      <c r="AM76" s="922"/>
      <c r="AN76" s="922"/>
      <c r="AO76" s="872"/>
      <c r="AP76" s="923">
        <v>0</v>
      </c>
      <c r="AQ76" s="922"/>
      <c r="AR76" s="922"/>
      <c r="AS76" s="922"/>
      <c r="AT76" s="872"/>
      <c r="AU76" s="923">
        <v>0</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597</v>
      </c>
      <c r="C77" s="916"/>
      <c r="D77" s="916"/>
      <c r="E77" s="916"/>
      <c r="F77" s="916"/>
      <c r="G77" s="916"/>
      <c r="H77" s="916"/>
      <c r="I77" s="916"/>
      <c r="J77" s="916"/>
      <c r="K77" s="916"/>
      <c r="L77" s="916"/>
      <c r="M77" s="916"/>
      <c r="N77" s="916"/>
      <c r="O77" s="916"/>
      <c r="P77" s="917"/>
      <c r="Q77" s="921">
        <v>2944</v>
      </c>
      <c r="R77" s="922"/>
      <c r="S77" s="922"/>
      <c r="T77" s="922"/>
      <c r="U77" s="872"/>
      <c r="V77" s="923">
        <v>2881</v>
      </c>
      <c r="W77" s="922"/>
      <c r="X77" s="922"/>
      <c r="Y77" s="922"/>
      <c r="Z77" s="872"/>
      <c r="AA77" s="923">
        <v>63</v>
      </c>
      <c r="AB77" s="922"/>
      <c r="AC77" s="922"/>
      <c r="AD77" s="922"/>
      <c r="AE77" s="872"/>
      <c r="AF77" s="923">
        <v>63</v>
      </c>
      <c r="AG77" s="922"/>
      <c r="AH77" s="922"/>
      <c r="AI77" s="922"/>
      <c r="AJ77" s="872"/>
      <c r="AK77" s="923">
        <v>0</v>
      </c>
      <c r="AL77" s="922"/>
      <c r="AM77" s="922"/>
      <c r="AN77" s="922"/>
      <c r="AO77" s="872"/>
      <c r="AP77" s="923">
        <v>0</v>
      </c>
      <c r="AQ77" s="922"/>
      <c r="AR77" s="922"/>
      <c r="AS77" s="922"/>
      <c r="AT77" s="872"/>
      <c r="AU77" s="923">
        <v>0</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395</v>
      </c>
      <c r="B88" s="832" t="s">
        <v>436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832" t="s">
        <v>437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440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441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442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443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444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445</v>
      </c>
      <c r="AB109" s="937"/>
      <c r="AC109" s="937"/>
      <c r="AD109" s="937"/>
      <c r="AE109" s="938"/>
      <c r="AF109" s="936" t="s">
        <v>310</v>
      </c>
      <c r="AG109" s="937"/>
      <c r="AH109" s="937"/>
      <c r="AI109" s="937"/>
      <c r="AJ109" s="938"/>
      <c r="AK109" s="936" t="s">
        <v>309</v>
      </c>
      <c r="AL109" s="937"/>
      <c r="AM109" s="937"/>
      <c r="AN109" s="937"/>
      <c r="AO109" s="938"/>
      <c r="AP109" s="936" t="s">
        <v>446</v>
      </c>
      <c r="AQ109" s="937"/>
      <c r="AR109" s="937"/>
      <c r="AS109" s="937"/>
      <c r="AT109" s="939"/>
      <c r="AU109" s="956" t="s">
        <v>444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445</v>
      </c>
      <c r="BR109" s="937"/>
      <c r="BS109" s="937"/>
      <c r="BT109" s="937"/>
      <c r="BU109" s="938"/>
      <c r="BV109" s="936" t="s">
        <v>310</v>
      </c>
      <c r="BW109" s="937"/>
      <c r="BX109" s="937"/>
      <c r="BY109" s="937"/>
      <c r="BZ109" s="938"/>
      <c r="CA109" s="936" t="s">
        <v>309</v>
      </c>
      <c r="CB109" s="937"/>
      <c r="CC109" s="937"/>
      <c r="CD109" s="937"/>
      <c r="CE109" s="938"/>
      <c r="CF109" s="957" t="s">
        <v>446</v>
      </c>
      <c r="CG109" s="957"/>
      <c r="CH109" s="957"/>
      <c r="CI109" s="957"/>
      <c r="CJ109" s="957"/>
      <c r="CK109" s="936" t="s">
        <v>447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445</v>
      </c>
      <c r="DH109" s="937"/>
      <c r="DI109" s="937"/>
      <c r="DJ109" s="937"/>
      <c r="DK109" s="938"/>
      <c r="DL109" s="936" t="s">
        <v>310</v>
      </c>
      <c r="DM109" s="937"/>
      <c r="DN109" s="937"/>
      <c r="DO109" s="937"/>
      <c r="DP109" s="938"/>
      <c r="DQ109" s="936" t="s">
        <v>309</v>
      </c>
      <c r="DR109" s="937"/>
      <c r="DS109" s="937"/>
      <c r="DT109" s="937"/>
      <c r="DU109" s="938"/>
      <c r="DV109" s="936" t="s">
        <v>446</v>
      </c>
      <c r="DW109" s="937"/>
      <c r="DX109" s="937"/>
      <c r="DY109" s="937"/>
      <c r="DZ109" s="939"/>
    </row>
    <row r="110" spans="1:131" s="246" customFormat="1" ht="26.25" customHeight="1" x14ac:dyDescent="0.15">
      <c r="A110" s="940" t="s">
        <v>448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1460385</v>
      </c>
      <c r="AB110" s="944"/>
      <c r="AC110" s="944"/>
      <c r="AD110" s="944"/>
      <c r="AE110" s="945"/>
      <c r="AF110" s="946">
        <v>1334818</v>
      </c>
      <c r="AG110" s="944"/>
      <c r="AH110" s="944"/>
      <c r="AI110" s="944"/>
      <c r="AJ110" s="945"/>
      <c r="AK110" s="946">
        <v>1327134</v>
      </c>
      <c r="AL110" s="944"/>
      <c r="AM110" s="944"/>
      <c r="AN110" s="944"/>
      <c r="AO110" s="945"/>
      <c r="AP110" s="947">
        <v>21.2</v>
      </c>
      <c r="AQ110" s="948"/>
      <c r="AR110" s="948"/>
      <c r="AS110" s="948"/>
      <c r="AT110" s="949"/>
      <c r="AU110" s="950" t="s">
        <v>72</v>
      </c>
      <c r="AV110" s="951"/>
      <c r="AW110" s="951"/>
      <c r="AX110" s="951"/>
      <c r="AY110" s="951"/>
      <c r="AZ110" s="992" t="s">
        <v>449</v>
      </c>
      <c r="BA110" s="941"/>
      <c r="BB110" s="941"/>
      <c r="BC110" s="941"/>
      <c r="BD110" s="941"/>
      <c r="BE110" s="941"/>
      <c r="BF110" s="941"/>
      <c r="BG110" s="941"/>
      <c r="BH110" s="941"/>
      <c r="BI110" s="941"/>
      <c r="BJ110" s="941"/>
      <c r="BK110" s="941"/>
      <c r="BL110" s="941"/>
      <c r="BM110" s="941"/>
      <c r="BN110" s="941"/>
      <c r="BO110" s="941"/>
      <c r="BP110" s="942"/>
      <c r="BQ110" s="978">
        <v>14635116</v>
      </c>
      <c r="BR110" s="979"/>
      <c r="BS110" s="979"/>
      <c r="BT110" s="979"/>
      <c r="BU110" s="979"/>
      <c r="BV110" s="979">
        <v>13574592</v>
      </c>
      <c r="BW110" s="979"/>
      <c r="BX110" s="979"/>
      <c r="BY110" s="979"/>
      <c r="BZ110" s="979"/>
      <c r="CA110" s="979">
        <v>12933544</v>
      </c>
      <c r="CB110" s="979"/>
      <c r="CC110" s="979"/>
      <c r="CD110" s="979"/>
      <c r="CE110" s="979"/>
      <c r="CF110" s="993">
        <v>206.5</v>
      </c>
      <c r="CG110" s="994"/>
      <c r="CH110" s="994"/>
      <c r="CI110" s="994"/>
      <c r="CJ110" s="994"/>
      <c r="CK110" s="995" t="s">
        <v>450</v>
      </c>
      <c r="CL110" s="996"/>
      <c r="CM110" s="975" t="s">
        <v>451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392</v>
      </c>
      <c r="DH110" s="979"/>
      <c r="DI110" s="979"/>
      <c r="DJ110" s="979"/>
      <c r="DK110" s="979"/>
      <c r="DL110" s="979" t="s">
        <v>392</v>
      </c>
      <c r="DM110" s="979"/>
      <c r="DN110" s="979"/>
      <c r="DO110" s="979"/>
      <c r="DP110" s="979"/>
      <c r="DQ110" s="979" t="s">
        <v>392</v>
      </c>
      <c r="DR110" s="979"/>
      <c r="DS110" s="979"/>
      <c r="DT110" s="979"/>
      <c r="DU110" s="979"/>
      <c r="DV110" s="980" t="s">
        <v>237</v>
      </c>
      <c r="DW110" s="980"/>
      <c r="DX110" s="980"/>
      <c r="DY110" s="980"/>
      <c r="DZ110" s="981"/>
    </row>
    <row r="111" spans="1:131" s="246" customFormat="1" ht="26.25" customHeight="1" x14ac:dyDescent="0.15">
      <c r="A111" s="982" t="s">
        <v>452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237</v>
      </c>
      <c r="AB111" s="986"/>
      <c r="AC111" s="986"/>
      <c r="AD111" s="986"/>
      <c r="AE111" s="987"/>
      <c r="AF111" s="988" t="s">
        <v>392</v>
      </c>
      <c r="AG111" s="986"/>
      <c r="AH111" s="986"/>
      <c r="AI111" s="986"/>
      <c r="AJ111" s="987"/>
      <c r="AK111" s="988" t="s">
        <v>392</v>
      </c>
      <c r="AL111" s="986"/>
      <c r="AM111" s="986"/>
      <c r="AN111" s="986"/>
      <c r="AO111" s="987"/>
      <c r="AP111" s="989" t="s">
        <v>237</v>
      </c>
      <c r="AQ111" s="990"/>
      <c r="AR111" s="990"/>
      <c r="AS111" s="990"/>
      <c r="AT111" s="991"/>
      <c r="AU111" s="952"/>
      <c r="AV111" s="953"/>
      <c r="AW111" s="953"/>
      <c r="AX111" s="953"/>
      <c r="AY111" s="953"/>
      <c r="AZ111" s="1001" t="s">
        <v>453</v>
      </c>
      <c r="BA111" s="1002"/>
      <c r="BB111" s="1002"/>
      <c r="BC111" s="1002"/>
      <c r="BD111" s="1002"/>
      <c r="BE111" s="1002"/>
      <c r="BF111" s="1002"/>
      <c r="BG111" s="1002"/>
      <c r="BH111" s="1002"/>
      <c r="BI111" s="1002"/>
      <c r="BJ111" s="1002"/>
      <c r="BK111" s="1002"/>
      <c r="BL111" s="1002"/>
      <c r="BM111" s="1002"/>
      <c r="BN111" s="1002"/>
      <c r="BO111" s="1002"/>
      <c r="BP111" s="1003"/>
      <c r="BQ111" s="971" t="s">
        <v>392</v>
      </c>
      <c r="BR111" s="972"/>
      <c r="BS111" s="972"/>
      <c r="BT111" s="972"/>
      <c r="BU111" s="972"/>
      <c r="BV111" s="972" t="s">
        <v>392</v>
      </c>
      <c r="BW111" s="972"/>
      <c r="BX111" s="972"/>
      <c r="BY111" s="972"/>
      <c r="BZ111" s="972"/>
      <c r="CA111" s="972" t="s">
        <v>392</v>
      </c>
      <c r="CB111" s="972"/>
      <c r="CC111" s="972"/>
      <c r="CD111" s="972"/>
      <c r="CE111" s="972"/>
      <c r="CF111" s="966" t="s">
        <v>237</v>
      </c>
      <c r="CG111" s="967"/>
      <c r="CH111" s="967"/>
      <c r="CI111" s="967"/>
      <c r="CJ111" s="967"/>
      <c r="CK111" s="997"/>
      <c r="CL111" s="998"/>
      <c r="CM111" s="968" t="s">
        <v>454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392</v>
      </c>
      <c r="DH111" s="972"/>
      <c r="DI111" s="972"/>
      <c r="DJ111" s="972"/>
      <c r="DK111" s="972"/>
      <c r="DL111" s="972" t="s">
        <v>237</v>
      </c>
      <c r="DM111" s="972"/>
      <c r="DN111" s="972"/>
      <c r="DO111" s="972"/>
      <c r="DP111" s="972"/>
      <c r="DQ111" s="972" t="s">
        <v>237</v>
      </c>
      <c r="DR111" s="972"/>
      <c r="DS111" s="972"/>
      <c r="DT111" s="972"/>
      <c r="DU111" s="972"/>
      <c r="DV111" s="973" t="s">
        <v>392</v>
      </c>
      <c r="DW111" s="973"/>
      <c r="DX111" s="973"/>
      <c r="DY111" s="973"/>
      <c r="DZ111" s="974"/>
    </row>
    <row r="112" spans="1:131" s="246" customFormat="1" ht="26.25" customHeight="1" x14ac:dyDescent="0.15">
      <c r="A112" s="1004" t="s">
        <v>455</v>
      </c>
      <c r="B112" s="1005"/>
      <c r="C112" s="1002" t="s">
        <v>456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237</v>
      </c>
      <c r="AB112" s="1011"/>
      <c r="AC112" s="1011"/>
      <c r="AD112" s="1011"/>
      <c r="AE112" s="1012"/>
      <c r="AF112" s="1013" t="s">
        <v>392</v>
      </c>
      <c r="AG112" s="1011"/>
      <c r="AH112" s="1011"/>
      <c r="AI112" s="1011"/>
      <c r="AJ112" s="1012"/>
      <c r="AK112" s="1013" t="s">
        <v>392</v>
      </c>
      <c r="AL112" s="1011"/>
      <c r="AM112" s="1011"/>
      <c r="AN112" s="1011"/>
      <c r="AO112" s="1012"/>
      <c r="AP112" s="1014" t="s">
        <v>237</v>
      </c>
      <c r="AQ112" s="1015"/>
      <c r="AR112" s="1015"/>
      <c r="AS112" s="1015"/>
      <c r="AT112" s="1016"/>
      <c r="AU112" s="952"/>
      <c r="AV112" s="953"/>
      <c r="AW112" s="953"/>
      <c r="AX112" s="953"/>
      <c r="AY112" s="953"/>
      <c r="AZ112" s="1001" t="s">
        <v>457</v>
      </c>
      <c r="BA112" s="1002"/>
      <c r="BB112" s="1002"/>
      <c r="BC112" s="1002"/>
      <c r="BD112" s="1002"/>
      <c r="BE112" s="1002"/>
      <c r="BF112" s="1002"/>
      <c r="BG112" s="1002"/>
      <c r="BH112" s="1002"/>
      <c r="BI112" s="1002"/>
      <c r="BJ112" s="1002"/>
      <c r="BK112" s="1002"/>
      <c r="BL112" s="1002"/>
      <c r="BM112" s="1002"/>
      <c r="BN112" s="1002"/>
      <c r="BO112" s="1002"/>
      <c r="BP112" s="1003"/>
      <c r="BQ112" s="971">
        <v>7424740</v>
      </c>
      <c r="BR112" s="972"/>
      <c r="BS112" s="972"/>
      <c r="BT112" s="972"/>
      <c r="BU112" s="972"/>
      <c r="BV112" s="972">
        <v>7100986</v>
      </c>
      <c r="BW112" s="972"/>
      <c r="BX112" s="972"/>
      <c r="BY112" s="972"/>
      <c r="BZ112" s="972"/>
      <c r="CA112" s="972">
        <v>6420170</v>
      </c>
      <c r="CB112" s="972"/>
      <c r="CC112" s="972"/>
      <c r="CD112" s="972"/>
      <c r="CE112" s="972"/>
      <c r="CF112" s="966">
        <v>102.5</v>
      </c>
      <c r="CG112" s="967"/>
      <c r="CH112" s="967"/>
      <c r="CI112" s="967"/>
      <c r="CJ112" s="967"/>
      <c r="CK112" s="997"/>
      <c r="CL112" s="998"/>
      <c r="CM112" s="968" t="s">
        <v>458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392</v>
      </c>
      <c r="DH112" s="972"/>
      <c r="DI112" s="972"/>
      <c r="DJ112" s="972"/>
      <c r="DK112" s="972"/>
      <c r="DL112" s="972" t="s">
        <v>392</v>
      </c>
      <c r="DM112" s="972"/>
      <c r="DN112" s="972"/>
      <c r="DO112" s="972"/>
      <c r="DP112" s="972"/>
      <c r="DQ112" s="972" t="s">
        <v>237</v>
      </c>
      <c r="DR112" s="972"/>
      <c r="DS112" s="972"/>
      <c r="DT112" s="972"/>
      <c r="DU112" s="972"/>
      <c r="DV112" s="973" t="s">
        <v>392</v>
      </c>
      <c r="DW112" s="973"/>
      <c r="DX112" s="973"/>
      <c r="DY112" s="973"/>
      <c r="DZ112" s="974"/>
    </row>
    <row r="113" spans="1:130" s="246" customFormat="1" ht="26.25" customHeight="1" x14ac:dyDescent="0.15">
      <c r="A113" s="1006"/>
      <c r="B113" s="1007"/>
      <c r="C113" s="1002" t="s">
        <v>459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820890</v>
      </c>
      <c r="AB113" s="986"/>
      <c r="AC113" s="986"/>
      <c r="AD113" s="986"/>
      <c r="AE113" s="987"/>
      <c r="AF113" s="988">
        <v>792289</v>
      </c>
      <c r="AG113" s="986"/>
      <c r="AH113" s="986"/>
      <c r="AI113" s="986"/>
      <c r="AJ113" s="987"/>
      <c r="AK113" s="988">
        <v>718567</v>
      </c>
      <c r="AL113" s="986"/>
      <c r="AM113" s="986"/>
      <c r="AN113" s="986"/>
      <c r="AO113" s="987"/>
      <c r="AP113" s="989">
        <v>11.5</v>
      </c>
      <c r="AQ113" s="990"/>
      <c r="AR113" s="990"/>
      <c r="AS113" s="990"/>
      <c r="AT113" s="991"/>
      <c r="AU113" s="952"/>
      <c r="AV113" s="953"/>
      <c r="AW113" s="953"/>
      <c r="AX113" s="953"/>
      <c r="AY113" s="953"/>
      <c r="AZ113" s="1001" t="s">
        <v>460</v>
      </c>
      <c r="BA113" s="1002"/>
      <c r="BB113" s="1002"/>
      <c r="BC113" s="1002"/>
      <c r="BD113" s="1002"/>
      <c r="BE113" s="1002"/>
      <c r="BF113" s="1002"/>
      <c r="BG113" s="1002"/>
      <c r="BH113" s="1002"/>
      <c r="BI113" s="1002"/>
      <c r="BJ113" s="1002"/>
      <c r="BK113" s="1002"/>
      <c r="BL113" s="1002"/>
      <c r="BM113" s="1002"/>
      <c r="BN113" s="1002"/>
      <c r="BO113" s="1002"/>
      <c r="BP113" s="1003"/>
      <c r="BQ113" s="971">
        <v>1364803</v>
      </c>
      <c r="BR113" s="972"/>
      <c r="BS113" s="972"/>
      <c r="BT113" s="972"/>
      <c r="BU113" s="972"/>
      <c r="BV113" s="972">
        <v>1221367</v>
      </c>
      <c r="BW113" s="972"/>
      <c r="BX113" s="972"/>
      <c r="BY113" s="972"/>
      <c r="BZ113" s="972"/>
      <c r="CA113" s="972">
        <v>1088420</v>
      </c>
      <c r="CB113" s="972"/>
      <c r="CC113" s="972"/>
      <c r="CD113" s="972"/>
      <c r="CE113" s="972"/>
      <c r="CF113" s="966">
        <v>17.399999999999999</v>
      </c>
      <c r="CG113" s="967"/>
      <c r="CH113" s="967"/>
      <c r="CI113" s="967"/>
      <c r="CJ113" s="967"/>
      <c r="CK113" s="997"/>
      <c r="CL113" s="998"/>
      <c r="CM113" s="968" t="s">
        <v>461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392</v>
      </c>
      <c r="DH113" s="1011"/>
      <c r="DI113" s="1011"/>
      <c r="DJ113" s="1011"/>
      <c r="DK113" s="1012"/>
      <c r="DL113" s="1013" t="s">
        <v>237</v>
      </c>
      <c r="DM113" s="1011"/>
      <c r="DN113" s="1011"/>
      <c r="DO113" s="1011"/>
      <c r="DP113" s="1012"/>
      <c r="DQ113" s="1013" t="s">
        <v>237</v>
      </c>
      <c r="DR113" s="1011"/>
      <c r="DS113" s="1011"/>
      <c r="DT113" s="1011"/>
      <c r="DU113" s="1012"/>
      <c r="DV113" s="1014" t="s">
        <v>392</v>
      </c>
      <c r="DW113" s="1015"/>
      <c r="DX113" s="1015"/>
      <c r="DY113" s="1015"/>
      <c r="DZ113" s="1016"/>
    </row>
    <row r="114" spans="1:130" s="246" customFormat="1" ht="26.25" customHeight="1" x14ac:dyDescent="0.15">
      <c r="A114" s="1006"/>
      <c r="B114" s="1007"/>
      <c r="C114" s="1002" t="s">
        <v>462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149261</v>
      </c>
      <c r="AB114" s="1011"/>
      <c r="AC114" s="1011"/>
      <c r="AD114" s="1011"/>
      <c r="AE114" s="1012"/>
      <c r="AF114" s="1013">
        <v>149964</v>
      </c>
      <c r="AG114" s="1011"/>
      <c r="AH114" s="1011"/>
      <c r="AI114" s="1011"/>
      <c r="AJ114" s="1012"/>
      <c r="AK114" s="1013">
        <v>148333</v>
      </c>
      <c r="AL114" s="1011"/>
      <c r="AM114" s="1011"/>
      <c r="AN114" s="1011"/>
      <c r="AO114" s="1012"/>
      <c r="AP114" s="1014">
        <v>2.4</v>
      </c>
      <c r="AQ114" s="1015"/>
      <c r="AR114" s="1015"/>
      <c r="AS114" s="1015"/>
      <c r="AT114" s="1016"/>
      <c r="AU114" s="952"/>
      <c r="AV114" s="953"/>
      <c r="AW114" s="953"/>
      <c r="AX114" s="953"/>
      <c r="AY114" s="953"/>
      <c r="AZ114" s="1001" t="s">
        <v>463</v>
      </c>
      <c r="BA114" s="1002"/>
      <c r="BB114" s="1002"/>
      <c r="BC114" s="1002"/>
      <c r="BD114" s="1002"/>
      <c r="BE114" s="1002"/>
      <c r="BF114" s="1002"/>
      <c r="BG114" s="1002"/>
      <c r="BH114" s="1002"/>
      <c r="BI114" s="1002"/>
      <c r="BJ114" s="1002"/>
      <c r="BK114" s="1002"/>
      <c r="BL114" s="1002"/>
      <c r="BM114" s="1002"/>
      <c r="BN114" s="1002"/>
      <c r="BO114" s="1002"/>
      <c r="BP114" s="1003"/>
      <c r="BQ114" s="971">
        <v>2189593</v>
      </c>
      <c r="BR114" s="972"/>
      <c r="BS114" s="972"/>
      <c r="BT114" s="972"/>
      <c r="BU114" s="972"/>
      <c r="BV114" s="972">
        <v>2154545</v>
      </c>
      <c r="BW114" s="972"/>
      <c r="BX114" s="972"/>
      <c r="BY114" s="972"/>
      <c r="BZ114" s="972"/>
      <c r="CA114" s="972">
        <v>2067203</v>
      </c>
      <c r="CB114" s="972"/>
      <c r="CC114" s="972"/>
      <c r="CD114" s="972"/>
      <c r="CE114" s="972"/>
      <c r="CF114" s="966">
        <v>33</v>
      </c>
      <c r="CG114" s="967"/>
      <c r="CH114" s="967"/>
      <c r="CI114" s="967"/>
      <c r="CJ114" s="967"/>
      <c r="CK114" s="997"/>
      <c r="CL114" s="998"/>
      <c r="CM114" s="968" t="s">
        <v>464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392</v>
      </c>
      <c r="DH114" s="1011"/>
      <c r="DI114" s="1011"/>
      <c r="DJ114" s="1011"/>
      <c r="DK114" s="1012"/>
      <c r="DL114" s="1013" t="s">
        <v>237</v>
      </c>
      <c r="DM114" s="1011"/>
      <c r="DN114" s="1011"/>
      <c r="DO114" s="1011"/>
      <c r="DP114" s="1012"/>
      <c r="DQ114" s="1013" t="s">
        <v>426</v>
      </c>
      <c r="DR114" s="1011"/>
      <c r="DS114" s="1011"/>
      <c r="DT114" s="1011"/>
      <c r="DU114" s="1012"/>
      <c r="DV114" s="1014" t="s">
        <v>426</v>
      </c>
      <c r="DW114" s="1015"/>
      <c r="DX114" s="1015"/>
      <c r="DY114" s="1015"/>
      <c r="DZ114" s="1016"/>
    </row>
    <row r="115" spans="1:130" s="246" customFormat="1" ht="26.25" customHeight="1" x14ac:dyDescent="0.15">
      <c r="A115" s="1006"/>
      <c r="B115" s="1007"/>
      <c r="C115" s="1002" t="s">
        <v>465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392</v>
      </c>
      <c r="AB115" s="986"/>
      <c r="AC115" s="986"/>
      <c r="AD115" s="986"/>
      <c r="AE115" s="987"/>
      <c r="AF115" s="988" t="s">
        <v>392</v>
      </c>
      <c r="AG115" s="986"/>
      <c r="AH115" s="986"/>
      <c r="AI115" s="986"/>
      <c r="AJ115" s="987"/>
      <c r="AK115" s="988" t="s">
        <v>392</v>
      </c>
      <c r="AL115" s="986"/>
      <c r="AM115" s="986"/>
      <c r="AN115" s="986"/>
      <c r="AO115" s="987"/>
      <c r="AP115" s="989" t="s">
        <v>392</v>
      </c>
      <c r="AQ115" s="990"/>
      <c r="AR115" s="990"/>
      <c r="AS115" s="990"/>
      <c r="AT115" s="991"/>
      <c r="AU115" s="952"/>
      <c r="AV115" s="953"/>
      <c r="AW115" s="953"/>
      <c r="AX115" s="953"/>
      <c r="AY115" s="953"/>
      <c r="AZ115" s="1001" t="s">
        <v>466</v>
      </c>
      <c r="BA115" s="1002"/>
      <c r="BB115" s="1002"/>
      <c r="BC115" s="1002"/>
      <c r="BD115" s="1002"/>
      <c r="BE115" s="1002"/>
      <c r="BF115" s="1002"/>
      <c r="BG115" s="1002"/>
      <c r="BH115" s="1002"/>
      <c r="BI115" s="1002"/>
      <c r="BJ115" s="1002"/>
      <c r="BK115" s="1002"/>
      <c r="BL115" s="1002"/>
      <c r="BM115" s="1002"/>
      <c r="BN115" s="1002"/>
      <c r="BO115" s="1002"/>
      <c r="BP115" s="1003"/>
      <c r="BQ115" s="971" t="s">
        <v>392</v>
      </c>
      <c r="BR115" s="972"/>
      <c r="BS115" s="972"/>
      <c r="BT115" s="972"/>
      <c r="BU115" s="972"/>
      <c r="BV115" s="972" t="s">
        <v>237</v>
      </c>
      <c r="BW115" s="972"/>
      <c r="BX115" s="972"/>
      <c r="BY115" s="972"/>
      <c r="BZ115" s="972"/>
      <c r="CA115" s="972" t="s">
        <v>426</v>
      </c>
      <c r="CB115" s="972"/>
      <c r="CC115" s="972"/>
      <c r="CD115" s="972"/>
      <c r="CE115" s="972"/>
      <c r="CF115" s="966" t="s">
        <v>392</v>
      </c>
      <c r="CG115" s="967"/>
      <c r="CH115" s="967"/>
      <c r="CI115" s="967"/>
      <c r="CJ115" s="967"/>
      <c r="CK115" s="997"/>
      <c r="CL115" s="998"/>
      <c r="CM115" s="1001" t="s">
        <v>467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237</v>
      </c>
      <c r="DH115" s="1011"/>
      <c r="DI115" s="1011"/>
      <c r="DJ115" s="1011"/>
      <c r="DK115" s="1012"/>
      <c r="DL115" s="1013" t="s">
        <v>237</v>
      </c>
      <c r="DM115" s="1011"/>
      <c r="DN115" s="1011"/>
      <c r="DO115" s="1011"/>
      <c r="DP115" s="1012"/>
      <c r="DQ115" s="1013" t="s">
        <v>392</v>
      </c>
      <c r="DR115" s="1011"/>
      <c r="DS115" s="1011"/>
      <c r="DT115" s="1011"/>
      <c r="DU115" s="1012"/>
      <c r="DV115" s="1014" t="s">
        <v>392</v>
      </c>
      <c r="DW115" s="1015"/>
      <c r="DX115" s="1015"/>
      <c r="DY115" s="1015"/>
      <c r="DZ115" s="1016"/>
    </row>
    <row r="116" spans="1:130" s="246" customFormat="1" ht="26.25" customHeight="1" x14ac:dyDescent="0.15">
      <c r="A116" s="1008"/>
      <c r="B116" s="1009"/>
      <c r="C116" s="1017" t="s">
        <v>468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84</v>
      </c>
      <c r="AB116" s="1011"/>
      <c r="AC116" s="1011"/>
      <c r="AD116" s="1011"/>
      <c r="AE116" s="1012"/>
      <c r="AF116" s="1013">
        <v>223</v>
      </c>
      <c r="AG116" s="1011"/>
      <c r="AH116" s="1011"/>
      <c r="AI116" s="1011"/>
      <c r="AJ116" s="1012"/>
      <c r="AK116" s="1013" t="s">
        <v>237</v>
      </c>
      <c r="AL116" s="1011"/>
      <c r="AM116" s="1011"/>
      <c r="AN116" s="1011"/>
      <c r="AO116" s="1012"/>
      <c r="AP116" s="1014" t="s">
        <v>237</v>
      </c>
      <c r="AQ116" s="1015"/>
      <c r="AR116" s="1015"/>
      <c r="AS116" s="1015"/>
      <c r="AT116" s="1016"/>
      <c r="AU116" s="952"/>
      <c r="AV116" s="953"/>
      <c r="AW116" s="953"/>
      <c r="AX116" s="953"/>
      <c r="AY116" s="953"/>
      <c r="AZ116" s="1019" t="s">
        <v>469</v>
      </c>
      <c r="BA116" s="1020"/>
      <c r="BB116" s="1020"/>
      <c r="BC116" s="1020"/>
      <c r="BD116" s="1020"/>
      <c r="BE116" s="1020"/>
      <c r="BF116" s="1020"/>
      <c r="BG116" s="1020"/>
      <c r="BH116" s="1020"/>
      <c r="BI116" s="1020"/>
      <c r="BJ116" s="1020"/>
      <c r="BK116" s="1020"/>
      <c r="BL116" s="1020"/>
      <c r="BM116" s="1020"/>
      <c r="BN116" s="1020"/>
      <c r="BO116" s="1020"/>
      <c r="BP116" s="1021"/>
      <c r="BQ116" s="971" t="s">
        <v>237</v>
      </c>
      <c r="BR116" s="972"/>
      <c r="BS116" s="972"/>
      <c r="BT116" s="972"/>
      <c r="BU116" s="972"/>
      <c r="BV116" s="972" t="s">
        <v>392</v>
      </c>
      <c r="BW116" s="972"/>
      <c r="BX116" s="972"/>
      <c r="BY116" s="972"/>
      <c r="BZ116" s="972"/>
      <c r="CA116" s="972" t="s">
        <v>392</v>
      </c>
      <c r="CB116" s="972"/>
      <c r="CC116" s="972"/>
      <c r="CD116" s="972"/>
      <c r="CE116" s="972"/>
      <c r="CF116" s="966" t="s">
        <v>237</v>
      </c>
      <c r="CG116" s="967"/>
      <c r="CH116" s="967"/>
      <c r="CI116" s="967"/>
      <c r="CJ116" s="967"/>
      <c r="CK116" s="997"/>
      <c r="CL116" s="998"/>
      <c r="CM116" s="968" t="s">
        <v>470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237</v>
      </c>
      <c r="DH116" s="1011"/>
      <c r="DI116" s="1011"/>
      <c r="DJ116" s="1011"/>
      <c r="DK116" s="1012"/>
      <c r="DL116" s="1013" t="s">
        <v>237</v>
      </c>
      <c r="DM116" s="1011"/>
      <c r="DN116" s="1011"/>
      <c r="DO116" s="1011"/>
      <c r="DP116" s="1012"/>
      <c r="DQ116" s="1013" t="s">
        <v>392</v>
      </c>
      <c r="DR116" s="1011"/>
      <c r="DS116" s="1011"/>
      <c r="DT116" s="1011"/>
      <c r="DU116" s="1012"/>
      <c r="DV116" s="1014" t="s">
        <v>237</v>
      </c>
      <c r="DW116" s="1015"/>
      <c r="DX116" s="1015"/>
      <c r="DY116" s="1015"/>
      <c r="DZ116" s="1016"/>
    </row>
    <row r="117" spans="1:130" s="246" customFormat="1" ht="26.25" customHeight="1" x14ac:dyDescent="0.15">
      <c r="A117" s="956" t="s">
        <v>191</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471</v>
      </c>
      <c r="Z117" s="938"/>
      <c r="AA117" s="1028">
        <v>2430620</v>
      </c>
      <c r="AB117" s="1029"/>
      <c r="AC117" s="1029"/>
      <c r="AD117" s="1029"/>
      <c r="AE117" s="1030"/>
      <c r="AF117" s="1031">
        <v>2277294</v>
      </c>
      <c r="AG117" s="1029"/>
      <c r="AH117" s="1029"/>
      <c r="AI117" s="1029"/>
      <c r="AJ117" s="1030"/>
      <c r="AK117" s="1031">
        <v>2194034</v>
      </c>
      <c r="AL117" s="1029"/>
      <c r="AM117" s="1029"/>
      <c r="AN117" s="1029"/>
      <c r="AO117" s="1030"/>
      <c r="AP117" s="1032"/>
      <c r="AQ117" s="1033"/>
      <c r="AR117" s="1033"/>
      <c r="AS117" s="1033"/>
      <c r="AT117" s="1034"/>
      <c r="AU117" s="952"/>
      <c r="AV117" s="953"/>
      <c r="AW117" s="953"/>
      <c r="AX117" s="953"/>
      <c r="AY117" s="953"/>
      <c r="AZ117" s="1019" t="s">
        <v>472</v>
      </c>
      <c r="BA117" s="1020"/>
      <c r="BB117" s="1020"/>
      <c r="BC117" s="1020"/>
      <c r="BD117" s="1020"/>
      <c r="BE117" s="1020"/>
      <c r="BF117" s="1020"/>
      <c r="BG117" s="1020"/>
      <c r="BH117" s="1020"/>
      <c r="BI117" s="1020"/>
      <c r="BJ117" s="1020"/>
      <c r="BK117" s="1020"/>
      <c r="BL117" s="1020"/>
      <c r="BM117" s="1020"/>
      <c r="BN117" s="1020"/>
      <c r="BO117" s="1020"/>
      <c r="BP117" s="1021"/>
      <c r="BQ117" s="971" t="s">
        <v>392</v>
      </c>
      <c r="BR117" s="972"/>
      <c r="BS117" s="972"/>
      <c r="BT117" s="972"/>
      <c r="BU117" s="972"/>
      <c r="BV117" s="972" t="s">
        <v>392</v>
      </c>
      <c r="BW117" s="972"/>
      <c r="BX117" s="972"/>
      <c r="BY117" s="972"/>
      <c r="BZ117" s="972"/>
      <c r="CA117" s="972" t="s">
        <v>392</v>
      </c>
      <c r="CB117" s="972"/>
      <c r="CC117" s="972"/>
      <c r="CD117" s="972"/>
      <c r="CE117" s="972"/>
      <c r="CF117" s="966" t="s">
        <v>237</v>
      </c>
      <c r="CG117" s="967"/>
      <c r="CH117" s="967"/>
      <c r="CI117" s="967"/>
      <c r="CJ117" s="967"/>
      <c r="CK117" s="997"/>
      <c r="CL117" s="998"/>
      <c r="CM117" s="968" t="s">
        <v>473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392</v>
      </c>
      <c r="DH117" s="1011"/>
      <c r="DI117" s="1011"/>
      <c r="DJ117" s="1011"/>
      <c r="DK117" s="1012"/>
      <c r="DL117" s="1013" t="s">
        <v>392</v>
      </c>
      <c r="DM117" s="1011"/>
      <c r="DN117" s="1011"/>
      <c r="DO117" s="1011"/>
      <c r="DP117" s="1012"/>
      <c r="DQ117" s="1013" t="s">
        <v>392</v>
      </c>
      <c r="DR117" s="1011"/>
      <c r="DS117" s="1011"/>
      <c r="DT117" s="1011"/>
      <c r="DU117" s="1012"/>
      <c r="DV117" s="1014" t="s">
        <v>237</v>
      </c>
      <c r="DW117" s="1015"/>
      <c r="DX117" s="1015"/>
      <c r="DY117" s="1015"/>
      <c r="DZ117" s="1016"/>
    </row>
    <row r="118" spans="1:130" s="246" customFormat="1" ht="26.25" customHeight="1" x14ac:dyDescent="0.15">
      <c r="A118" s="956" t="s">
        <v>447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445</v>
      </c>
      <c r="AB118" s="937"/>
      <c r="AC118" s="937"/>
      <c r="AD118" s="937"/>
      <c r="AE118" s="938"/>
      <c r="AF118" s="936" t="s">
        <v>310</v>
      </c>
      <c r="AG118" s="937"/>
      <c r="AH118" s="937"/>
      <c r="AI118" s="937"/>
      <c r="AJ118" s="938"/>
      <c r="AK118" s="936" t="s">
        <v>309</v>
      </c>
      <c r="AL118" s="937"/>
      <c r="AM118" s="937"/>
      <c r="AN118" s="937"/>
      <c r="AO118" s="938"/>
      <c r="AP118" s="1023" t="s">
        <v>446</v>
      </c>
      <c r="AQ118" s="1024"/>
      <c r="AR118" s="1024"/>
      <c r="AS118" s="1024"/>
      <c r="AT118" s="1025"/>
      <c r="AU118" s="952"/>
      <c r="AV118" s="953"/>
      <c r="AW118" s="953"/>
      <c r="AX118" s="953"/>
      <c r="AY118" s="953"/>
      <c r="AZ118" s="1026" t="s">
        <v>474</v>
      </c>
      <c r="BA118" s="1017"/>
      <c r="BB118" s="1017"/>
      <c r="BC118" s="1017"/>
      <c r="BD118" s="1017"/>
      <c r="BE118" s="1017"/>
      <c r="BF118" s="1017"/>
      <c r="BG118" s="1017"/>
      <c r="BH118" s="1017"/>
      <c r="BI118" s="1017"/>
      <c r="BJ118" s="1017"/>
      <c r="BK118" s="1017"/>
      <c r="BL118" s="1017"/>
      <c r="BM118" s="1017"/>
      <c r="BN118" s="1017"/>
      <c r="BO118" s="1017"/>
      <c r="BP118" s="1018"/>
      <c r="BQ118" s="1049" t="s">
        <v>237</v>
      </c>
      <c r="BR118" s="1050"/>
      <c r="BS118" s="1050"/>
      <c r="BT118" s="1050"/>
      <c r="BU118" s="1050"/>
      <c r="BV118" s="1050">
        <v>10578</v>
      </c>
      <c r="BW118" s="1050"/>
      <c r="BX118" s="1050"/>
      <c r="BY118" s="1050"/>
      <c r="BZ118" s="1050"/>
      <c r="CA118" s="1050" t="s">
        <v>237</v>
      </c>
      <c r="CB118" s="1050"/>
      <c r="CC118" s="1050"/>
      <c r="CD118" s="1050"/>
      <c r="CE118" s="1050"/>
      <c r="CF118" s="966" t="s">
        <v>392</v>
      </c>
      <c r="CG118" s="967"/>
      <c r="CH118" s="967"/>
      <c r="CI118" s="967"/>
      <c r="CJ118" s="967"/>
      <c r="CK118" s="997"/>
      <c r="CL118" s="998"/>
      <c r="CM118" s="968" t="s">
        <v>475</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392</v>
      </c>
      <c r="DH118" s="1011"/>
      <c r="DI118" s="1011"/>
      <c r="DJ118" s="1011"/>
      <c r="DK118" s="1012"/>
      <c r="DL118" s="1013" t="s">
        <v>426</v>
      </c>
      <c r="DM118" s="1011"/>
      <c r="DN118" s="1011"/>
      <c r="DO118" s="1011"/>
      <c r="DP118" s="1012"/>
      <c r="DQ118" s="1013" t="s">
        <v>392</v>
      </c>
      <c r="DR118" s="1011"/>
      <c r="DS118" s="1011"/>
      <c r="DT118" s="1011"/>
      <c r="DU118" s="1012"/>
      <c r="DV118" s="1014" t="s">
        <v>392</v>
      </c>
      <c r="DW118" s="1015"/>
      <c r="DX118" s="1015"/>
      <c r="DY118" s="1015"/>
      <c r="DZ118" s="1016"/>
    </row>
    <row r="119" spans="1:130" s="246" customFormat="1" ht="26.25" customHeight="1" x14ac:dyDescent="0.15">
      <c r="A119" s="1110" t="s">
        <v>450</v>
      </c>
      <c r="B119" s="996"/>
      <c r="C119" s="975" t="s">
        <v>451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426</v>
      </c>
      <c r="AB119" s="944"/>
      <c r="AC119" s="944"/>
      <c r="AD119" s="944"/>
      <c r="AE119" s="945"/>
      <c r="AF119" s="946" t="s">
        <v>237</v>
      </c>
      <c r="AG119" s="944"/>
      <c r="AH119" s="944"/>
      <c r="AI119" s="944"/>
      <c r="AJ119" s="945"/>
      <c r="AK119" s="946" t="s">
        <v>392</v>
      </c>
      <c r="AL119" s="944"/>
      <c r="AM119" s="944"/>
      <c r="AN119" s="944"/>
      <c r="AO119" s="945"/>
      <c r="AP119" s="947" t="s">
        <v>392</v>
      </c>
      <c r="AQ119" s="948"/>
      <c r="AR119" s="948"/>
      <c r="AS119" s="948"/>
      <c r="AT119" s="949"/>
      <c r="AU119" s="954"/>
      <c r="AV119" s="955"/>
      <c r="AW119" s="955"/>
      <c r="AX119" s="955"/>
      <c r="AY119" s="955"/>
      <c r="AZ119" s="277" t="s">
        <v>191</v>
      </c>
      <c r="BA119" s="277"/>
      <c r="BB119" s="277"/>
      <c r="BC119" s="277"/>
      <c r="BD119" s="277"/>
      <c r="BE119" s="277"/>
      <c r="BF119" s="277"/>
      <c r="BG119" s="277"/>
      <c r="BH119" s="277"/>
      <c r="BI119" s="277"/>
      <c r="BJ119" s="277"/>
      <c r="BK119" s="277"/>
      <c r="BL119" s="277"/>
      <c r="BM119" s="277"/>
      <c r="BN119" s="277"/>
      <c r="BO119" s="1027" t="s">
        <v>476</v>
      </c>
      <c r="BP119" s="1058"/>
      <c r="BQ119" s="1049">
        <v>25614252</v>
      </c>
      <c r="BR119" s="1050"/>
      <c r="BS119" s="1050"/>
      <c r="BT119" s="1050"/>
      <c r="BU119" s="1050"/>
      <c r="BV119" s="1050">
        <v>24062068</v>
      </c>
      <c r="BW119" s="1050"/>
      <c r="BX119" s="1050"/>
      <c r="BY119" s="1050"/>
      <c r="BZ119" s="1050"/>
      <c r="CA119" s="1050">
        <v>22509337</v>
      </c>
      <c r="CB119" s="1050"/>
      <c r="CC119" s="1050"/>
      <c r="CD119" s="1050"/>
      <c r="CE119" s="1050"/>
      <c r="CF119" s="1051"/>
      <c r="CG119" s="1052"/>
      <c r="CH119" s="1052"/>
      <c r="CI119" s="1052"/>
      <c r="CJ119" s="1053"/>
      <c r="CK119" s="999"/>
      <c r="CL119" s="1000"/>
      <c r="CM119" s="1054" t="s">
        <v>477</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237</v>
      </c>
      <c r="DH119" s="1036"/>
      <c r="DI119" s="1036"/>
      <c r="DJ119" s="1036"/>
      <c r="DK119" s="1037"/>
      <c r="DL119" s="1035" t="s">
        <v>392</v>
      </c>
      <c r="DM119" s="1036"/>
      <c r="DN119" s="1036"/>
      <c r="DO119" s="1036"/>
      <c r="DP119" s="1037"/>
      <c r="DQ119" s="1035" t="s">
        <v>237</v>
      </c>
      <c r="DR119" s="1036"/>
      <c r="DS119" s="1036"/>
      <c r="DT119" s="1036"/>
      <c r="DU119" s="1037"/>
      <c r="DV119" s="1038" t="s">
        <v>237</v>
      </c>
      <c r="DW119" s="1039"/>
      <c r="DX119" s="1039"/>
      <c r="DY119" s="1039"/>
      <c r="DZ119" s="1040"/>
    </row>
    <row r="120" spans="1:130" s="246" customFormat="1" ht="26.25" customHeight="1" x14ac:dyDescent="0.15">
      <c r="A120" s="1111"/>
      <c r="B120" s="998"/>
      <c r="C120" s="968" t="s">
        <v>454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237</v>
      </c>
      <c r="AB120" s="1011"/>
      <c r="AC120" s="1011"/>
      <c r="AD120" s="1011"/>
      <c r="AE120" s="1012"/>
      <c r="AF120" s="1013" t="s">
        <v>237</v>
      </c>
      <c r="AG120" s="1011"/>
      <c r="AH120" s="1011"/>
      <c r="AI120" s="1011"/>
      <c r="AJ120" s="1012"/>
      <c r="AK120" s="1013" t="s">
        <v>237</v>
      </c>
      <c r="AL120" s="1011"/>
      <c r="AM120" s="1011"/>
      <c r="AN120" s="1011"/>
      <c r="AO120" s="1012"/>
      <c r="AP120" s="1014" t="s">
        <v>392</v>
      </c>
      <c r="AQ120" s="1015"/>
      <c r="AR120" s="1015"/>
      <c r="AS120" s="1015"/>
      <c r="AT120" s="1016"/>
      <c r="AU120" s="1041" t="s">
        <v>478</v>
      </c>
      <c r="AV120" s="1042"/>
      <c r="AW120" s="1042"/>
      <c r="AX120" s="1042"/>
      <c r="AY120" s="1043"/>
      <c r="AZ120" s="992" t="s">
        <v>479</v>
      </c>
      <c r="BA120" s="941"/>
      <c r="BB120" s="941"/>
      <c r="BC120" s="941"/>
      <c r="BD120" s="941"/>
      <c r="BE120" s="941"/>
      <c r="BF120" s="941"/>
      <c r="BG120" s="941"/>
      <c r="BH120" s="941"/>
      <c r="BI120" s="941"/>
      <c r="BJ120" s="941"/>
      <c r="BK120" s="941"/>
      <c r="BL120" s="941"/>
      <c r="BM120" s="941"/>
      <c r="BN120" s="941"/>
      <c r="BO120" s="941"/>
      <c r="BP120" s="942"/>
      <c r="BQ120" s="978">
        <v>7984285</v>
      </c>
      <c r="BR120" s="979"/>
      <c r="BS120" s="979"/>
      <c r="BT120" s="979"/>
      <c r="BU120" s="979"/>
      <c r="BV120" s="979">
        <v>8081720</v>
      </c>
      <c r="BW120" s="979"/>
      <c r="BX120" s="979"/>
      <c r="BY120" s="979"/>
      <c r="BZ120" s="979"/>
      <c r="CA120" s="979">
        <v>8155473</v>
      </c>
      <c r="CB120" s="979"/>
      <c r="CC120" s="979"/>
      <c r="CD120" s="979"/>
      <c r="CE120" s="979"/>
      <c r="CF120" s="993">
        <v>130.19999999999999</v>
      </c>
      <c r="CG120" s="994"/>
      <c r="CH120" s="994"/>
      <c r="CI120" s="994"/>
      <c r="CJ120" s="994"/>
      <c r="CK120" s="1059" t="s">
        <v>480</v>
      </c>
      <c r="CL120" s="1060"/>
      <c r="CM120" s="1060"/>
      <c r="CN120" s="1060"/>
      <c r="CO120" s="1061"/>
      <c r="CP120" s="1067" t="s">
        <v>481</v>
      </c>
      <c r="CQ120" s="1068"/>
      <c r="CR120" s="1068"/>
      <c r="CS120" s="1068"/>
      <c r="CT120" s="1068"/>
      <c r="CU120" s="1068"/>
      <c r="CV120" s="1068"/>
      <c r="CW120" s="1068"/>
      <c r="CX120" s="1068"/>
      <c r="CY120" s="1068"/>
      <c r="CZ120" s="1068"/>
      <c r="DA120" s="1068"/>
      <c r="DB120" s="1068"/>
      <c r="DC120" s="1068"/>
      <c r="DD120" s="1068"/>
      <c r="DE120" s="1068"/>
      <c r="DF120" s="1069"/>
      <c r="DG120" s="978">
        <v>4023608</v>
      </c>
      <c r="DH120" s="979"/>
      <c r="DI120" s="979"/>
      <c r="DJ120" s="979"/>
      <c r="DK120" s="979"/>
      <c r="DL120" s="979">
        <v>3754914</v>
      </c>
      <c r="DM120" s="979"/>
      <c r="DN120" s="979"/>
      <c r="DO120" s="979"/>
      <c r="DP120" s="979"/>
      <c r="DQ120" s="979">
        <v>3452464</v>
      </c>
      <c r="DR120" s="979"/>
      <c r="DS120" s="979"/>
      <c r="DT120" s="979"/>
      <c r="DU120" s="979"/>
      <c r="DV120" s="980">
        <v>55.1</v>
      </c>
      <c r="DW120" s="980"/>
      <c r="DX120" s="980"/>
      <c r="DY120" s="980"/>
      <c r="DZ120" s="981"/>
    </row>
    <row r="121" spans="1:130" s="246" customFormat="1" ht="26.25" customHeight="1" x14ac:dyDescent="0.15">
      <c r="A121" s="1111"/>
      <c r="B121" s="998"/>
      <c r="C121" s="1019" t="s">
        <v>482</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426</v>
      </c>
      <c r="AB121" s="1011"/>
      <c r="AC121" s="1011"/>
      <c r="AD121" s="1011"/>
      <c r="AE121" s="1012"/>
      <c r="AF121" s="1013" t="s">
        <v>237</v>
      </c>
      <c r="AG121" s="1011"/>
      <c r="AH121" s="1011"/>
      <c r="AI121" s="1011"/>
      <c r="AJ121" s="1012"/>
      <c r="AK121" s="1013" t="s">
        <v>237</v>
      </c>
      <c r="AL121" s="1011"/>
      <c r="AM121" s="1011"/>
      <c r="AN121" s="1011"/>
      <c r="AO121" s="1012"/>
      <c r="AP121" s="1014" t="s">
        <v>392</v>
      </c>
      <c r="AQ121" s="1015"/>
      <c r="AR121" s="1015"/>
      <c r="AS121" s="1015"/>
      <c r="AT121" s="1016"/>
      <c r="AU121" s="1044"/>
      <c r="AV121" s="1045"/>
      <c r="AW121" s="1045"/>
      <c r="AX121" s="1045"/>
      <c r="AY121" s="1046"/>
      <c r="AZ121" s="1001" t="s">
        <v>483</v>
      </c>
      <c r="BA121" s="1002"/>
      <c r="BB121" s="1002"/>
      <c r="BC121" s="1002"/>
      <c r="BD121" s="1002"/>
      <c r="BE121" s="1002"/>
      <c r="BF121" s="1002"/>
      <c r="BG121" s="1002"/>
      <c r="BH121" s="1002"/>
      <c r="BI121" s="1002"/>
      <c r="BJ121" s="1002"/>
      <c r="BK121" s="1002"/>
      <c r="BL121" s="1002"/>
      <c r="BM121" s="1002"/>
      <c r="BN121" s="1002"/>
      <c r="BO121" s="1002"/>
      <c r="BP121" s="1003"/>
      <c r="BQ121" s="971">
        <v>211556</v>
      </c>
      <c r="BR121" s="972"/>
      <c r="BS121" s="972"/>
      <c r="BT121" s="972"/>
      <c r="BU121" s="972"/>
      <c r="BV121" s="972">
        <v>184396</v>
      </c>
      <c r="BW121" s="972"/>
      <c r="BX121" s="972"/>
      <c r="BY121" s="972"/>
      <c r="BZ121" s="972"/>
      <c r="CA121" s="972">
        <v>156448</v>
      </c>
      <c r="CB121" s="972"/>
      <c r="CC121" s="972"/>
      <c r="CD121" s="972"/>
      <c r="CE121" s="972"/>
      <c r="CF121" s="966">
        <v>2.5</v>
      </c>
      <c r="CG121" s="967"/>
      <c r="CH121" s="967"/>
      <c r="CI121" s="967"/>
      <c r="CJ121" s="967"/>
      <c r="CK121" s="1062"/>
      <c r="CL121" s="1063"/>
      <c r="CM121" s="1063"/>
      <c r="CN121" s="1063"/>
      <c r="CO121" s="1064"/>
      <c r="CP121" s="1072" t="s">
        <v>484</v>
      </c>
      <c r="CQ121" s="1073"/>
      <c r="CR121" s="1073"/>
      <c r="CS121" s="1073"/>
      <c r="CT121" s="1073"/>
      <c r="CU121" s="1073"/>
      <c r="CV121" s="1073"/>
      <c r="CW121" s="1073"/>
      <c r="CX121" s="1073"/>
      <c r="CY121" s="1073"/>
      <c r="CZ121" s="1073"/>
      <c r="DA121" s="1073"/>
      <c r="DB121" s="1073"/>
      <c r="DC121" s="1073"/>
      <c r="DD121" s="1073"/>
      <c r="DE121" s="1073"/>
      <c r="DF121" s="1074"/>
      <c r="DG121" s="971">
        <v>2123273</v>
      </c>
      <c r="DH121" s="972"/>
      <c r="DI121" s="972"/>
      <c r="DJ121" s="972"/>
      <c r="DK121" s="972"/>
      <c r="DL121" s="972">
        <v>1947672</v>
      </c>
      <c r="DM121" s="972"/>
      <c r="DN121" s="972"/>
      <c r="DO121" s="972"/>
      <c r="DP121" s="972"/>
      <c r="DQ121" s="972">
        <v>1769551</v>
      </c>
      <c r="DR121" s="972"/>
      <c r="DS121" s="972"/>
      <c r="DT121" s="972"/>
      <c r="DU121" s="972"/>
      <c r="DV121" s="973">
        <v>28.3</v>
      </c>
      <c r="DW121" s="973"/>
      <c r="DX121" s="973"/>
      <c r="DY121" s="973"/>
      <c r="DZ121" s="974"/>
    </row>
    <row r="122" spans="1:130" s="246" customFormat="1" ht="26.25" customHeight="1" x14ac:dyDescent="0.15">
      <c r="A122" s="1111"/>
      <c r="B122" s="998"/>
      <c r="C122" s="968" t="s">
        <v>464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237</v>
      </c>
      <c r="AB122" s="1011"/>
      <c r="AC122" s="1011"/>
      <c r="AD122" s="1011"/>
      <c r="AE122" s="1012"/>
      <c r="AF122" s="1013" t="s">
        <v>237</v>
      </c>
      <c r="AG122" s="1011"/>
      <c r="AH122" s="1011"/>
      <c r="AI122" s="1011"/>
      <c r="AJ122" s="1012"/>
      <c r="AK122" s="1013" t="s">
        <v>237</v>
      </c>
      <c r="AL122" s="1011"/>
      <c r="AM122" s="1011"/>
      <c r="AN122" s="1011"/>
      <c r="AO122" s="1012"/>
      <c r="AP122" s="1014" t="s">
        <v>237</v>
      </c>
      <c r="AQ122" s="1015"/>
      <c r="AR122" s="1015"/>
      <c r="AS122" s="1015"/>
      <c r="AT122" s="1016"/>
      <c r="AU122" s="1044"/>
      <c r="AV122" s="1045"/>
      <c r="AW122" s="1045"/>
      <c r="AX122" s="1045"/>
      <c r="AY122" s="1046"/>
      <c r="AZ122" s="1026" t="s">
        <v>485</v>
      </c>
      <c r="BA122" s="1017"/>
      <c r="BB122" s="1017"/>
      <c r="BC122" s="1017"/>
      <c r="BD122" s="1017"/>
      <c r="BE122" s="1017"/>
      <c r="BF122" s="1017"/>
      <c r="BG122" s="1017"/>
      <c r="BH122" s="1017"/>
      <c r="BI122" s="1017"/>
      <c r="BJ122" s="1017"/>
      <c r="BK122" s="1017"/>
      <c r="BL122" s="1017"/>
      <c r="BM122" s="1017"/>
      <c r="BN122" s="1017"/>
      <c r="BO122" s="1017"/>
      <c r="BP122" s="1018"/>
      <c r="BQ122" s="1049">
        <v>19382540</v>
      </c>
      <c r="BR122" s="1050"/>
      <c r="BS122" s="1050"/>
      <c r="BT122" s="1050"/>
      <c r="BU122" s="1050"/>
      <c r="BV122" s="1050">
        <v>18695272</v>
      </c>
      <c r="BW122" s="1050"/>
      <c r="BX122" s="1050"/>
      <c r="BY122" s="1050"/>
      <c r="BZ122" s="1050"/>
      <c r="CA122" s="1050">
        <v>18213719</v>
      </c>
      <c r="CB122" s="1050"/>
      <c r="CC122" s="1050"/>
      <c r="CD122" s="1050"/>
      <c r="CE122" s="1050"/>
      <c r="CF122" s="1070">
        <v>290.89999999999998</v>
      </c>
      <c r="CG122" s="1071"/>
      <c r="CH122" s="1071"/>
      <c r="CI122" s="1071"/>
      <c r="CJ122" s="1071"/>
      <c r="CK122" s="1062"/>
      <c r="CL122" s="1063"/>
      <c r="CM122" s="1063"/>
      <c r="CN122" s="1063"/>
      <c r="CO122" s="1064"/>
      <c r="CP122" s="1072" t="s">
        <v>486</v>
      </c>
      <c r="CQ122" s="1073"/>
      <c r="CR122" s="1073"/>
      <c r="CS122" s="1073"/>
      <c r="CT122" s="1073"/>
      <c r="CU122" s="1073"/>
      <c r="CV122" s="1073"/>
      <c r="CW122" s="1073"/>
      <c r="CX122" s="1073"/>
      <c r="CY122" s="1073"/>
      <c r="CZ122" s="1073"/>
      <c r="DA122" s="1073"/>
      <c r="DB122" s="1073"/>
      <c r="DC122" s="1073"/>
      <c r="DD122" s="1073"/>
      <c r="DE122" s="1073"/>
      <c r="DF122" s="1074"/>
      <c r="DG122" s="971">
        <v>1152129</v>
      </c>
      <c r="DH122" s="972"/>
      <c r="DI122" s="972"/>
      <c r="DJ122" s="972"/>
      <c r="DK122" s="972"/>
      <c r="DL122" s="972">
        <v>1292452</v>
      </c>
      <c r="DM122" s="972"/>
      <c r="DN122" s="972"/>
      <c r="DO122" s="972"/>
      <c r="DP122" s="972"/>
      <c r="DQ122" s="972">
        <v>1122784</v>
      </c>
      <c r="DR122" s="972"/>
      <c r="DS122" s="972"/>
      <c r="DT122" s="972"/>
      <c r="DU122" s="972"/>
      <c r="DV122" s="973">
        <v>17.899999999999999</v>
      </c>
      <c r="DW122" s="973"/>
      <c r="DX122" s="973"/>
      <c r="DY122" s="973"/>
      <c r="DZ122" s="974"/>
    </row>
    <row r="123" spans="1:130" s="246" customFormat="1" ht="26.25" customHeight="1" x14ac:dyDescent="0.15">
      <c r="A123" s="1111"/>
      <c r="B123" s="998"/>
      <c r="C123" s="968" t="s">
        <v>470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237</v>
      </c>
      <c r="AB123" s="1011"/>
      <c r="AC123" s="1011"/>
      <c r="AD123" s="1011"/>
      <c r="AE123" s="1012"/>
      <c r="AF123" s="1013" t="s">
        <v>237</v>
      </c>
      <c r="AG123" s="1011"/>
      <c r="AH123" s="1011"/>
      <c r="AI123" s="1011"/>
      <c r="AJ123" s="1012"/>
      <c r="AK123" s="1013" t="s">
        <v>237</v>
      </c>
      <c r="AL123" s="1011"/>
      <c r="AM123" s="1011"/>
      <c r="AN123" s="1011"/>
      <c r="AO123" s="1012"/>
      <c r="AP123" s="1014" t="s">
        <v>392</v>
      </c>
      <c r="AQ123" s="1015"/>
      <c r="AR123" s="1015"/>
      <c r="AS123" s="1015"/>
      <c r="AT123" s="1016"/>
      <c r="AU123" s="1047"/>
      <c r="AV123" s="1048"/>
      <c r="AW123" s="1048"/>
      <c r="AX123" s="1048"/>
      <c r="AY123" s="1048"/>
      <c r="AZ123" s="277" t="s">
        <v>191</v>
      </c>
      <c r="BA123" s="277"/>
      <c r="BB123" s="277"/>
      <c r="BC123" s="277"/>
      <c r="BD123" s="277"/>
      <c r="BE123" s="277"/>
      <c r="BF123" s="277"/>
      <c r="BG123" s="277"/>
      <c r="BH123" s="277"/>
      <c r="BI123" s="277"/>
      <c r="BJ123" s="277"/>
      <c r="BK123" s="277"/>
      <c r="BL123" s="277"/>
      <c r="BM123" s="277"/>
      <c r="BN123" s="277"/>
      <c r="BO123" s="1027" t="s">
        <v>487</v>
      </c>
      <c r="BP123" s="1058"/>
      <c r="BQ123" s="1117">
        <v>27578381</v>
      </c>
      <c r="BR123" s="1118"/>
      <c r="BS123" s="1118"/>
      <c r="BT123" s="1118"/>
      <c r="BU123" s="1118"/>
      <c r="BV123" s="1118">
        <v>26961388</v>
      </c>
      <c r="BW123" s="1118"/>
      <c r="BX123" s="1118"/>
      <c r="BY123" s="1118"/>
      <c r="BZ123" s="1118"/>
      <c r="CA123" s="1118">
        <v>26525640</v>
      </c>
      <c r="CB123" s="1118"/>
      <c r="CC123" s="1118"/>
      <c r="CD123" s="1118"/>
      <c r="CE123" s="1118"/>
      <c r="CF123" s="1051"/>
      <c r="CG123" s="1052"/>
      <c r="CH123" s="1052"/>
      <c r="CI123" s="1052"/>
      <c r="CJ123" s="1053"/>
      <c r="CK123" s="1062"/>
      <c r="CL123" s="1063"/>
      <c r="CM123" s="1063"/>
      <c r="CN123" s="1063"/>
      <c r="CO123" s="1064"/>
      <c r="CP123" s="1072" t="s">
        <v>488</v>
      </c>
      <c r="CQ123" s="1073"/>
      <c r="CR123" s="1073"/>
      <c r="CS123" s="1073"/>
      <c r="CT123" s="1073"/>
      <c r="CU123" s="1073"/>
      <c r="CV123" s="1073"/>
      <c r="CW123" s="1073"/>
      <c r="CX123" s="1073"/>
      <c r="CY123" s="1073"/>
      <c r="CZ123" s="1073"/>
      <c r="DA123" s="1073"/>
      <c r="DB123" s="1073"/>
      <c r="DC123" s="1073"/>
      <c r="DD123" s="1073"/>
      <c r="DE123" s="1073"/>
      <c r="DF123" s="1074"/>
      <c r="DG123" s="1010">
        <v>125730</v>
      </c>
      <c r="DH123" s="1011"/>
      <c r="DI123" s="1011"/>
      <c r="DJ123" s="1011"/>
      <c r="DK123" s="1012"/>
      <c r="DL123" s="1013">
        <v>105948</v>
      </c>
      <c r="DM123" s="1011"/>
      <c r="DN123" s="1011"/>
      <c r="DO123" s="1011"/>
      <c r="DP123" s="1012"/>
      <c r="DQ123" s="1013">
        <v>75371</v>
      </c>
      <c r="DR123" s="1011"/>
      <c r="DS123" s="1011"/>
      <c r="DT123" s="1011"/>
      <c r="DU123" s="1012"/>
      <c r="DV123" s="1014">
        <v>1.2</v>
      </c>
      <c r="DW123" s="1015"/>
      <c r="DX123" s="1015"/>
      <c r="DY123" s="1015"/>
      <c r="DZ123" s="1016"/>
    </row>
    <row r="124" spans="1:130" s="246" customFormat="1" ht="26.25" customHeight="1" thickBot="1" x14ac:dyDescent="0.2">
      <c r="A124" s="1111"/>
      <c r="B124" s="998"/>
      <c r="C124" s="968" t="s">
        <v>473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392</v>
      </c>
      <c r="AB124" s="1011"/>
      <c r="AC124" s="1011"/>
      <c r="AD124" s="1011"/>
      <c r="AE124" s="1012"/>
      <c r="AF124" s="1013" t="s">
        <v>237</v>
      </c>
      <c r="AG124" s="1011"/>
      <c r="AH124" s="1011"/>
      <c r="AI124" s="1011"/>
      <c r="AJ124" s="1012"/>
      <c r="AK124" s="1013" t="s">
        <v>237</v>
      </c>
      <c r="AL124" s="1011"/>
      <c r="AM124" s="1011"/>
      <c r="AN124" s="1011"/>
      <c r="AO124" s="1012"/>
      <c r="AP124" s="1014" t="s">
        <v>392</v>
      </c>
      <c r="AQ124" s="1015"/>
      <c r="AR124" s="1015"/>
      <c r="AS124" s="1015"/>
      <c r="AT124" s="1016"/>
      <c r="AU124" s="1113" t="s">
        <v>489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237</v>
      </c>
      <c r="BR124" s="1080"/>
      <c r="BS124" s="1080"/>
      <c r="BT124" s="1080"/>
      <c r="BU124" s="1080"/>
      <c r="BV124" s="1080" t="s">
        <v>392</v>
      </c>
      <c r="BW124" s="1080"/>
      <c r="BX124" s="1080"/>
      <c r="BY124" s="1080"/>
      <c r="BZ124" s="1080"/>
      <c r="CA124" s="1080" t="s">
        <v>237</v>
      </c>
      <c r="CB124" s="1080"/>
      <c r="CC124" s="1080"/>
      <c r="CD124" s="1080"/>
      <c r="CE124" s="1080"/>
      <c r="CF124" s="1081"/>
      <c r="CG124" s="1082"/>
      <c r="CH124" s="1082"/>
      <c r="CI124" s="1082"/>
      <c r="CJ124" s="1083"/>
      <c r="CK124" s="1065"/>
      <c r="CL124" s="1065"/>
      <c r="CM124" s="1065"/>
      <c r="CN124" s="1065"/>
      <c r="CO124" s="1066"/>
      <c r="CP124" s="1072" t="s">
        <v>490</v>
      </c>
      <c r="CQ124" s="1073"/>
      <c r="CR124" s="1073"/>
      <c r="CS124" s="1073"/>
      <c r="CT124" s="1073"/>
      <c r="CU124" s="1073"/>
      <c r="CV124" s="1073"/>
      <c r="CW124" s="1073"/>
      <c r="CX124" s="1073"/>
      <c r="CY124" s="1073"/>
      <c r="CZ124" s="1073"/>
      <c r="DA124" s="1073"/>
      <c r="DB124" s="1073"/>
      <c r="DC124" s="1073"/>
      <c r="DD124" s="1073"/>
      <c r="DE124" s="1073"/>
      <c r="DF124" s="1074"/>
      <c r="DG124" s="1057" t="s">
        <v>392</v>
      </c>
      <c r="DH124" s="1036"/>
      <c r="DI124" s="1036"/>
      <c r="DJ124" s="1036"/>
      <c r="DK124" s="1037"/>
      <c r="DL124" s="1035" t="s">
        <v>392</v>
      </c>
      <c r="DM124" s="1036"/>
      <c r="DN124" s="1036"/>
      <c r="DO124" s="1036"/>
      <c r="DP124" s="1037"/>
      <c r="DQ124" s="1035" t="s">
        <v>237</v>
      </c>
      <c r="DR124" s="1036"/>
      <c r="DS124" s="1036"/>
      <c r="DT124" s="1036"/>
      <c r="DU124" s="1037"/>
      <c r="DV124" s="1038" t="s">
        <v>237</v>
      </c>
      <c r="DW124" s="1039"/>
      <c r="DX124" s="1039"/>
      <c r="DY124" s="1039"/>
      <c r="DZ124" s="1040"/>
    </row>
    <row r="125" spans="1:130" s="246" customFormat="1" ht="26.25" customHeight="1" x14ac:dyDescent="0.15">
      <c r="A125" s="1111"/>
      <c r="B125" s="998"/>
      <c r="C125" s="968" t="s">
        <v>475</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392</v>
      </c>
      <c r="AB125" s="1011"/>
      <c r="AC125" s="1011"/>
      <c r="AD125" s="1011"/>
      <c r="AE125" s="1012"/>
      <c r="AF125" s="1013" t="s">
        <v>237</v>
      </c>
      <c r="AG125" s="1011"/>
      <c r="AH125" s="1011"/>
      <c r="AI125" s="1011"/>
      <c r="AJ125" s="1012"/>
      <c r="AK125" s="1013" t="s">
        <v>237</v>
      </c>
      <c r="AL125" s="1011"/>
      <c r="AM125" s="1011"/>
      <c r="AN125" s="1011"/>
      <c r="AO125" s="1012"/>
      <c r="AP125" s="1014" t="s">
        <v>237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491</v>
      </c>
      <c r="CL125" s="1060"/>
      <c r="CM125" s="1060"/>
      <c r="CN125" s="1060"/>
      <c r="CO125" s="1061"/>
      <c r="CP125" s="992" t="s">
        <v>492</v>
      </c>
      <c r="CQ125" s="941"/>
      <c r="CR125" s="941"/>
      <c r="CS125" s="941"/>
      <c r="CT125" s="941"/>
      <c r="CU125" s="941"/>
      <c r="CV125" s="941"/>
      <c r="CW125" s="941"/>
      <c r="CX125" s="941"/>
      <c r="CY125" s="941"/>
      <c r="CZ125" s="941"/>
      <c r="DA125" s="941"/>
      <c r="DB125" s="941"/>
      <c r="DC125" s="941"/>
      <c r="DD125" s="941"/>
      <c r="DE125" s="941"/>
      <c r="DF125" s="942"/>
      <c r="DG125" s="978" t="s">
        <v>392</v>
      </c>
      <c r="DH125" s="979"/>
      <c r="DI125" s="979"/>
      <c r="DJ125" s="979"/>
      <c r="DK125" s="979"/>
      <c r="DL125" s="979" t="s">
        <v>237</v>
      </c>
      <c r="DM125" s="979"/>
      <c r="DN125" s="979"/>
      <c r="DO125" s="979"/>
      <c r="DP125" s="979"/>
      <c r="DQ125" s="979" t="s">
        <v>237</v>
      </c>
      <c r="DR125" s="979"/>
      <c r="DS125" s="979"/>
      <c r="DT125" s="979"/>
      <c r="DU125" s="979"/>
      <c r="DV125" s="980" t="s">
        <v>392</v>
      </c>
      <c r="DW125" s="980"/>
      <c r="DX125" s="980"/>
      <c r="DY125" s="980"/>
      <c r="DZ125" s="981"/>
    </row>
    <row r="126" spans="1:130" s="246" customFormat="1" ht="26.25" customHeight="1" thickBot="1" x14ac:dyDescent="0.2">
      <c r="A126" s="1111"/>
      <c r="B126" s="998"/>
      <c r="C126" s="968" t="s">
        <v>477</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392</v>
      </c>
      <c r="AB126" s="1011"/>
      <c r="AC126" s="1011"/>
      <c r="AD126" s="1011"/>
      <c r="AE126" s="1012"/>
      <c r="AF126" s="1013" t="s">
        <v>392</v>
      </c>
      <c r="AG126" s="1011"/>
      <c r="AH126" s="1011"/>
      <c r="AI126" s="1011"/>
      <c r="AJ126" s="1012"/>
      <c r="AK126" s="1013" t="s">
        <v>392</v>
      </c>
      <c r="AL126" s="1011"/>
      <c r="AM126" s="1011"/>
      <c r="AN126" s="1011"/>
      <c r="AO126" s="1012"/>
      <c r="AP126" s="1014" t="s">
        <v>392</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493</v>
      </c>
      <c r="CQ126" s="1002"/>
      <c r="CR126" s="1002"/>
      <c r="CS126" s="1002"/>
      <c r="CT126" s="1002"/>
      <c r="CU126" s="1002"/>
      <c r="CV126" s="1002"/>
      <c r="CW126" s="1002"/>
      <c r="CX126" s="1002"/>
      <c r="CY126" s="1002"/>
      <c r="CZ126" s="1002"/>
      <c r="DA126" s="1002"/>
      <c r="DB126" s="1002"/>
      <c r="DC126" s="1002"/>
      <c r="DD126" s="1002"/>
      <c r="DE126" s="1002"/>
      <c r="DF126" s="1003"/>
      <c r="DG126" s="971" t="s">
        <v>392</v>
      </c>
      <c r="DH126" s="972"/>
      <c r="DI126" s="972"/>
      <c r="DJ126" s="972"/>
      <c r="DK126" s="972"/>
      <c r="DL126" s="972" t="s">
        <v>237</v>
      </c>
      <c r="DM126" s="972"/>
      <c r="DN126" s="972"/>
      <c r="DO126" s="972"/>
      <c r="DP126" s="972"/>
      <c r="DQ126" s="972" t="s">
        <v>237</v>
      </c>
      <c r="DR126" s="972"/>
      <c r="DS126" s="972"/>
      <c r="DT126" s="972"/>
      <c r="DU126" s="972"/>
      <c r="DV126" s="973" t="s">
        <v>392</v>
      </c>
      <c r="DW126" s="973"/>
      <c r="DX126" s="973"/>
      <c r="DY126" s="973"/>
      <c r="DZ126" s="974"/>
    </row>
    <row r="127" spans="1:130" s="246" customFormat="1" ht="26.25" customHeight="1" x14ac:dyDescent="0.15">
      <c r="A127" s="1112"/>
      <c r="B127" s="1000"/>
      <c r="C127" s="1054" t="s">
        <v>494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237</v>
      </c>
      <c r="AB127" s="1011"/>
      <c r="AC127" s="1011"/>
      <c r="AD127" s="1011"/>
      <c r="AE127" s="1012"/>
      <c r="AF127" s="1013" t="s">
        <v>392</v>
      </c>
      <c r="AG127" s="1011"/>
      <c r="AH127" s="1011"/>
      <c r="AI127" s="1011"/>
      <c r="AJ127" s="1012"/>
      <c r="AK127" s="1013" t="s">
        <v>392</v>
      </c>
      <c r="AL127" s="1011"/>
      <c r="AM127" s="1011"/>
      <c r="AN127" s="1011"/>
      <c r="AO127" s="1012"/>
      <c r="AP127" s="1014" t="s">
        <v>237</v>
      </c>
      <c r="AQ127" s="1015"/>
      <c r="AR127" s="1015"/>
      <c r="AS127" s="1015"/>
      <c r="AT127" s="1016"/>
      <c r="AU127" s="282"/>
      <c r="AV127" s="282"/>
      <c r="AW127" s="282"/>
      <c r="AX127" s="1084" t="s">
        <v>495</v>
      </c>
      <c r="AY127" s="1085"/>
      <c r="AZ127" s="1085"/>
      <c r="BA127" s="1085"/>
      <c r="BB127" s="1085"/>
      <c r="BC127" s="1085"/>
      <c r="BD127" s="1085"/>
      <c r="BE127" s="1086"/>
      <c r="BF127" s="1087" t="s">
        <v>496</v>
      </c>
      <c r="BG127" s="1085"/>
      <c r="BH127" s="1085"/>
      <c r="BI127" s="1085"/>
      <c r="BJ127" s="1085"/>
      <c r="BK127" s="1085"/>
      <c r="BL127" s="1086"/>
      <c r="BM127" s="1087" t="s">
        <v>497</v>
      </c>
      <c r="BN127" s="1085"/>
      <c r="BO127" s="1085"/>
      <c r="BP127" s="1085"/>
      <c r="BQ127" s="1085"/>
      <c r="BR127" s="1085"/>
      <c r="BS127" s="1086"/>
      <c r="BT127" s="1087" t="s">
        <v>498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499</v>
      </c>
      <c r="CQ127" s="1002"/>
      <c r="CR127" s="1002"/>
      <c r="CS127" s="1002"/>
      <c r="CT127" s="1002"/>
      <c r="CU127" s="1002"/>
      <c r="CV127" s="1002"/>
      <c r="CW127" s="1002"/>
      <c r="CX127" s="1002"/>
      <c r="CY127" s="1002"/>
      <c r="CZ127" s="1002"/>
      <c r="DA127" s="1002"/>
      <c r="DB127" s="1002"/>
      <c r="DC127" s="1002"/>
      <c r="DD127" s="1002"/>
      <c r="DE127" s="1002"/>
      <c r="DF127" s="1003"/>
      <c r="DG127" s="971" t="s">
        <v>392</v>
      </c>
      <c r="DH127" s="972"/>
      <c r="DI127" s="972"/>
      <c r="DJ127" s="972"/>
      <c r="DK127" s="972"/>
      <c r="DL127" s="972" t="s">
        <v>237</v>
      </c>
      <c r="DM127" s="972"/>
      <c r="DN127" s="972"/>
      <c r="DO127" s="972"/>
      <c r="DP127" s="972"/>
      <c r="DQ127" s="972" t="s">
        <v>392</v>
      </c>
      <c r="DR127" s="972"/>
      <c r="DS127" s="972"/>
      <c r="DT127" s="972"/>
      <c r="DU127" s="972"/>
      <c r="DV127" s="973" t="s">
        <v>392</v>
      </c>
      <c r="DW127" s="973"/>
      <c r="DX127" s="973"/>
      <c r="DY127" s="973"/>
      <c r="DZ127" s="974"/>
    </row>
    <row r="128" spans="1:130" s="246" customFormat="1" ht="26.25" customHeight="1" thickBot="1" x14ac:dyDescent="0.2">
      <c r="A128" s="1095" t="s">
        <v>500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501</v>
      </c>
      <c r="X128" s="1097"/>
      <c r="Y128" s="1097"/>
      <c r="Z128" s="1098"/>
      <c r="AA128" s="1099">
        <v>30883</v>
      </c>
      <c r="AB128" s="1100"/>
      <c r="AC128" s="1100"/>
      <c r="AD128" s="1100"/>
      <c r="AE128" s="1101"/>
      <c r="AF128" s="1102">
        <v>33740</v>
      </c>
      <c r="AG128" s="1100"/>
      <c r="AH128" s="1100"/>
      <c r="AI128" s="1100"/>
      <c r="AJ128" s="1101"/>
      <c r="AK128" s="1102">
        <v>34214</v>
      </c>
      <c r="AL128" s="1100"/>
      <c r="AM128" s="1100"/>
      <c r="AN128" s="1100"/>
      <c r="AO128" s="1101"/>
      <c r="AP128" s="1103"/>
      <c r="AQ128" s="1104"/>
      <c r="AR128" s="1104"/>
      <c r="AS128" s="1104"/>
      <c r="AT128" s="1105"/>
      <c r="AU128" s="282"/>
      <c r="AV128" s="282"/>
      <c r="AW128" s="282"/>
      <c r="AX128" s="940" t="s">
        <v>502</v>
      </c>
      <c r="AY128" s="941"/>
      <c r="AZ128" s="941"/>
      <c r="BA128" s="941"/>
      <c r="BB128" s="941"/>
      <c r="BC128" s="941"/>
      <c r="BD128" s="941"/>
      <c r="BE128" s="942"/>
      <c r="BF128" s="1106" t="s">
        <v>392</v>
      </c>
      <c r="BG128" s="1107"/>
      <c r="BH128" s="1107"/>
      <c r="BI128" s="1107"/>
      <c r="BJ128" s="1107"/>
      <c r="BK128" s="1107"/>
      <c r="BL128" s="1108"/>
      <c r="BM128" s="1106">
        <v>13.69</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503</v>
      </c>
      <c r="CQ128" s="1089"/>
      <c r="CR128" s="1089"/>
      <c r="CS128" s="1089"/>
      <c r="CT128" s="1089"/>
      <c r="CU128" s="1089"/>
      <c r="CV128" s="1089"/>
      <c r="CW128" s="1089"/>
      <c r="CX128" s="1089"/>
      <c r="CY128" s="1089"/>
      <c r="CZ128" s="1089"/>
      <c r="DA128" s="1089"/>
      <c r="DB128" s="1089"/>
      <c r="DC128" s="1089"/>
      <c r="DD128" s="1089"/>
      <c r="DE128" s="1089"/>
      <c r="DF128" s="1090"/>
      <c r="DG128" s="1091" t="s">
        <v>392</v>
      </c>
      <c r="DH128" s="1092"/>
      <c r="DI128" s="1092"/>
      <c r="DJ128" s="1092"/>
      <c r="DK128" s="1092"/>
      <c r="DL128" s="1092" t="s">
        <v>426</v>
      </c>
      <c r="DM128" s="1092"/>
      <c r="DN128" s="1092"/>
      <c r="DO128" s="1092"/>
      <c r="DP128" s="1092"/>
      <c r="DQ128" s="1092" t="s">
        <v>237</v>
      </c>
      <c r="DR128" s="1092"/>
      <c r="DS128" s="1092"/>
      <c r="DT128" s="1092"/>
      <c r="DU128" s="1092"/>
      <c r="DV128" s="1093" t="s">
        <v>426</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504</v>
      </c>
      <c r="X129" s="1126"/>
      <c r="Y129" s="1126"/>
      <c r="Z129" s="1127"/>
      <c r="AA129" s="1010">
        <v>8852281</v>
      </c>
      <c r="AB129" s="1011"/>
      <c r="AC129" s="1011"/>
      <c r="AD129" s="1011"/>
      <c r="AE129" s="1012"/>
      <c r="AF129" s="1013">
        <v>8457646</v>
      </c>
      <c r="AG129" s="1011"/>
      <c r="AH129" s="1011"/>
      <c r="AI129" s="1011"/>
      <c r="AJ129" s="1012"/>
      <c r="AK129" s="1013">
        <v>8244599</v>
      </c>
      <c r="AL129" s="1011"/>
      <c r="AM129" s="1011"/>
      <c r="AN129" s="1011"/>
      <c r="AO129" s="1012"/>
      <c r="AP129" s="1128"/>
      <c r="AQ129" s="1129"/>
      <c r="AR129" s="1129"/>
      <c r="AS129" s="1129"/>
      <c r="AT129" s="1130"/>
      <c r="AU129" s="284"/>
      <c r="AV129" s="284"/>
      <c r="AW129" s="284"/>
      <c r="AX129" s="1119" t="s">
        <v>505</v>
      </c>
      <c r="AY129" s="1002"/>
      <c r="AZ129" s="1002"/>
      <c r="BA129" s="1002"/>
      <c r="BB129" s="1002"/>
      <c r="BC129" s="1002"/>
      <c r="BD129" s="1002"/>
      <c r="BE129" s="1003"/>
      <c r="BF129" s="1120" t="s">
        <v>237</v>
      </c>
      <c r="BG129" s="1121"/>
      <c r="BH129" s="1121"/>
      <c r="BI129" s="1121"/>
      <c r="BJ129" s="1121"/>
      <c r="BK129" s="1121"/>
      <c r="BL129" s="1122"/>
      <c r="BM129" s="1120">
        <v>18.690000000000001</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507</v>
      </c>
      <c r="X130" s="1126"/>
      <c r="Y130" s="1126"/>
      <c r="Z130" s="1127"/>
      <c r="AA130" s="1010">
        <v>1935181</v>
      </c>
      <c r="AB130" s="1011"/>
      <c r="AC130" s="1011"/>
      <c r="AD130" s="1011"/>
      <c r="AE130" s="1012"/>
      <c r="AF130" s="1013">
        <v>1908704</v>
      </c>
      <c r="AG130" s="1011"/>
      <c r="AH130" s="1011"/>
      <c r="AI130" s="1011"/>
      <c r="AJ130" s="1012"/>
      <c r="AK130" s="1013">
        <v>1982621</v>
      </c>
      <c r="AL130" s="1011"/>
      <c r="AM130" s="1011"/>
      <c r="AN130" s="1011"/>
      <c r="AO130" s="1012"/>
      <c r="AP130" s="1128"/>
      <c r="AQ130" s="1129"/>
      <c r="AR130" s="1129"/>
      <c r="AS130" s="1129"/>
      <c r="AT130" s="1130"/>
      <c r="AU130" s="284"/>
      <c r="AV130" s="284"/>
      <c r="AW130" s="284"/>
      <c r="AX130" s="1119" t="s">
        <v>508</v>
      </c>
      <c r="AY130" s="1002"/>
      <c r="AZ130" s="1002"/>
      <c r="BA130" s="1002"/>
      <c r="BB130" s="1002"/>
      <c r="BC130" s="1002"/>
      <c r="BD130" s="1002"/>
      <c r="BE130" s="1003"/>
      <c r="BF130" s="1156">
        <v>4.8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509</v>
      </c>
      <c r="X131" s="1164"/>
      <c r="Y131" s="1164"/>
      <c r="Z131" s="1165"/>
      <c r="AA131" s="1057">
        <v>6917100</v>
      </c>
      <c r="AB131" s="1036"/>
      <c r="AC131" s="1036"/>
      <c r="AD131" s="1036"/>
      <c r="AE131" s="1037"/>
      <c r="AF131" s="1035">
        <v>6548942</v>
      </c>
      <c r="AG131" s="1036"/>
      <c r="AH131" s="1036"/>
      <c r="AI131" s="1036"/>
      <c r="AJ131" s="1037"/>
      <c r="AK131" s="1035">
        <v>6261978</v>
      </c>
      <c r="AL131" s="1036"/>
      <c r="AM131" s="1036"/>
      <c r="AN131" s="1036"/>
      <c r="AO131" s="1037"/>
      <c r="AP131" s="1166"/>
      <c r="AQ131" s="1167"/>
      <c r="AR131" s="1167"/>
      <c r="AS131" s="1167"/>
      <c r="AT131" s="1168"/>
      <c r="AU131" s="284"/>
      <c r="AV131" s="284"/>
      <c r="AW131" s="284"/>
      <c r="AX131" s="1138" t="s">
        <v>510</v>
      </c>
      <c r="AY131" s="1089"/>
      <c r="AZ131" s="1089"/>
      <c r="BA131" s="1089"/>
      <c r="BB131" s="1089"/>
      <c r="BC131" s="1089"/>
      <c r="BD131" s="1089"/>
      <c r="BE131" s="1090"/>
      <c r="BF131" s="1139" t="s">
        <v>392</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511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512</v>
      </c>
      <c r="W132" s="1149"/>
      <c r="X132" s="1149"/>
      <c r="Y132" s="1149"/>
      <c r="Z132" s="1150"/>
      <c r="AA132" s="1151">
        <v>6.7160515240000001</v>
      </c>
      <c r="AB132" s="1152"/>
      <c r="AC132" s="1152"/>
      <c r="AD132" s="1152"/>
      <c r="AE132" s="1153"/>
      <c r="AF132" s="1154">
        <v>5.1130396329999996</v>
      </c>
      <c r="AG132" s="1152"/>
      <c r="AH132" s="1152"/>
      <c r="AI132" s="1152"/>
      <c r="AJ132" s="1153"/>
      <c r="AK132" s="1154">
        <v>2.8297608200000002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513</v>
      </c>
      <c r="W133" s="1132"/>
      <c r="X133" s="1132"/>
      <c r="Y133" s="1132"/>
      <c r="Z133" s="1133"/>
      <c r="AA133" s="1134">
        <v>7.6</v>
      </c>
      <c r="AB133" s="1135"/>
      <c r="AC133" s="1135"/>
      <c r="AD133" s="1135"/>
      <c r="AE133" s="1136"/>
      <c r="AF133" s="1134">
        <v>6.6</v>
      </c>
      <c r="AG133" s="1135"/>
      <c r="AH133" s="1135"/>
      <c r="AI133" s="1135"/>
      <c r="AJ133" s="1136"/>
      <c r="AK133" s="1134">
        <v>4.8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z6FwErqjYYk0pm/xnhHUjl0MjaaLLpe2ab7q6NUK/5gVQXrYCCPZ+FmUjP3I5LVxEVncULdORTODGU2eCdQuA==" saltValue="jDPidGJOTcJodIpvzOhO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D55" zoomScale="85" zoomScaleNormal="85" zoomScaleSheetLayoutView="85" workbookViewId="0">
      <selection activeCell="CR72" sqref="CR7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PntTcn+nySiodrtZoClcNHkfEOUnRgUuOrg3Klokk31gw4alqcPMGyYpj2yUISLboKjvqFvcSxCreJ4ru6FLw==" saltValue="vC3ckbNsmjyluHsTilw2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4"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rYD0iuM0as6RVYR0kPcqvyZFGAnGVDXY0yKWnWSYSs9cAZ6zqzN4OeyDvwJLMfaMPTcll0sPtYw9QxrmeUOmg==" saltValue="LmfEQUlokpxCQdYS4sCFW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517</v>
      </c>
      <c r="AP7" s="303"/>
      <c r="AQ7" s="304" t="s">
        <v>518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519</v>
      </c>
      <c r="AQ8" s="310" t="s">
        <v>520</v>
      </c>
      <c r="AR8" s="311" t="s">
        <v>521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522</v>
      </c>
      <c r="AL9" s="1175"/>
      <c r="AM9" s="1175"/>
      <c r="AN9" s="1176"/>
      <c r="AO9" s="312">
        <v>1955099</v>
      </c>
      <c r="AP9" s="312">
        <v>115189</v>
      </c>
      <c r="AQ9" s="313">
        <v>80518</v>
      </c>
      <c r="AR9" s="314">
        <v>43.1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523</v>
      </c>
      <c r="AL10" s="1175"/>
      <c r="AM10" s="1175"/>
      <c r="AN10" s="1176"/>
      <c r="AO10" s="315">
        <v>348725</v>
      </c>
      <c r="AP10" s="315">
        <v>20546</v>
      </c>
      <c r="AQ10" s="316">
        <v>8488</v>
      </c>
      <c r="AR10" s="317">
        <v>142.1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524</v>
      </c>
      <c r="AL11" s="1175"/>
      <c r="AM11" s="1175"/>
      <c r="AN11" s="1176"/>
      <c r="AO11" s="315">
        <v>362566</v>
      </c>
      <c r="AP11" s="315">
        <v>21361</v>
      </c>
      <c r="AQ11" s="316">
        <v>12447</v>
      </c>
      <c r="AR11" s="317">
        <v>71.599999999999994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525</v>
      </c>
      <c r="AL12" s="1175"/>
      <c r="AM12" s="1175"/>
      <c r="AN12" s="1176"/>
      <c r="AO12" s="315" t="s">
        <v>526</v>
      </c>
      <c r="AP12" s="315" t="s">
        <v>526</v>
      </c>
      <c r="AQ12" s="316">
        <v>615</v>
      </c>
      <c r="AR12" s="317" t="s">
        <v>526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527</v>
      </c>
      <c r="AL13" s="1175"/>
      <c r="AM13" s="1175"/>
      <c r="AN13" s="1176"/>
      <c r="AO13" s="315" t="s">
        <v>526</v>
      </c>
      <c r="AP13" s="315" t="s">
        <v>526</v>
      </c>
      <c r="AQ13" s="316">
        <v>4</v>
      </c>
      <c r="AR13" s="317" t="s">
        <v>526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528</v>
      </c>
      <c r="AL14" s="1175"/>
      <c r="AM14" s="1175"/>
      <c r="AN14" s="1176"/>
      <c r="AO14" s="315">
        <v>89365</v>
      </c>
      <c r="AP14" s="315">
        <v>5265</v>
      </c>
      <c r="AQ14" s="316">
        <v>4032</v>
      </c>
      <c r="AR14" s="317">
        <v>30.6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529</v>
      </c>
      <c r="AL15" s="1175"/>
      <c r="AM15" s="1175"/>
      <c r="AN15" s="1176"/>
      <c r="AO15" s="315">
        <v>30849</v>
      </c>
      <c r="AP15" s="315">
        <v>1818</v>
      </c>
      <c r="AQ15" s="316">
        <v>1876</v>
      </c>
      <c r="AR15" s="317">
        <v>-3.1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530</v>
      </c>
      <c r="AL16" s="1178"/>
      <c r="AM16" s="1178"/>
      <c r="AN16" s="1179"/>
      <c r="AO16" s="315">
        <v>-174151</v>
      </c>
      <c r="AP16" s="315">
        <v>-10260</v>
      </c>
      <c r="AQ16" s="316">
        <v>-7595</v>
      </c>
      <c r="AR16" s="317">
        <v>35.1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191</v>
      </c>
      <c r="AL17" s="1178"/>
      <c r="AM17" s="1178"/>
      <c r="AN17" s="1179"/>
      <c r="AO17" s="315">
        <v>2612453</v>
      </c>
      <c r="AP17" s="315">
        <v>153918</v>
      </c>
      <c r="AQ17" s="316">
        <v>100385</v>
      </c>
      <c r="AR17" s="317">
        <v>53.3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532</v>
      </c>
      <c r="AP20" s="323" t="s">
        <v>533</v>
      </c>
      <c r="AQ20" s="324" t="s">
        <v>534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535</v>
      </c>
      <c r="AL21" s="1170"/>
      <c r="AM21" s="1170"/>
      <c r="AN21" s="1171"/>
      <c r="AO21" s="327">
        <v>12.84</v>
      </c>
      <c r="AP21" s="328">
        <v>9.2200000000000006</v>
      </c>
      <c r="AQ21" s="329">
        <v>3.62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536</v>
      </c>
      <c r="AL22" s="1170"/>
      <c r="AM22" s="1170"/>
      <c r="AN22" s="1171"/>
      <c r="AO22" s="332">
        <v>96.9</v>
      </c>
      <c r="AP22" s="333">
        <v>97.2</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517</v>
      </c>
      <c r="AP30" s="303"/>
      <c r="AQ30" s="304" t="s">
        <v>518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519</v>
      </c>
      <c r="AQ31" s="310" t="s">
        <v>520</v>
      </c>
      <c r="AR31" s="311" t="s">
        <v>521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540</v>
      </c>
      <c r="AL32" s="1186"/>
      <c r="AM32" s="1186"/>
      <c r="AN32" s="1187"/>
      <c r="AO32" s="342">
        <v>1327134</v>
      </c>
      <c r="AP32" s="342">
        <v>78191</v>
      </c>
      <c r="AQ32" s="343">
        <v>48843</v>
      </c>
      <c r="AR32" s="344">
        <v>60.1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541</v>
      </c>
      <c r="AL33" s="1186"/>
      <c r="AM33" s="1186"/>
      <c r="AN33" s="1187"/>
      <c r="AO33" s="342" t="s">
        <v>526</v>
      </c>
      <c r="AP33" s="342" t="s">
        <v>526</v>
      </c>
      <c r="AQ33" s="343" t="s">
        <v>526</v>
      </c>
      <c r="AR33" s="344" t="s">
        <v>526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542</v>
      </c>
      <c r="AL34" s="1186"/>
      <c r="AM34" s="1186"/>
      <c r="AN34" s="1187"/>
      <c r="AO34" s="342" t="s">
        <v>526</v>
      </c>
      <c r="AP34" s="342" t="s">
        <v>526</v>
      </c>
      <c r="AQ34" s="343">
        <v>10</v>
      </c>
      <c r="AR34" s="344" t="s">
        <v>526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543</v>
      </c>
      <c r="AL35" s="1186"/>
      <c r="AM35" s="1186"/>
      <c r="AN35" s="1187"/>
      <c r="AO35" s="342">
        <v>718567</v>
      </c>
      <c r="AP35" s="342">
        <v>42336</v>
      </c>
      <c r="AQ35" s="343">
        <v>14940</v>
      </c>
      <c r="AR35" s="344">
        <v>183.4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544</v>
      </c>
      <c r="AL36" s="1186"/>
      <c r="AM36" s="1186"/>
      <c r="AN36" s="1187"/>
      <c r="AO36" s="342">
        <v>148333</v>
      </c>
      <c r="AP36" s="342">
        <v>8739</v>
      </c>
      <c r="AQ36" s="343">
        <v>3323</v>
      </c>
      <c r="AR36" s="344">
        <v>163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545</v>
      </c>
      <c r="AL37" s="1186"/>
      <c r="AM37" s="1186"/>
      <c r="AN37" s="1187"/>
      <c r="AO37" s="342" t="s">
        <v>526</v>
      </c>
      <c r="AP37" s="342" t="s">
        <v>526</v>
      </c>
      <c r="AQ37" s="343">
        <v>752</v>
      </c>
      <c r="AR37" s="344" t="s">
        <v>526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546</v>
      </c>
      <c r="AL38" s="1189"/>
      <c r="AM38" s="1189"/>
      <c r="AN38" s="1190"/>
      <c r="AO38" s="345" t="s">
        <v>526</v>
      </c>
      <c r="AP38" s="345" t="s">
        <v>526</v>
      </c>
      <c r="AQ38" s="346">
        <v>6</v>
      </c>
      <c r="AR38" s="334" t="s">
        <v>526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547</v>
      </c>
      <c r="AL39" s="1189"/>
      <c r="AM39" s="1189"/>
      <c r="AN39" s="1190"/>
      <c r="AO39" s="342">
        <v>-34214</v>
      </c>
      <c r="AP39" s="342">
        <v>-2016</v>
      </c>
      <c r="AQ39" s="343">
        <v>-3695</v>
      </c>
      <c r="AR39" s="344">
        <v>-45.4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548</v>
      </c>
      <c r="AL40" s="1186"/>
      <c r="AM40" s="1186"/>
      <c r="AN40" s="1187"/>
      <c r="AO40" s="342">
        <v>-1982621</v>
      </c>
      <c r="AP40" s="342">
        <v>-116810</v>
      </c>
      <c r="AQ40" s="343">
        <v>-44561</v>
      </c>
      <c r="AR40" s="344">
        <v>162.1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304</v>
      </c>
      <c r="AL41" s="1192"/>
      <c r="AM41" s="1192"/>
      <c r="AN41" s="1193"/>
      <c r="AO41" s="342">
        <v>177199</v>
      </c>
      <c r="AP41" s="342">
        <v>10440</v>
      </c>
      <c r="AQ41" s="343">
        <v>19619</v>
      </c>
      <c r="AR41" s="344">
        <v>-46.8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517</v>
      </c>
      <c r="AN49" s="1182" t="s">
        <v>552</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553</v>
      </c>
      <c r="AO50" s="359" t="s">
        <v>554</v>
      </c>
      <c r="AP50" s="360" t="s">
        <v>555</v>
      </c>
      <c r="AQ50" s="361" t="s">
        <v>556</v>
      </c>
      <c r="AR50" s="362" t="s">
        <v>557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558</v>
      </c>
      <c r="AL51" s="355"/>
      <c r="AM51" s="363">
        <v>2263231</v>
      </c>
      <c r="AN51" s="364">
        <v>122244</v>
      </c>
      <c r="AO51" s="365">
        <v>-5</v>
      </c>
      <c r="AP51" s="366">
        <v>85205</v>
      </c>
      <c r="AQ51" s="367">
        <v>14.5</v>
      </c>
      <c r="AR51" s="368">
        <v>-19.5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559</v>
      </c>
      <c r="AM52" s="371">
        <v>2026032</v>
      </c>
      <c r="AN52" s="372">
        <v>109432</v>
      </c>
      <c r="AO52" s="373">
        <v>6.1</v>
      </c>
      <c r="AP52" s="374">
        <v>38847</v>
      </c>
      <c r="AQ52" s="375">
        <v>13.7</v>
      </c>
      <c r="AR52" s="376">
        <v>-7.6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560</v>
      </c>
      <c r="AL53" s="355"/>
      <c r="AM53" s="363">
        <v>1700780</v>
      </c>
      <c r="AN53" s="364">
        <v>93697</v>
      </c>
      <c r="AO53" s="365">
        <v>-23.4</v>
      </c>
      <c r="AP53" s="366">
        <v>69469</v>
      </c>
      <c r="AQ53" s="367">
        <v>-18.5</v>
      </c>
      <c r="AR53" s="368">
        <v>-4.9000000000000004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559</v>
      </c>
      <c r="AM54" s="371">
        <v>1312353</v>
      </c>
      <c r="AN54" s="372">
        <v>72298</v>
      </c>
      <c r="AO54" s="373">
        <v>-33.9</v>
      </c>
      <c r="AP54" s="374">
        <v>38215</v>
      </c>
      <c r="AQ54" s="375">
        <v>-1.6</v>
      </c>
      <c r="AR54" s="376">
        <v>-32.299999999999997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561</v>
      </c>
      <c r="AL55" s="355"/>
      <c r="AM55" s="363">
        <v>1697956</v>
      </c>
      <c r="AN55" s="364">
        <v>95870</v>
      </c>
      <c r="AO55" s="365">
        <v>2.2999999999999998</v>
      </c>
      <c r="AP55" s="366">
        <v>67293</v>
      </c>
      <c r="AQ55" s="367">
        <v>-3.1</v>
      </c>
      <c r="AR55" s="368">
        <v>5.4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559</v>
      </c>
      <c r="AM56" s="371">
        <v>1588797</v>
      </c>
      <c r="AN56" s="372">
        <v>89707</v>
      </c>
      <c r="AO56" s="373">
        <v>24.1</v>
      </c>
      <c r="AP56" s="374">
        <v>35076</v>
      </c>
      <c r="AQ56" s="375">
        <v>-8.1999999999999993</v>
      </c>
      <c r="AR56" s="376">
        <v>32.299999999999997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562</v>
      </c>
      <c r="AL57" s="355"/>
      <c r="AM57" s="363">
        <v>1255790</v>
      </c>
      <c r="AN57" s="364">
        <v>72363</v>
      </c>
      <c r="AO57" s="365">
        <v>-24.5</v>
      </c>
      <c r="AP57" s="366">
        <v>67343</v>
      </c>
      <c r="AQ57" s="367">
        <v>0.1</v>
      </c>
      <c r="AR57" s="368">
        <v>-24.6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559</v>
      </c>
      <c r="AM58" s="371">
        <v>1118927</v>
      </c>
      <c r="AN58" s="372">
        <v>64477</v>
      </c>
      <c r="AO58" s="373">
        <v>-28.1</v>
      </c>
      <c r="AP58" s="374">
        <v>32865</v>
      </c>
      <c r="AQ58" s="375">
        <v>-6.3</v>
      </c>
      <c r="AR58" s="376">
        <v>-21.8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563</v>
      </c>
      <c r="AL59" s="355"/>
      <c r="AM59" s="363">
        <v>1620624</v>
      </c>
      <c r="AN59" s="364">
        <v>95482</v>
      </c>
      <c r="AO59" s="365">
        <v>31.9</v>
      </c>
      <c r="AP59" s="366">
        <v>73475</v>
      </c>
      <c r="AQ59" s="367">
        <v>9.1</v>
      </c>
      <c r="AR59" s="368">
        <v>22.8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559</v>
      </c>
      <c r="AM60" s="371">
        <v>1286990</v>
      </c>
      <c r="AN60" s="372">
        <v>75826</v>
      </c>
      <c r="AO60" s="373">
        <v>17.600000000000001</v>
      </c>
      <c r="AP60" s="374">
        <v>43072</v>
      </c>
      <c r="AQ60" s="375">
        <v>31.1</v>
      </c>
      <c r="AR60" s="376">
        <v>-13.5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564</v>
      </c>
      <c r="AL61" s="377"/>
      <c r="AM61" s="378">
        <v>1707676</v>
      </c>
      <c r="AN61" s="379">
        <v>95931</v>
      </c>
      <c r="AO61" s="380">
        <v>-3.7</v>
      </c>
      <c r="AP61" s="381">
        <v>72557</v>
      </c>
      <c r="AQ61" s="382">
        <v>0.4</v>
      </c>
      <c r="AR61" s="368">
        <v>-4.0999999999999996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559</v>
      </c>
      <c r="AM62" s="371">
        <v>1466620</v>
      </c>
      <c r="AN62" s="372">
        <v>82348</v>
      </c>
      <c r="AO62" s="373">
        <v>-2.8</v>
      </c>
      <c r="AP62" s="374">
        <v>37615</v>
      </c>
      <c r="AQ62" s="375">
        <v>5.7</v>
      </c>
      <c r="AR62" s="376">
        <v>-8.5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AJC1M2NhC7QpZdahMV2aHg9J/0O0WFMaFVimRx0k9QD2yGSNpb8l0m6NZud++lmf15WJmto3Pn5Kd4Ue8DDcA==" saltValue="r3CvsOjy9QBS/MD+4Ru4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46" zoomScale="50" zoomScaleNormal="50" zoomScaleSheetLayoutView="55" workbookViewId="0">
      <selection activeCell="DS104" sqref="DS10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Q5uEMHNBCFKakwa+2fQ1LepDT21X1GJ1c39/qlosa7ON+I22+KtaXY4Uosf+fRz5AVgo8aZKsH7pXQMcu3hMg==" saltValue="7+N0JJSdKavOi5kA06ZT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3" zoomScale="65" zoomScaleNormal="65" zoomScaleSheetLayoutView="55" workbookViewId="0">
      <selection activeCell="CQ101" sqref="CQ10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HC4jQqjAGyx7drEC+16BXuPTVtWF7hPtwn6GrxxZQuAnRjLCirKv/MU/J94UYea/a/+II+jh11Gw+edjh1qQ==" saltValue="FCrXsETGDP8MNtqWjXbWa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8"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94" t="s">
        <v>3</v>
      </c>
      <c r="D47" s="1194"/>
      <c r="E47" s="1195"/>
      <c r="F47" s="11">
        <v>31.37</v>
      </c>
      <c r="G47" s="12">
        <v>30.75</v>
      </c>
      <c r="H47" s="12">
        <v>31</v>
      </c>
      <c r="I47" s="12">
        <v>31.94</v>
      </c>
      <c r="J47" s="13">
        <v>32.32</v>
      </c>
    </row>
    <row r="48" spans="2:10" ht="57.75" customHeight="1" x14ac:dyDescent="0.15">
      <c r="B48" s="14"/>
      <c r="C48" s="1196" t="s">
        <v>4</v>
      </c>
      <c r="D48" s="1196"/>
      <c r="E48" s="1197"/>
      <c r="F48" s="15">
        <v>0.75</v>
      </c>
      <c r="G48" s="16">
        <v>0.42</v>
      </c>
      <c r="H48" s="16">
        <v>0.76</v>
      </c>
      <c r="I48" s="16">
        <v>0.8</v>
      </c>
      <c r="J48" s="17">
        <v>1.1299999999999999</v>
      </c>
    </row>
    <row r="49" spans="2:10" ht="57.75" customHeight="1" thickBot="1" x14ac:dyDescent="0.2">
      <c r="B49" s="18"/>
      <c r="C49" s="1198" t="s">
        <v>5</v>
      </c>
      <c r="D49" s="1198"/>
      <c r="E49" s="1199"/>
      <c r="F49" s="19">
        <v>5.91</v>
      </c>
      <c r="G49" s="20">
        <v>10.95</v>
      </c>
      <c r="H49" s="20">
        <v>13.73</v>
      </c>
      <c r="I49" s="20">
        <v>13.73</v>
      </c>
      <c r="J49" s="21">
        <v>13.9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h4GDaT6zWx06zgG5dGBJ4H9zAgTvV8kBf6uaaMsdgiqUYyPodEbwV3aSSiLy9ZB5J8KakEVKIsVchumJS/3aw==" saltValue="t+f6pWLbplLFSXmgyjSN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2020-03-09T05:59:07Z</cp:lastPrinted>
  <dcterms:created xsi:type="dcterms:W3CDTF">2020-02-10T04:55:31Z</dcterms:created>
  <dcterms:modified xsi:type="dcterms:W3CDTF">2020-09-11T04:44:06Z</dcterms:modified>
  <cp:category/>
</cp:coreProperties>
</file>