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60098010-011B-47E9-B27D-15D35F55431F}" xr6:coauthVersionLast="36" xr6:coauthVersionMax="36" xr10:uidLastSave="{00000000-0000-0000-0000-000000000000}"/>
  <bookViews>
    <workbookView xWindow="0" yWindow="0" windowWidth="18930" windowHeight="7605" tabRatio="83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BE38" i="10"/>
  <c r="AM38" i="10"/>
  <c r="U38" i="10"/>
  <c r="BE37" i="10"/>
  <c r="BE36" i="10"/>
  <c r="BE35" i="10"/>
  <c r="C34" i="10"/>
  <c r="C35" i="10" l="1"/>
  <c r="C36" i="10" s="1"/>
  <c r="C37" i="10" s="1"/>
  <c r="C38" i="10" s="1"/>
  <c r="C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l="1"/>
  <c r="AM36" i="10" s="1"/>
  <c r="AM37" i="10" s="1"/>
  <c r="BE34" i="10"/>
  <c r="BW34" i="10"/>
  <c r="BW35" i="10" s="1"/>
  <c r="BW36" i="10" s="1"/>
  <c r="BW37" i="10" s="1"/>
  <c r="BW38"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<sst xmlns="http://schemas.openxmlformats.org/spreadsheetml/2006/main" count="1104" uniqueCount="629">
  <si>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</si>
  <si>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</si>
  <si>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</si>
  <si>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</si>
  <si>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</si>
  <si>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</si>
  <si>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</si>
  <si>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</si>
  <si>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</si>
  <si>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</si>
  <si>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</si>
  <si>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</si>
  <si>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</si>
  <si>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</si>
  <si>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</si>
  <si>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</si>
  <si>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</si>
  <si>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</si>
  <si>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</si>
  <si>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</si>
  <si>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</si>
  <si>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</si>
  <si>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</si>
  <si>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</si>
  <si>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</si>
  <si>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</si>
  <si>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</si>
  <si>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</si>
  <si>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</si>
  <si>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</si>
  <si>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</si>
  <si>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</si>
  <si>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</si>
  <si>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</si>
  <si>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</si>
  <si>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</si>
  <si>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</si>
  <si>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</si>
  <si>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</si>
  <si>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</si>
  <si>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</si>
  <si>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</si>
  <si>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</si>
  <si>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</si>
  <si>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</si>
  <si>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</si>
  <si>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</si>
  <si>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</si>
  <si>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</si>
  <si>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</si>
  <si>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</si>
  <si>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</si>
  <si>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</si>
  <si>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</si>
  <si>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</si>
  <si>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</si>
  <si>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</si>
  <si>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</si>
  <si>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</si>
  <si>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</si>
  <si>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</si>
  <si>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</si>
  <si>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</si>
  <si>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</si>
  <si>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</si>
  <si>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</si>
  <si>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</si>
  <si>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</si>
  <si>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</si>
  <si>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</si>
  <si>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</si>
  <si>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</si>
  <si>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</si>
  <si>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</si>
  <si>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</si>
  <si>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</si>
  <si>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</si>
  <si>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</si>
  <si>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</si>
  <si>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</si>
  <si>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</si>
  <si>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</si>
  <si>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</si>
  <si>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</si>
  <si>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</si>
  <si>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</si>
  <si>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</si>
  <si>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</si>
  <si>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</si>
  <si>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</si>
  <si>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</si>
  <si>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</si>
  <si>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</si>
  <si>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</si>
  <si>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</si>
  <si>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</si>
  <si>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</si>
  <si>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</si>
  <si>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尼崎市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</si>
  <si>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</si>
  <si>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</si>
  <si>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</si>
  <si>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</si>
  <si>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</si>
  <si>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</si>
  <si>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</si>
  <si>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</si>
  <si>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</si>
  <si>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</si>
  <si>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</si>
  <si>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</si>
  <si>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</si>
  <si>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</si>
  <si>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</si>
  <si>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</si>
  <si>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</si>
  <si>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</si>
  <si>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</si>
  <si>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</si>
  <si>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</si>
  <si>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</si>
  <si>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</si>
  <si>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</si>
  <si>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</si>
  <si>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</si>
  <si>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</si>
  <si>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</si>
  <si>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</si>
  <si>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</si>
  <si>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</si>
  <si>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</si>
  <si>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</si>
  <si>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</si>
  <si>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</si>
  <si>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</si>
  <si>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</si>
  <si>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</si>
  <si>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</si>
  <si>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</si>
  <si>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</si>
  <si>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</si>
  <si>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</si>
  <si>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</si>
  <si>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</si>
  <si>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</si>
  <si>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</si>
  <si>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</si>
  <si>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</si>
  <si>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</si>
  <si>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</si>
  <si>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</si>
  <si>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</si>
  <si>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</si>
  <si>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</si>
  <si>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</si>
  <si>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</si>
  <si>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</si>
  <si>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</si>
  <si>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</si>
  <si>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</si>
  <si>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</si>
  <si>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</si>
  <si>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</si>
  <si>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</si>
  <si>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</si>
  <si>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</si>
  <si>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</si>
  <si>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</si>
  <si>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</si>
  <si>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</si>
  <si>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</si>
  <si>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</si>
  <si>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</si>
  <si>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</si>
  <si>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</si>
  <si>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</si>
  <si>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</si>
  <si>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</si>
  <si>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</si>
  <si>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</si>
  <si>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</si>
  <si>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</si>
  <si>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</si>
  <si>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</si>
  <si>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</si>
  <si>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</si>
  <si>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</si>
  <si>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</si>
  <si>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</si>
  <si>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</si>
  <si>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</si>
  <si>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</si>
  <si>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</si>
  <si>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</si>
  <si>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</si>
  <si>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</si>
  <si>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</si>
  <si>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</si>
  <si>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</si>
  <si>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</si>
  <si>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</si>
  <si>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</si>
  <si>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</si>
  <si>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</si>
  <si>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</si>
  <si>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</si>
  <si>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</si>
  <si>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</si>
  <si>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</si>
  <si>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</si>
  <si>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</si>
  <si>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</si>
  <si>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</si>
  <si>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兵庫県尼崎市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</si>
  <si>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</si>
  <si>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</si>
  <si>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</si>
  <si>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</si>
  <si>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</si>
  <si>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</si>
  <si>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</si>
  <si>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</si>
  <si>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</si>
  <si>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</si>
  <si>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</si>
  <si>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</si>
  <si>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</si>
  <si>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</si>
  <si>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</si>
  <si>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</si>
  <si>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</si>
  <si>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</si>
  <si>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</si>
  <si>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</si>
  <si>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</si>
  <si>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</si>
  <si>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</si>
  <si>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</si>
  <si>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</si>
  <si>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</si>
  <si>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</si>
  <si>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</si>
  <si>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</si>
  <si>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</si>
  <si>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</si>
  <si>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</si>
  <si>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</si>
  <si>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</si>
  <si>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</si>
  <si>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</si>
  <si>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</si>
  <si>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</si>
  <si>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</si>
  <si>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</si>
  <si>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</si>
  <si>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</si>
  <si>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</si>
  <si>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</si>
  <si>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</si>
  <si>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</si>
  <si>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</si>
  <si>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</si>
  <si>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</si>
  <si>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</si>
  <si>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</si>
  <si>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</si>
  <si>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</si>
  <si>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</si>
  <si>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</si>
  <si>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</si>
  <si>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</si>
  <si>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</si>
  <si>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</si>
  <si>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</si>
  <si>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</si>
  <si>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</si>
  <si>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</si>
  <si>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</si>
  <si>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</si>
  <si>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</si>
  <si>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</si>
  <si>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</si>
  <si>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</si>
  <si>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</si>
  <si>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</si>
  <si>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</si>
  <si>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</si>
  <si>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</si>
  <si>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</si>
  <si>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</si>
  <si>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</si>
  <si>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</si>
  <si>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</si>
  <si>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</si>
  <si>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</si>
  <si>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</si>
  <si>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</si>
  <si>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</si>
  <si>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</si>
  <si>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</si>
  <si>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</si>
  <si>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</si>
  <si>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</si>
  <si>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</si>
  <si>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</si>
  <si>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</si>
  <si>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</si>
  <si>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</si>
  <si>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</si>
  <si>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</si>
  <si>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</si>
  <si>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</si>
  <si>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</si>
  <si>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</si>
  <si>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</si>
  <si>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</si>
  <si>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</si>
  <si>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</si>
  <si>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</si>
  <si>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</si>
  <si>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</si>
  <si>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</si>
  <si>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</si>
  <si>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</si>
  <si>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</si>
  <si>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</si>
  <si>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</si>
  <si>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</si>
  <si>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</si>
  <si>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</si>
  <si>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</si>
  <si>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</si>
  <si>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</si>
  <si>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</si>
  <si>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</si>
  <si>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</si>
  <si>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</si>
  <si>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</si>
  <si>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</si>
  <si>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</si>
  <si>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</si>
  <si>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</si>
  <si>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</si>
  <si>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</si>
  <si>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</si>
  <si>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</si>
  <si>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</si>
  <si>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</si>
  <si>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</si>
  <si>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</si>
  <si>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</si>
  <si>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</si>
  <si>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</si>
  <si>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</si>
  <si>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</si>
  <si>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</si>
  <si>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</si>
  <si>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</si>
  <si>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</si>
  <si>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</si>
  <si>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</si>
  <si>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</si>
  <si>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</si>
  <si>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</si>
  <si>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</si>
  <si>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</si>
  <si>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</si>
  <si>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</si>
  <si>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兵庫県尼崎市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</si>
  <si>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</si>
  <si>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</si>
  <si>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</si>
  <si>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</si>
  <si>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</si>
  <si>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</si>
  <si>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</si>
  <si>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</si>
  <si>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</si>
  <si>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</si>
  <si>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</si>
  <si>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</si>
  <si>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</si>
  <si>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</si>
  <si>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</si>
  <si>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</si>
  <si>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</si>
  <si>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</si>
  <si>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</si>
  <si>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</si>
  <si>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育英事業費会計</t>
    <phoneticPr fontId="5"/>
  </si>
  <si>
    <t>公共用地先行取得事業費会計</t>
    <phoneticPr fontId="5"/>
  </si>
  <si>
    <t>公害病認定患者救済事業費会計</t>
    <phoneticPr fontId="5"/>
  </si>
  <si>
    <t>母子及び寡婦福祉資金貸付事業費会計</t>
    <phoneticPr fontId="5"/>
  </si>
  <si>
    <t>青少年健全育成事業費会計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</si>
  <si>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</si>
  <si>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</si>
  <si>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</si>
  <si>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</si>
  <si>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</si>
  <si>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</si>
  <si>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</si>
  <si>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</si>
  <si>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</si>
  <si>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</si>
  <si>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</si>
  <si>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</si>
  <si>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</si>
  <si>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国民健康保険事業費会計</t>
    <phoneticPr fontId="5"/>
  </si>
  <si>
    <t>農業共済事業費会計</t>
    <phoneticPr fontId="5"/>
  </si>
  <si>
    <t>介護保険事業費会計</t>
    <phoneticPr fontId="5"/>
  </si>
  <si>
    <t>後期高齢者医療事業費会計</t>
    <phoneticPr fontId="5"/>
  </si>
  <si>
    <t>水道事業会計</t>
    <phoneticPr fontId="5"/>
  </si>
  <si>
    <t>法適用企業</t>
    <phoneticPr fontId="5"/>
  </si>
  <si>
    <t>工業用水道事業会計</t>
    <phoneticPr fontId="5"/>
  </si>
  <si>
    <t>下水道事業会計</t>
    <phoneticPr fontId="5"/>
  </si>
  <si>
    <t>法適用企業</t>
    <phoneticPr fontId="5"/>
  </si>
  <si>
    <t>モーターボート競走事業会計</t>
    <phoneticPr fontId="5"/>
  </si>
  <si>
    <t>法適用企業</t>
    <phoneticPr fontId="5"/>
  </si>
  <si>
    <t>地方卸売市場事業費会計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</si>
  <si>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</si>
  <si>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</si>
  <si>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</si>
  <si>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</si>
  <si>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</si>
  <si>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</si>
  <si>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</si>
  <si>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</si>
  <si>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</si>
  <si>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</si>
  <si>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</si>
  <si>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</si>
  <si>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</si>
  <si>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</si>
  <si>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</si>
  <si>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</si>
  <si>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</si>
  <si>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</si>
  <si>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</si>
  <si>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</si>
  <si>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</si>
  <si>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</si>
  <si>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</si>
  <si>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</si>
  <si>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</si>
  <si>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</si>
  <si>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</si>
  <si>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</si>
  <si>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</si>
  <si>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</si>
  <si>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</si>
  <si>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</si>
  <si>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</si>
  <si>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</si>
  <si>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</si>
  <si>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</si>
  <si>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</si>
  <si>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</si>
  <si>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</si>
  <si>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</si>
  <si>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</si>
  <si>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</si>
  <si>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</si>
  <si>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</si>
  <si>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</si>
  <si>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</si>
  <si>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</si>
  <si>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</si>
  <si>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</si>
  <si>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</si>
  <si>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</si>
  <si>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</si>
  <si>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</si>
  <si>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</si>
  <si>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</si>
  <si>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</si>
  <si>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</si>
  <si>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</si>
  <si>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</si>
  <si>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</si>
  <si>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</si>
  <si>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</si>
  <si>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</si>
  <si>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</si>
  <si>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</si>
  <si>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</si>
  <si>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</si>
  <si>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</si>
  <si>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</si>
  <si>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地方卸売市場事業費会計</t>
    <phoneticPr fontId="5"/>
  </si>
  <si>
    <t>(Ｆ)</t>
    <phoneticPr fontId="5"/>
  </si>
  <si>
    <t>モーターボート競走事業会計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</si>
  <si>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</si>
  <si>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</si>
  <si>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</si>
  <si>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</si>
  <si>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</si>
  <si>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</si>
  <si>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</si>
  <si>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</si>
  <si>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</si>
  <si>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</si>
  <si>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</si>
  <si>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</si>
  <si>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</si>
  <si>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</si>
  <si>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</si>
  <si>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</si>
  <si>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</si>
  <si>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</si>
  <si>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</si>
  <si>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</si>
  <si>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</si>
  <si>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</si>
  <si>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</si>
  <si>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</si>
  <si>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</si>
  <si>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</si>
  <si>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</si>
  <si>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</si>
  <si>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</si>
  <si>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</si>
  <si>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</si>
  <si>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</si>
  <si>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</si>
  <si>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</si>
  <si>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</si>
  <si>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</si>
  <si>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</si>
  <si>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</si>
  <si>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</si>
  <si>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</si>
  <si>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</si>
  <si>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</si>
  <si>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</si>
  <si>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</si>
  <si>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</si>
  <si>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</si>
  <si>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</si>
  <si>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</si>
  <si>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</si>
  <si>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</si>
  <si>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</si>
  <si>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</si>
  <si>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</si>
  <si>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</si>
  <si>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</si>
  <si>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</si>
  <si>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</si>
  <si>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</si>
  <si>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</si>
  <si>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</si>
  <si>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</si>
  <si>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</si>
  <si>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</si>
  <si>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</si>
  <si>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</si>
  <si>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</si>
  <si>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</si>
  <si>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</si>
  <si>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</si>
  <si>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</si>
  <si>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</si>
  <si>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</si>
  <si>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</si>
  <si>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</si>
  <si>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</si>
  <si>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</si>
  <si>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</si>
  <si>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</si>
  <si>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</si>
  <si>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</si>
  <si>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</si>
  <si>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</si>
  <si>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</si>
  <si>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</si>
  <si>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1.35</t>
  </si>
  <si>
    <t>下水道事業会計</t>
  </si>
  <si>
    <t>工業用水道事業会計</t>
  </si>
  <si>
    <t>モーターボート競走事業会計</t>
  </si>
  <si>
    <t>水道事業会計</t>
  </si>
  <si>
    <t>国民健康保険事業費会計</t>
  </si>
  <si>
    <t>介護保険事業費会計</t>
  </si>
  <si>
    <t>一般会計</t>
  </si>
  <si>
    <t>地方卸売市場事業費会計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</si>
  <si>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</si>
  <si>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</si>
  <si>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</si>
  <si>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</si>
  <si>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</si>
  <si>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</si>
  <si>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</si>
  <si>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</si>
  <si>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公共施設整備保全基金</t>
    <rPh sb="0" eb="2">
      <t>コウキョウ</t>
    </rPh>
    <rPh sb="2" eb="4">
      <t>シセツ</t>
    </rPh>
    <rPh sb="4" eb="6">
      <t>セイビ</t>
    </rPh>
    <rPh sb="6" eb="8">
      <t>ホゼン</t>
    </rPh>
    <rPh sb="8" eb="10">
      <t>キキン</t>
    </rPh>
    <phoneticPr fontId="2"/>
  </si>
  <si>
    <t>市民福祉振興基金</t>
    <rPh sb="0" eb="2">
      <t>シミン</t>
    </rPh>
    <rPh sb="2" eb="4">
      <t>フクシ</t>
    </rPh>
    <rPh sb="4" eb="6">
      <t>シンコウ</t>
    </rPh>
    <rPh sb="6" eb="8">
      <t>キキン</t>
    </rPh>
    <phoneticPr fontId="2"/>
  </si>
  <si>
    <t>新本庁舎建設基金</t>
    <rPh sb="0" eb="1">
      <t>シン</t>
    </rPh>
    <rPh sb="1" eb="4">
      <t>ホンチョウシャ</t>
    </rPh>
    <rPh sb="4" eb="6">
      <t>ケンセツ</t>
    </rPh>
    <rPh sb="6" eb="8">
      <t>キキン</t>
    </rPh>
    <phoneticPr fontId="2"/>
  </si>
  <si>
    <t>環境基金</t>
    <rPh sb="0" eb="2">
      <t>カンキョウ</t>
    </rPh>
    <rPh sb="2" eb="4">
      <t>キキン</t>
    </rPh>
    <phoneticPr fontId="2"/>
  </si>
  <si>
    <t>緑化基金</t>
    <rPh sb="0" eb="2">
      <t>リョクカ</t>
    </rPh>
    <rPh sb="2" eb="4">
      <t>キキン</t>
    </rPh>
    <phoneticPr fontId="2"/>
  </si>
  <si>
    <t>-</t>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</si>
  <si>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</si>
  <si>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</si>
  <si>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</si>
  <si>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阪神水道企業団</t>
    <rPh sb="0" eb="2">
      <t>ハンシン</t>
    </rPh>
    <rPh sb="2" eb="4">
      <t>スイドウ</t>
    </rPh>
    <rPh sb="4" eb="6">
      <t>キギョウ</t>
    </rPh>
    <rPh sb="6" eb="7">
      <t>ダン</t>
    </rPh>
    <phoneticPr fontId="2"/>
  </si>
  <si>
    <t>兵庫県競馬組合</t>
    <rPh sb="0" eb="3">
      <t>ヒョウゴケン</t>
    </rPh>
    <rPh sb="3" eb="5">
      <t>ケイバ</t>
    </rPh>
    <rPh sb="5" eb="7">
      <t>クミアイ</t>
    </rPh>
    <phoneticPr fontId="2"/>
  </si>
  <si>
    <t>尼崎健康医療財団</t>
    <rPh sb="0" eb="2">
      <t>アマガサキ</t>
    </rPh>
    <rPh sb="2" eb="4">
      <t>ケンコウ</t>
    </rPh>
    <rPh sb="4" eb="6">
      <t>イリョウ</t>
    </rPh>
    <rPh sb="6" eb="8">
      <t>ザイダン</t>
    </rPh>
    <phoneticPr fontId="2"/>
  </si>
  <si>
    <t>尼崎口腔衛生センター</t>
    <rPh sb="0" eb="2">
      <t>アマガサキ</t>
    </rPh>
    <rPh sb="2" eb="4">
      <t>コウクウ</t>
    </rPh>
    <rPh sb="4" eb="6">
      <t>エイセイ</t>
    </rPh>
    <phoneticPr fontId="2"/>
  </si>
  <si>
    <t>尼崎環境財団</t>
    <rPh sb="0" eb="2">
      <t>アマガサキ</t>
    </rPh>
    <rPh sb="2" eb="4">
      <t>カンキョウ</t>
    </rPh>
    <rPh sb="4" eb="6">
      <t>ザイダン</t>
    </rPh>
    <phoneticPr fontId="2"/>
  </si>
  <si>
    <t>尼崎市文化振興財団</t>
    <rPh sb="0" eb="3">
      <t>アマガサキシ</t>
    </rPh>
    <rPh sb="3" eb="5">
      <t>ブンカ</t>
    </rPh>
    <rPh sb="5" eb="7">
      <t>シンコウ</t>
    </rPh>
    <rPh sb="7" eb="9">
      <t>ザイダン</t>
    </rPh>
    <phoneticPr fontId="2"/>
  </si>
  <si>
    <t>尼崎市スポーツ振興事業団</t>
    <rPh sb="0" eb="3">
      <t>アマガサキシ</t>
    </rPh>
    <rPh sb="7" eb="9">
      <t>シンコウ</t>
    </rPh>
    <rPh sb="9" eb="12">
      <t>ジギョウダン</t>
    </rPh>
    <phoneticPr fontId="2"/>
  </si>
  <si>
    <t>尼崎緑化公園協会</t>
    <rPh sb="0" eb="2">
      <t>アマガサキ</t>
    </rPh>
    <rPh sb="2" eb="4">
      <t>リョッカ</t>
    </rPh>
    <rPh sb="4" eb="6">
      <t>コウエン</t>
    </rPh>
    <rPh sb="6" eb="8">
      <t>キョウカイ</t>
    </rPh>
    <phoneticPr fontId="2"/>
  </si>
  <si>
    <t>尼崎都市開発</t>
    <rPh sb="0" eb="2">
      <t>アマガサキ</t>
    </rPh>
    <rPh sb="2" eb="4">
      <t>トシ</t>
    </rPh>
    <rPh sb="4" eb="6">
      <t>カイハツ</t>
    </rPh>
    <phoneticPr fontId="2"/>
  </si>
  <si>
    <t>尼崎中高年事業</t>
    <rPh sb="0" eb="2">
      <t>アマガサキ</t>
    </rPh>
    <rPh sb="2" eb="5">
      <t>チュウコウネン</t>
    </rPh>
    <rPh sb="5" eb="7">
      <t>ジギョウ</t>
    </rPh>
    <phoneticPr fontId="2"/>
  </si>
  <si>
    <t>尼崎交通事業振興</t>
    <rPh sb="0" eb="2">
      <t>アマガサキ</t>
    </rPh>
    <rPh sb="2" eb="4">
      <t>コウツウ</t>
    </rPh>
    <rPh sb="4" eb="6">
      <t>ジギョウ</t>
    </rPh>
    <rPh sb="6" eb="8">
      <t>シンコウ</t>
    </rPh>
    <phoneticPr fontId="2"/>
  </si>
  <si>
    <t>尼崎市土地開発公社</t>
    <rPh sb="0" eb="3">
      <t>アマガサキシ</t>
    </rPh>
    <rPh sb="3" eb="5">
      <t>トチ</t>
    </rPh>
    <rPh sb="5" eb="7">
      <t>カイハツ</t>
    </rPh>
    <rPh sb="7" eb="9">
      <t>コウシャ</t>
    </rPh>
    <phoneticPr fontId="2"/>
  </si>
  <si>
    <t>エーリック</t>
  </si>
  <si>
    <t>尼崎地域産業活性化機構</t>
    <rPh sb="0" eb="2">
      <t>アマガサキ</t>
    </rPh>
    <rPh sb="2" eb="4">
      <t>チイキ</t>
    </rPh>
    <rPh sb="4" eb="6">
      <t>サンギョウ</t>
    </rPh>
    <rPh sb="6" eb="9">
      <t>カッセイカ</t>
    </rPh>
    <rPh sb="9" eb="11">
      <t>キコウ</t>
    </rPh>
    <phoneticPr fontId="2"/>
  </si>
  <si>
    <t>近畿高エネルギー加工技術研究所</t>
    <rPh sb="0" eb="2">
      <t>キンキ</t>
    </rPh>
    <rPh sb="2" eb="3">
      <t>コウ</t>
    </rPh>
    <rPh sb="8" eb="10">
      <t>カコウ</t>
    </rPh>
    <rPh sb="10" eb="12">
      <t>ギジュツ</t>
    </rPh>
    <rPh sb="12" eb="15">
      <t>ケンキュウショ</t>
    </rPh>
    <phoneticPr fontId="2"/>
  </si>
  <si>
    <t>あまがさき観光局</t>
    <rPh sb="5" eb="8">
      <t>カンコウキョク</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</si>
  <si>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</si>
  <si>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</si>
  <si>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</si>
  <si>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市の有形固定資産減価償却率は66.6％となっており、耐用年数に対して資産の取得からの期間が長くなっている状況にある。また、将来負担比率についても、市債残高が多いこと等により、本市は類似団体と比べて非常に高い状況にある。将来負担比率と有形固定資産減価償却率のバランスを取りながら、公共施設の予防保全にも着実に取り組むなど、今後も適切な財政運営を行っ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</si>
  <si>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</si>
  <si>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</si>
  <si>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</si>
  <si>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</si>
  <si>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</si>
  <si>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</si>
  <si>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及び将来負担比率は、毎年度減少しているが、類似団体との比較では依然として高い状況にある。将来負担比率が高いことは、公債費という形で将来世代への負担に大きく影響を与えることを意味するため、着実に縮減を図る必要がある一方で、市民の安全・安心や公共施設マネジメントなどにも着実に取り組んでいく必要があることから、今後もこれらの両立を図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</si>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</sst>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DCC93B3-5CBC-48E3-B7C0-ED2F5F9865F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6BDF-402B-940A-FB11A4A40C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55377</c:v>
                </c:pt>
                <c:pt idx="1">
                  <c:v>47605</c:v>
                </c:pt>
                <c:pt idx="2">
                  <c:v>40343</c:v>
                </c:pt>
                <c:pt idx="3">
                  <c:v>39359</c:v>
                </c:pt>
                <c:pt idx="4">
                  <c:v>30736</c:v>
                </c:pt>
              </c:numCache>
            </c:numRef>
          </c:val>
          <c:smooth val="0"/>
          <c:extLst>
            <c:ext xmlns:c16="http://schemas.microsoft.com/office/drawing/2014/chart" uri="{C3380CC4-5D6E-409C-BE32-E72D297353CC}">
              <c16:uniqueId val="{00000001-6BDF-402B-940A-FB11A4A40CF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0.25</c:v>
                </c:pt>
                <c:pt idx="1">
                  <c:v>0.26</c:v>
                </c:pt>
                <c:pt idx="2">
                  <c:v>0.19</c:v>
                </c:pt>
                <c:pt idx="3">
                  <c:v>0.35</c:v>
                </c:pt>
                <c:pt idx="4">
                  <c:v>0.32</c:v>
                </c:pt>
              </c:numCache>
            </c:numRef>
          </c:val>
          <c:extLst>
            <c:ext xmlns:c16="http://schemas.microsoft.com/office/drawing/2014/chart" uri="{C3380CC4-5D6E-409C-BE32-E72D297353CC}">
              <c16:uniqueId val="{00000000-F943-4D06-9EE7-EDBA8052F0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4.0199999999999996</c:v>
                </c:pt>
                <c:pt idx="1">
                  <c:v>7.49</c:v>
                </c:pt>
                <c:pt idx="2">
                  <c:v>6.24</c:v>
                </c:pt>
                <c:pt idx="3">
                  <c:v>6.77</c:v>
                </c:pt>
                <c:pt idx="4">
                  <c:v>6.92</c:v>
                </c:pt>
              </c:numCache>
            </c:numRef>
          </c:val>
          <c:extLst>
            <c:ext xmlns:c16="http://schemas.microsoft.com/office/drawing/2014/chart" uri="{C3380CC4-5D6E-409C-BE32-E72D297353CC}">
              <c16:uniqueId val="{00000001-F943-4D06-9EE7-EDBA8052F0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c:v>
                </c:pt>
                <c:pt idx="1">
                  <c:v>3.47</c:v>
                </c:pt>
                <c:pt idx="2">
                  <c:v>-1.35</c:v>
                </c:pt>
                <c:pt idx="3">
                  <c:v>3.11</c:v>
                </c:pt>
                <c:pt idx="4">
                  <c:v>4.29</c:v>
                </c:pt>
              </c:numCache>
            </c:numRef>
          </c:val>
          <c:smooth val="0"/>
          <c:extLst>
            <c:ext xmlns:c16="http://schemas.microsoft.com/office/drawing/2014/chart" uri="{C3380CC4-5D6E-409C-BE32-E72D297353CC}">
              <c16:uniqueId val="{00000002-F943-4D06-9EE7-EDBA8052F0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1.36</c:v>
                </c:pt>
                <c:pt idx="2">
                  <c:v>#N/A</c:v>
                </c:pt>
                <c:pt idx="3">
                  <c:v>0.08</c:v>
                </c:pt>
                <c:pt idx="4">
                  <c:v>#N/A</c:v>
                </c:pt>
                <c:pt idx="5">
                  <c:v>0.19</c:v>
                </c:pt>
                <c:pt idx="6">
                  <c:v>#N/A</c:v>
                </c:pt>
                <c:pt idx="7">
                  <c:v>0.19</c:v>
                </c:pt>
                <c:pt idx="8">
                  <c:v>#N/A</c:v>
                </c:pt>
                <c:pt idx="9">
                  <c:v>7.0000000000000007E-2</c:v>
                </c:pt>
              </c:numCache>
            </c:numRef>
          </c:val>
          <c:extLst>
            <c:ext xmlns:c16="http://schemas.microsoft.com/office/drawing/2014/chart" uri="{C3380CC4-5D6E-409C-BE32-E72D297353CC}">
              <c16:uniqueId val="{00000000-63C6-438D-9B44-CC1FE8B3B6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C6-438D-9B44-CC1FE8B3B6E8}"/>
            </c:ext>
          </c:extLst>
        </c:ser>
        <c:ser>
          <c:idx val="2"/>
          <c:order val="2"/>
          <c:tx>
            <c:strRef>
              <c:f>データシート!$A$29</c:f>
              <c:strCache>
                <c:ptCount val="1"/>
                <c:pt idx="0">
                  <c:v>地方卸売市場事業費会計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0.13</c:v>
                </c:pt>
                <c:pt idx="2">
                  <c:v>#N/A</c:v>
                </c:pt>
                <c:pt idx="3">
                  <c:v>0.12</c:v>
                </c:pt>
                <c:pt idx="4">
                  <c:v>#N/A</c:v>
                </c:pt>
                <c:pt idx="5">
                  <c:v>0.11</c:v>
                </c:pt>
                <c:pt idx="6">
                  <c:v>#N/A</c:v>
                </c:pt>
                <c:pt idx="7">
                  <c:v>0.12</c:v>
                </c:pt>
                <c:pt idx="8">
                  <c:v>#N/A</c:v>
                </c:pt>
                <c:pt idx="9">
                  <c:v>0.13</c:v>
                </c:pt>
              </c:numCache>
            </c:numRef>
          </c:val>
          <c:extLst>
            <c:ext xmlns:c16="http://schemas.microsoft.com/office/drawing/2014/chart" uri="{C3380CC4-5D6E-409C-BE32-E72D297353CC}">
              <c16:uniqueId val="{00000002-63C6-438D-9B44-CC1FE8B3B6E8}"/>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0.25</c:v>
                </c:pt>
                <c:pt idx="2">
                  <c:v>#N/A</c:v>
                </c:pt>
                <c:pt idx="3">
                  <c:v>0.26</c:v>
                </c:pt>
                <c:pt idx="4">
                  <c:v>#N/A</c:v>
                </c:pt>
                <c:pt idx="5">
                  <c:v>0.18</c:v>
                </c:pt>
                <c:pt idx="6">
                  <c:v>#N/A</c:v>
                </c:pt>
                <c:pt idx="7">
                  <c:v>0.35</c:v>
                </c:pt>
                <c:pt idx="8">
                  <c:v>#N/A</c:v>
                </c:pt>
                <c:pt idx="9">
                  <c:v>0.32</c:v>
                </c:pt>
              </c:numCache>
            </c:numRef>
          </c:val>
          <c:extLst>
            <c:ext xmlns:c16="http://schemas.microsoft.com/office/drawing/2014/chart" uri="{C3380CC4-5D6E-409C-BE32-E72D297353CC}">
              <c16:uniqueId val="{00000003-63C6-438D-9B44-CC1FE8B3B6E8}"/>
            </c:ext>
          </c:extLst>
        </c:ser>
        <c:ser>
          <c:idx val="4"/>
          <c:order val="4"/>
          <c:tx>
            <c:strRef>
              <c:f>データシート!$A$31</c:f>
              <c:strCache>
                <c:ptCount val="1"/>
                <c:pt idx="0">
                  <c:v>介護保険事業費会計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0.71</c:v>
                </c:pt>
                <c:pt idx="2">
                  <c:v>#N/A</c:v>
                </c:pt>
                <c:pt idx="3">
                  <c:v>1.4</c:v>
                </c:pt>
                <c:pt idx="4">
                  <c:v>#N/A</c:v>
                </c:pt>
                <c:pt idx="5">
                  <c:v>0.61</c:v>
                </c:pt>
                <c:pt idx="6">
                  <c:v>#N/A</c:v>
                </c:pt>
                <c:pt idx="7">
                  <c:v>0.99</c:v>
                </c:pt>
                <c:pt idx="8">
                  <c:v>#N/A</c:v>
                </c:pt>
                <c:pt idx="9">
                  <c:v>0.46</c:v>
                </c:pt>
              </c:numCache>
            </c:numRef>
          </c:val>
          <c:extLst>
            <c:ext xmlns:c16="http://schemas.microsoft.com/office/drawing/2014/chart" uri="{C3380CC4-5D6E-409C-BE32-E72D297353CC}">
              <c16:uniqueId val="{00000004-63C6-438D-9B44-CC1FE8B3B6E8}"/>
            </c:ext>
          </c:extLst>
        </c:ser>
        <c:ser>
          <c:idx val="5"/>
          <c:order val="5"/>
          <c:tx>
            <c:strRef>
              <c:f>データシート!$A$32</c:f>
              <c:strCache>
                <c:ptCount val="1"/>
                <c:pt idx="0">
                  <c:v>国民健康保険事業費会計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1.39</c:v>
                </c:pt>
                <c:pt idx="2">
                  <c:v>#N/A</c:v>
                </c:pt>
                <c:pt idx="3">
                  <c:v>3.03</c:v>
                </c:pt>
                <c:pt idx="4">
                  <c:v>#N/A</c:v>
                </c:pt>
                <c:pt idx="5">
                  <c:v>5.07</c:v>
                </c:pt>
                <c:pt idx="6">
                  <c:v>#N/A</c:v>
                </c:pt>
                <c:pt idx="7">
                  <c:v>4.6100000000000003</c:v>
                </c:pt>
                <c:pt idx="8">
                  <c:v>#N/A</c:v>
                </c:pt>
                <c:pt idx="9">
                  <c:v>0.53</c:v>
                </c:pt>
              </c:numCache>
            </c:numRef>
          </c:val>
          <c:extLst>
            <c:ext xmlns:c16="http://schemas.microsoft.com/office/drawing/2014/chart" uri="{C3380CC4-5D6E-409C-BE32-E72D297353CC}">
              <c16:uniqueId val="{00000005-63C6-438D-9B44-CC1FE8B3B6E8}"/>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6.3</c:v>
                </c:pt>
                <c:pt idx="2">
                  <c:v>#N/A</c:v>
                </c:pt>
                <c:pt idx="3">
                  <c:v>7.57</c:v>
                </c:pt>
                <c:pt idx="4">
                  <c:v>#N/A</c:v>
                </c:pt>
                <c:pt idx="5">
                  <c:v>8.1999999999999993</c:v>
                </c:pt>
                <c:pt idx="6">
                  <c:v>#N/A</c:v>
                </c:pt>
                <c:pt idx="7">
                  <c:v>9.1199999999999992</c:v>
                </c:pt>
                <c:pt idx="8">
                  <c:v>#N/A</c:v>
                </c:pt>
                <c:pt idx="9">
                  <c:v>8.43</c:v>
                </c:pt>
              </c:numCache>
            </c:numRef>
          </c:val>
          <c:extLst>
            <c:ext xmlns:c16="http://schemas.microsoft.com/office/drawing/2014/chart" uri="{C3380CC4-5D6E-409C-BE32-E72D297353CC}">
              <c16:uniqueId val="{00000006-63C6-438D-9B44-CC1FE8B3B6E8}"/>
            </c:ext>
          </c:extLst>
        </c:ser>
        <c:ser>
          <c:idx val="7"/>
          <c:order val="7"/>
          <c:tx>
            <c:strRef>
              <c:f>データシート!$A$34</c:f>
              <c:strCache>
                <c:ptCount val="1"/>
                <c:pt idx="0">
                  <c:v>モーターボート競走事業会計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#N/A</c:v>
                </c:pt>
                <c:pt idx="3">
                  <c:v>1.67</c:v>
                </c:pt>
                <c:pt idx="4">
                  <c:v>#N/A</c:v>
                </c:pt>
                <c:pt idx="5">
                  <c:v>2.64</c:v>
                </c:pt>
                <c:pt idx="6">
                  <c:v>#N/A</c:v>
                </c:pt>
                <c:pt idx="7">
                  <c:v>8.5</c:v>
                </c:pt>
                <c:pt idx="8">
                  <c:v>#N/A</c:v>
                </c:pt>
                <c:pt idx="9">
                  <c:v>9.17</c:v>
                </c:pt>
              </c:numCache>
            </c:numRef>
          </c:val>
          <c:extLst>
            <c:ext xmlns:c16="http://schemas.microsoft.com/office/drawing/2014/chart" uri="{C3380CC4-5D6E-409C-BE32-E72D297353CC}">
              <c16:uniqueId val="{00000007-63C6-438D-9B44-CC1FE8B3B6E8}"/>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7.21</c:v>
                </c:pt>
                <c:pt idx="2">
                  <c:v>#N/A</c:v>
                </c:pt>
                <c:pt idx="3">
                  <c:v>7.76</c:v>
                </c:pt>
                <c:pt idx="4">
                  <c:v>#N/A</c:v>
                </c:pt>
                <c:pt idx="5">
                  <c:v>8.51</c:v>
                </c:pt>
                <c:pt idx="6">
                  <c:v>#N/A</c:v>
                </c:pt>
                <c:pt idx="7">
                  <c:v>8.86</c:v>
                </c:pt>
                <c:pt idx="8">
                  <c:v>#N/A</c:v>
                </c:pt>
                <c:pt idx="9">
                  <c:v>9.35</c:v>
                </c:pt>
              </c:numCache>
            </c:numRef>
          </c:val>
          <c:extLst>
            <c:ext xmlns:c16="http://schemas.microsoft.com/office/drawing/2014/chart" uri="{C3380CC4-5D6E-409C-BE32-E72D297353CC}">
              <c16:uniqueId val="{00000008-63C6-438D-9B44-CC1FE8B3B6E8}"/>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c:v>
                </c:pt>
                <c:pt idx="2">
                  <c:v>#N/A</c:v>
                </c:pt>
                <c:pt idx="3">
                  <c:v>8.25</c:v>
                </c:pt>
                <c:pt idx="4">
                  <c:v>#N/A</c:v>
                </c:pt>
                <c:pt idx="5">
                  <c:v>9.4600000000000009</c:v>
                </c:pt>
                <c:pt idx="6">
                  <c:v>#N/A</c:v>
                </c:pt>
                <c:pt idx="7">
                  <c:v>10.38</c:v>
                </c:pt>
                <c:pt idx="8">
                  <c:v>#N/A</c:v>
                </c:pt>
                <c:pt idx="9">
                  <c:v>12.19</c:v>
                </c:pt>
              </c:numCache>
            </c:numRef>
          </c:val>
          <c:extLst>
            <c:ext xmlns:c16="http://schemas.microsoft.com/office/drawing/2014/chart" uri="{C3380CC4-5D6E-409C-BE32-E72D297353CC}">
              <c16:uniqueId val="{00000009-63C6-438D-9B44-CC1FE8B3B6E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18291</c:v>
                </c:pt>
                <c:pt idx="5">
                  <c:v>18217</c:v>
                </c:pt>
                <c:pt idx="8">
                  <c:v>18008</c:v>
                </c:pt>
                <c:pt idx="11">
                  <c:v>17558</c:v>
                </c:pt>
                <c:pt idx="14">
                  <c:v>17116</c:v>
                </c:pt>
              </c:numCache>
            </c:numRef>
          </c:val>
          <c:extLst>
            <c:ext xmlns:c16="http://schemas.microsoft.com/office/drawing/2014/chart" uri="{C3380CC4-5D6E-409C-BE32-E72D297353CC}">
              <c16:uniqueId val="{00000000-ECBC-4372-B56C-443A875801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CBC-4372-B56C-443A875801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452</c:v>
                </c:pt>
                <c:pt idx="3">
                  <c:v>444</c:v>
                </c:pt>
                <c:pt idx="6">
                  <c:v>355</c:v>
                </c:pt>
                <c:pt idx="9">
                  <c:v>294</c:v>
                </c:pt>
                <c:pt idx="12">
                  <c:v>257</c:v>
                </c:pt>
              </c:numCache>
            </c:numRef>
          </c:val>
          <c:extLst>
            <c:ext xmlns:c16="http://schemas.microsoft.com/office/drawing/2014/chart" uri="{C3380CC4-5D6E-409C-BE32-E72D297353CC}">
              <c16:uniqueId val="{00000002-ECBC-4372-B56C-443A875801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87</c:v>
                </c:pt>
                <c:pt idx="3">
                  <c:v>35</c:v>
                </c:pt>
                <c:pt idx="6">
                  <c:v>25</c:v>
                </c:pt>
                <c:pt idx="9">
                  <c:v>27</c:v>
                </c:pt>
                <c:pt idx="12">
                  <c:v>21</c:v>
                </c:pt>
              </c:numCache>
            </c:numRef>
          </c:val>
          <c:extLst>
            <c:ext xmlns:c16="http://schemas.microsoft.com/office/drawing/2014/chart" uri="{C3380CC4-5D6E-409C-BE32-E72D297353CC}">
              <c16:uniqueId val="{00000003-ECBC-4372-B56C-443A875801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3733</c:v>
                </c:pt>
                <c:pt idx="3">
                  <c:v>3613</c:v>
                </c:pt>
                <c:pt idx="6">
                  <c:v>3491</c:v>
                </c:pt>
                <c:pt idx="9">
                  <c:v>3453</c:v>
                </c:pt>
                <c:pt idx="12">
                  <c:v>3234</c:v>
                </c:pt>
              </c:numCache>
            </c:numRef>
          </c:val>
          <c:extLst>
            <c:ext xmlns:c16="http://schemas.microsoft.com/office/drawing/2014/chart" uri="{C3380CC4-5D6E-409C-BE32-E72D297353CC}">
              <c16:uniqueId val="{00000004-ECBC-4372-B56C-443A875801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47</c:v>
                </c:pt>
                <c:pt idx="3">
                  <c:v>33</c:v>
                </c:pt>
                <c:pt idx="6">
                  <c:v>17</c:v>
                </c:pt>
                <c:pt idx="9">
                  <c:v>13</c:v>
                </c:pt>
                <c:pt idx="12">
                  <c:v>10</c:v>
                </c:pt>
              </c:numCache>
            </c:numRef>
          </c:val>
          <c:extLst>
            <c:ext xmlns:c16="http://schemas.microsoft.com/office/drawing/2014/chart" uri="{C3380CC4-5D6E-409C-BE32-E72D297353CC}">
              <c16:uniqueId val="{00000005-ECBC-4372-B56C-443A875801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BC-4372-B56C-443A875801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25472</c:v>
                </c:pt>
                <c:pt idx="3">
                  <c:v>26349</c:v>
                </c:pt>
                <c:pt idx="6">
                  <c:v>25799</c:v>
                </c:pt>
                <c:pt idx="9">
                  <c:v>23818</c:v>
                </c:pt>
                <c:pt idx="12">
                  <c:v>24019</c:v>
                </c:pt>
              </c:numCache>
            </c:numRef>
          </c:val>
          <c:extLst>
            <c:ext xmlns:c16="http://schemas.microsoft.com/office/drawing/2014/chart" uri="{C3380CC4-5D6E-409C-BE32-E72D297353CC}">
              <c16:uniqueId val="{00000007-ECBC-4372-B56C-443A875801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11500</c:v>
                </c:pt>
                <c:pt idx="2">
                  <c:v>#N/A</c:v>
                </c:pt>
                <c:pt idx="3">
                  <c:v>#N/A</c:v>
                </c:pt>
                <c:pt idx="4">
                  <c:v>12257</c:v>
                </c:pt>
                <c:pt idx="5">
                  <c:v>#N/A</c:v>
                </c:pt>
                <c:pt idx="6">
                  <c:v>#N/A</c:v>
                </c:pt>
                <c:pt idx="7">
                  <c:v>11679</c:v>
                </c:pt>
                <c:pt idx="8">
                  <c:v>#N/A</c:v>
                </c:pt>
                <c:pt idx="9">
                  <c:v>#N/A</c:v>
                </c:pt>
                <c:pt idx="10">
                  <c:v>10047</c:v>
                </c:pt>
                <c:pt idx="11">
                  <c:v>#N/A</c:v>
                </c:pt>
                <c:pt idx="12">
                  <c:v>#N/A</c:v>
                </c:pt>
                <c:pt idx="13">
                  <c:v>10425</c:v>
                </c:pt>
                <c:pt idx="14">
                  <c:v>#N/A</c:v>
                </c:pt>
              </c:numCache>
            </c:numRef>
          </c:val>
          <c:smooth val="0"/>
          <c:extLst>
            <c:ext xmlns:c16="http://schemas.microsoft.com/office/drawing/2014/chart" uri="{C3380CC4-5D6E-409C-BE32-E72D297353CC}">
              <c16:uniqueId val="{00000008-ECBC-4372-B56C-443A875801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140380</c:v>
                </c:pt>
                <c:pt idx="5">
                  <c:v>142136</c:v>
                </c:pt>
                <c:pt idx="8">
                  <c:v>142974</c:v>
                </c:pt>
                <c:pt idx="11">
                  <c:v>142832</c:v>
                </c:pt>
                <c:pt idx="14">
                  <c:v>142911</c:v>
                </c:pt>
              </c:numCache>
            </c:numRef>
          </c:val>
          <c:extLst>
            <c:ext xmlns:c16="http://schemas.microsoft.com/office/drawing/2014/chart" uri="{C3380CC4-5D6E-409C-BE32-E72D297353CC}">
              <c16:uniqueId val="{00000000-501D-4C06-800B-553322D2E9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44579</c:v>
                </c:pt>
                <c:pt idx="5">
                  <c:v>43752</c:v>
                </c:pt>
                <c:pt idx="8">
                  <c:v>42823</c:v>
                </c:pt>
                <c:pt idx="11">
                  <c:v>44655</c:v>
                </c:pt>
                <c:pt idx="14">
                  <c:v>43848</c:v>
                </c:pt>
              </c:numCache>
            </c:numRef>
          </c:val>
          <c:extLst>
            <c:ext xmlns:c16="http://schemas.microsoft.com/office/drawing/2014/chart" uri="{C3380CC4-5D6E-409C-BE32-E72D297353CC}">
              <c16:uniqueId val="{00000001-501D-4C06-800B-553322D2E9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18876</c:v>
                </c:pt>
                <c:pt idx="5">
                  <c:v>21838</c:v>
                </c:pt>
                <c:pt idx="8">
                  <c:v>23726</c:v>
                </c:pt>
                <c:pt idx="11">
                  <c:v>26310</c:v>
                </c:pt>
                <c:pt idx="14">
                  <c:v>33868</c:v>
                </c:pt>
              </c:numCache>
            </c:numRef>
          </c:val>
          <c:extLst>
            <c:ext xmlns:c16="http://schemas.microsoft.com/office/drawing/2014/chart" uri="{C3380CC4-5D6E-409C-BE32-E72D297353CC}">
              <c16:uniqueId val="{00000002-501D-4C06-800B-553322D2E9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1D-4C06-800B-553322D2E9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1D-4C06-800B-553322D2E9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522</c:v>
                </c:pt>
                <c:pt idx="3">
                  <c:v>78</c:v>
                </c:pt>
                <c:pt idx="6">
                  <c:v>49</c:v>
                </c:pt>
                <c:pt idx="9">
                  <c:v>33</c:v>
                </c:pt>
                <c:pt idx="12">
                  <c:v>214</c:v>
                </c:pt>
              </c:numCache>
            </c:numRef>
          </c:val>
          <c:extLst>
            <c:ext xmlns:c16="http://schemas.microsoft.com/office/drawing/2014/chart" uri="{C3380CC4-5D6E-409C-BE32-E72D297353CC}">
              <c16:uniqueId val="{00000005-501D-4C06-800B-553322D2E9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19730</c:v>
                </c:pt>
                <c:pt idx="3">
                  <c:v>19708</c:v>
                </c:pt>
                <c:pt idx="6">
                  <c:v>19738</c:v>
                </c:pt>
                <c:pt idx="9">
                  <c:v>18904</c:v>
                </c:pt>
                <c:pt idx="12">
                  <c:v>19298</c:v>
                </c:pt>
              </c:numCache>
            </c:numRef>
          </c:val>
          <c:extLst>
            <c:ext xmlns:c16="http://schemas.microsoft.com/office/drawing/2014/chart" uri="{C3380CC4-5D6E-409C-BE32-E72D297353CC}">
              <c16:uniqueId val="{00000006-501D-4C06-800B-553322D2E9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146</c:v>
                </c:pt>
                <c:pt idx="3">
                  <c:v>105</c:v>
                </c:pt>
                <c:pt idx="6">
                  <c:v>96</c:v>
                </c:pt>
                <c:pt idx="9">
                  <c:v>70</c:v>
                </c:pt>
                <c:pt idx="12">
                  <c:v>49</c:v>
                </c:pt>
              </c:numCache>
            </c:numRef>
          </c:val>
          <c:extLst>
            <c:ext xmlns:c16="http://schemas.microsoft.com/office/drawing/2014/chart" uri="{C3380CC4-5D6E-409C-BE32-E72D297353CC}">
              <c16:uniqueId val="{00000007-501D-4C06-800B-553322D2E9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26603</c:v>
                </c:pt>
                <c:pt idx="3">
                  <c:v>25032</c:v>
                </c:pt>
                <c:pt idx="6">
                  <c:v>24806</c:v>
                </c:pt>
                <c:pt idx="9">
                  <c:v>24877</c:v>
                </c:pt>
                <c:pt idx="12">
                  <c:v>26561</c:v>
                </c:pt>
              </c:numCache>
            </c:numRef>
          </c:val>
          <c:extLst>
            <c:ext xmlns:c16="http://schemas.microsoft.com/office/drawing/2014/chart" uri="{C3380CC4-5D6E-409C-BE32-E72D297353CC}">
              <c16:uniqueId val="{00000008-501D-4C06-800B-553322D2E9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3645</c:v>
                </c:pt>
                <c:pt idx="3">
                  <c:v>3036</c:v>
                </c:pt>
                <c:pt idx="6">
                  <c:v>2520</c:v>
                </c:pt>
                <c:pt idx="9">
                  <c:v>2334</c:v>
                </c:pt>
                <c:pt idx="12">
                  <c:v>2423</c:v>
                </c:pt>
              </c:numCache>
            </c:numRef>
          </c:val>
          <c:extLst>
            <c:ext xmlns:c16="http://schemas.microsoft.com/office/drawing/2014/chart" uri="{C3380CC4-5D6E-409C-BE32-E72D297353CC}">
              <c16:uniqueId val="{00000009-501D-4C06-800B-553322D2E9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260234</c:v>
                </c:pt>
                <c:pt idx="3">
                  <c:v>257662</c:v>
                </c:pt>
                <c:pt idx="6">
                  <c:v>251573</c:v>
                </c:pt>
                <c:pt idx="9">
                  <c:v>245497</c:v>
                </c:pt>
                <c:pt idx="12">
                  <c:v>232371</c:v>
                </c:pt>
              </c:numCache>
            </c:numRef>
          </c:val>
          <c:extLst>
            <c:ext xmlns:c16="http://schemas.microsoft.com/office/drawing/2014/chart" uri="{C3380CC4-5D6E-409C-BE32-E72D297353CC}">
              <c16:uniqueId val="{0000000A-501D-4C06-800B-553322D2E9F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107046</c:v>
                </c:pt>
                <c:pt idx="2">
                  <c:v>#N/A</c:v>
                </c:pt>
                <c:pt idx="3">
                  <c:v>#N/A</c:v>
                </c:pt>
                <c:pt idx="4">
                  <c:v>97895</c:v>
                </c:pt>
                <c:pt idx="5">
                  <c:v>#N/A</c:v>
                </c:pt>
                <c:pt idx="6">
                  <c:v>#N/A</c:v>
                </c:pt>
                <c:pt idx="7">
                  <c:v>89258</c:v>
                </c:pt>
                <c:pt idx="8">
                  <c:v>#N/A</c:v>
                </c:pt>
                <c:pt idx="9">
                  <c:v>#N/A</c:v>
                </c:pt>
                <c:pt idx="10">
                  <c:v>77919</c:v>
                </c:pt>
                <c:pt idx="11">
                  <c:v>#N/A</c:v>
                </c:pt>
                <c:pt idx="12">
                  <c:v>#N/A</c:v>
                </c:pt>
                <c:pt idx="13">
                  <c:v>60289</c:v>
                </c:pt>
                <c:pt idx="14">
                  <c:v>#N/A</c:v>
                </c:pt>
              </c:numCache>
            </c:numRef>
          </c:val>
          <c:smooth val="0"/>
          <c:extLst>
            <c:ext xmlns:c16="http://schemas.microsoft.com/office/drawing/2014/chart" uri="{C3380CC4-5D6E-409C-BE32-E72D297353CC}">
              <c16:uniqueId val="{0000000B-501D-4C06-800B-553322D2E9F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6151</c:v>
                </c:pt>
                <c:pt idx="1">
                  <c:v>6768</c:v>
                </c:pt>
                <c:pt idx="2">
                  <c:v>6955</c:v>
                </c:pt>
              </c:numCache>
            </c:numRef>
          </c:val>
          <c:extLst>
            <c:ext xmlns:c16="http://schemas.microsoft.com/office/drawing/2014/chart" uri="{C3380CC4-5D6E-409C-BE32-E72D297353CC}">
              <c16:uniqueId val="{00000000-D2AF-4847-8AED-3B174D6535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8045</c:v>
                </c:pt>
                <c:pt idx="1">
                  <c:v>9265</c:v>
                </c:pt>
                <c:pt idx="2">
                  <c:v>11705</c:v>
                </c:pt>
              </c:numCache>
            </c:numRef>
          </c:val>
          <c:extLst>
            <c:ext xmlns:c16="http://schemas.microsoft.com/office/drawing/2014/chart" uri="{C3380CC4-5D6E-409C-BE32-E72D297353CC}">
              <c16:uniqueId val="{00000001-D2AF-4847-8AED-3B174D6535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8446</c:v>
                </c:pt>
                <c:pt idx="1">
                  <c:v>9015</c:v>
                </c:pt>
                <c:pt idx="2">
                  <c:v>9947</c:v>
                </c:pt>
              </c:numCache>
            </c:numRef>
          </c:val>
          <c:extLst>
            <c:ext xmlns:c16="http://schemas.microsoft.com/office/drawing/2014/chart" uri="{C3380CC4-5D6E-409C-BE32-E72D297353CC}">
              <c16:uniqueId val="{00000002-D2AF-4847-8AED-3B174D6535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{D2535D55-9A89-4CC1-8DBD-D31CB7F7188A}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C25-4E65-AC37-1439DAC969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{557D354C-B73F-4C93-A2A0-244C5B663868}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25-4E65-AC37-1439DAC969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{A200A9BB-2AEE-437D-82B9-1E900741E439}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25-4E65-AC37-1439DAC969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{F2FD3D2D-73C8-4151-AA74-1525D5D312BB}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25-4E65-AC37-1439DAC969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{03039A51-713C-4965-9702-986B2AD82991}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25-4E65-AC37-1439DAC969CF}"/>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{19163DEC-E45A-4835-AB13-E40BE15EB7BA}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C25-4E65-AC37-1439DAC969CF}"/>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{D148D18E-A5F8-4C7D-A847-76B6B2FFE3A3}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C25-4E65-AC37-1439DAC969CF}"/>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{E2B68CE7-6C13-404B-9A8E-E15C70F854C7}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C25-4E65-AC37-1439DAC969CF}"/>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{03B30026-932B-4324-A6E4-8BDE6046A3D8}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C25-4E65-AC37-1439DAC969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65.8</c:v>
                </c:pt>
                <c:pt idx="8">
                  <c:v>66.099999999999994</c:v>
                </c:pt>
                <c:pt idx="16">
                  <c:v>65.8</c:v>
                </c:pt>
                <c:pt idx="24">
                  <c:v>65.7</c:v>
                </c:pt>
                <c:pt idx="32">
                  <c:v>66.599999999999994</c:v>
                </c:pt>
              </c:numCache>
            </c:numRef>
          </c:xVal>
          <c:yVal>
            <c:numRef>
              <c:f>公会計指標分析・財政指標組合せ分析表!$BP$51:$DC$51</c:f>
              <c:numCache>
                <c:formatCode>#,##0.0;"▲ "#,##0.0</c:formatCode>
                <c:ptCount val="40"/>
                <c:pt idx="0">
                  <c:v>122.5</c:v>
                </c:pt>
                <c:pt idx="8">
                  <c:v>112.3</c:v>
                </c:pt>
                <c:pt idx="16">
                  <c:v>102.6</c:v>
                </c:pt>
                <c:pt idx="24">
                  <c:v>88.2</c:v>
                </c:pt>
                <c:pt idx="32">
                  <c:v>67.599999999999994</c:v>
                </c:pt>
              </c:numCache>
            </c:numRef>
          </c:yVal>
          <c:smooth val="0"/>
          <c:extLst>
            <c:ext xmlns:c16="http://schemas.microsoft.com/office/drawing/2014/chart" uri="{C3380CC4-5D6E-409C-BE32-E72D297353CC}">
              <c16:uniqueId val="{00000009-7C25-4E65-AC37-1439DAC969C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8584165535012172E-2"/>
                  <c:y val="-6.4739042105865174E-2"/>
                </c:manualLayout>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{1370D807-E1FA-4EF8-BBA0-258145AA36CD}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C25-4E65-AC37-1439DAC969C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{4B5D1AC9-719E-4746-AB38-6604E1EDE892}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25-4E65-AC37-1439DAC969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{60845D24-AD75-493B-A29F-61EA3C1FFF4D}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25-4E65-AC37-1439DAC969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{3818010E-B1A4-447D-A657-B46862F1A07E}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25-4E65-AC37-1439DAC969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{5C8857A3-9B87-476F-BA35-0AFBCB2FF6CD}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25-4E65-AC37-1439DAC969C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{8AE60E0B-59BD-4652-B1EB-C7A0B64E04DE}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C25-4E65-AC37-1439DAC969CF}"/>
                </c:ext>
              </c:extLst>
            </c:dLbl>
            <c:dLbl>
              <c:idx val="16"/>
              <c:layout>
                <c:manualLayout>
                  <c:x val="-3.5706235404132432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{70D85700-7966-440A-B5FA-DB74B52F2CE4}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C25-4E65-AC37-1439DAC969C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{44E54108-8CCF-4B90-8E56-076521B0BD47}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C25-4E65-AC37-1439DAC969C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{B3B4F2D3-26EB-481D-82D1-CAAAD138555F}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C25-4E65-AC37-1439DAC969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59.3</c:v>
                </c:pt>
                <c:pt idx="16">
                  <c:v>60</c:v>
                </c:pt>
                <c:pt idx="24">
                  <c:v>61.1</c:v>
                </c:pt>
                <c:pt idx="32">
                  <c:v>61.7</c:v>
                </c:pt>
              </c:numCache>
            </c:numRef>
          </c:xVal>
          <c:yVal>
            <c:numRef>
              <c:f>公会計指標分析・財政指標組合せ分析表!$BP$55:$DC$55</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7C25-4E65-AC37-1439DAC969CF}"/>
            </c:ext>
          </c:extLst>
        </c:ser>
        <c:dLbls>
          <c:showLegendKey val="0"/>
          <c:showVal val="1"/>
          <c:showCatName val="0"/>
          <c:showSerName val="0"/>
          <c:showPercent val="0"/>
          <c:showBubbleSize val="0"/>
        </c:dLbls>
        <c:axId val="46179840"/>
        <c:axId val="46181760"/>
      </c:scatterChart>
      <c:valAx>
        <c:axId val="46179840"/>
        <c:scaling>
          <c:orientation val="minMax"/>
          <c:max val="67.3"/>
          <c:min val="5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8"/>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{429A3C24-4ADB-4FB3-9852-149FB93ED47F}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4D6-4FB8-B165-E4BB0CFB4B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{401742F1-8CB0-4978-A079-459B0E255571}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D6-4FB8-B165-E4BB0CFB4B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{C41AF921-3C3D-4E76-92A4-3533C3E05223}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D6-4FB8-B165-E4BB0CFB4B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{A7AA8E62-D423-469F-91CB-881A2BCBCC7B}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D6-4FB8-B165-E4BB0CFB4B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{EE292672-1EAD-4C72-A12D-B3148E5DD01F}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D6-4FB8-B165-E4BB0CFB4BD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{EAE004DD-CD2C-45CD-8241-93C6EA231E58}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4D6-4FB8-B165-E4BB0CFB4BD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{0F57644B-8061-43BF-8961-9E1E64250BE5}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4D6-4FB8-B165-E4BB0CFB4BD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{68EE4B10-825D-428D-B548-72D5FE4776EC}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4D6-4FB8-B165-E4BB0CFB4BD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{7E385246-C3F0-4777-8713-E7FC5F0D51B1}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4D6-4FB8-B165-E4BB0CFB4B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13.9</c:v>
                </c:pt>
                <c:pt idx="16">
                  <c:v>13.5</c:v>
                </c:pt>
                <c:pt idx="24">
                  <c:v>12.9</c:v>
                </c:pt>
                <c:pt idx="32">
                  <c:v>12.1</c:v>
                </c:pt>
              </c:numCache>
            </c:numRef>
          </c:xVal>
          <c:yVal>
            <c:numRef>
              <c:f>公会計指標分析・財政指標組合せ分析表!$BP$73:$DC$73</c:f>
              <c:numCache>
                <c:formatCode>#,##0.0;"▲ "#,##0.0</c:formatCode>
                <c:ptCount val="40"/>
                <c:pt idx="0">
                  <c:v>122.5</c:v>
                </c:pt>
                <c:pt idx="8">
                  <c:v>112.3</c:v>
                </c:pt>
                <c:pt idx="16">
                  <c:v>102.6</c:v>
                </c:pt>
                <c:pt idx="24">
                  <c:v>88.2</c:v>
                </c:pt>
                <c:pt idx="32">
                  <c:v>67.599999999999994</c:v>
                </c:pt>
              </c:numCache>
            </c:numRef>
          </c:yVal>
          <c:smooth val="0"/>
          <c:extLst>
            <c:ext xmlns:c16="http://schemas.microsoft.com/office/drawing/2014/chart" uri="{C3380CC4-5D6E-409C-BE32-E72D297353CC}">
              <c16:uniqueId val="{00000009-E4D6-4FB8-B165-E4BB0CFB4B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{7136C1C9-081D-4EC0-BA51-5DA4B04CA736}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4D6-4FB8-B165-E4BB0CFB4BD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{480D0F27-C637-476B-A457-4A915583495B}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D6-4FB8-B165-E4BB0CFB4B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{46822C1E-BC45-450D-9DC2-F73F9BE991C5}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D6-4FB8-B165-E4BB0CFB4B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{E67936C7-4895-4D03-B360-A87C526DBC2F}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D6-4FB8-B165-E4BB0CFB4B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{F59290D0-9D00-4FE2-89A7-50A97F6B861F}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D6-4FB8-B165-E4BB0CFB4BDD}"/>
                </c:ext>
              </c:extLst>
            </c:dLbl>
            <c:dLbl>
              <c:idx val="8"/>
              <c:layout>
                <c:manualLayout>
                  <c:x val="-2.9537149992188864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{752076E7-FB0E-4BE1-9C87-968C10EBFC84}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4D6-4FB8-B165-E4BB0CFB4BDD}"/>
                </c:ext>
              </c:extLst>
            </c:dLbl>
            <c:dLbl>
              <c:idx val="16"/>
              <c:layout>
                <c:manualLayout>
                  <c:x val="-2.9412803600474182E-2"/>
                  <c:y val="-7.843342075899363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{B67FC51D-348D-475A-9B62-5E3C507E5658}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4D6-4FB8-B165-E4BB0CFB4BDD}"/>
                </c:ext>
              </c:extLst>
            </c:dLbl>
            <c:dLbl>
              <c:idx val="24"/>
              <c:layout>
                <c:manualLayout>
                  <c:x val="-3.6144021264668855E-2"/>
                  <c:y val="-7.299060830587153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{7DCEA68E-749D-484D-B8B4-51C11494DD7A}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4D6-4FB8-B165-E4BB0CFB4BDD}"/>
                </c:ext>
              </c:extLst>
            </c:dLbl>
            <c:dLbl>
              <c:idx val="32"/>
              <c:layout>
                <c:manualLayout>
                  <c:x val="-3.1570342725075584E-2"/>
                  <c:y val="-3.582659717365566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{A4D1D2CB-0378-44F5-BBB0-A89AE89EBCD7}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4D6-4FB8-B165-E4BB0CFB4B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E4D6-4FB8-B165-E4BB0CFB4BDD}"/>
            </c:ext>
          </c:extLst>
        </c:ser>
        <c:dLbls>
          <c:showLegendKey val="0"/>
          <c:showVal val="1"/>
          <c:showCatName val="0"/>
          <c:showSerName val="0"/>
          <c:showPercent val="0"/>
          <c:showBubbleSize val="0"/>
        </c:dLbls>
        <c:axId val="84219776"/>
        <c:axId val="84234240"/>
      </c:scatterChart>
      <c:valAx>
        <c:axId val="84219776"/>
        <c:scaling>
          <c:orientation val="minMax"/>
          <c:max val="14.6"/>
          <c:min val="5.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8"/>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過去に財源対策として発行してきた退職手当債や行政改革推進債等のほか、教育環境の充実等に発行した市債の償還が本格化してきたため、前年度より増加しており、類似団体の平均よりも高い状況にある。</a:t>
          </a:r>
        </a:p>
        <a:p>
          <a:r>
            <a:rPr kumimoji="1" lang="ja-JP" altLang="en-US" sz="1400">
              <a:latin typeface="ＭＳ ゴシック" pitchFamily="49" charset="-128"/>
              <a:ea typeface="ＭＳ ゴシック" pitchFamily="49" charset="-128"/>
            </a:rPr>
            <a:t>　今後については、慎重な財政運営を行いつつ、市債の元金償還を進めることにより、徐々に低下していく見込みとなっている。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現在、発行している満期一括償還地方債は兵庫のじぎく債のみであり、令和３年度に全て償還する見込みである。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の減や、充当可能基金残高の増などにより、前年度と比べ減少した。しかしながら、教育環境の充実等に対応するために発行した市債のほか、退職手当債や行政改革推進債等の市債残高が多額であるため、類似団体の平均と比較して高い数値となっている。</a:t>
          </a:r>
        </a:p>
        <a:p>
          <a:r>
            <a:rPr kumimoji="1" lang="ja-JP" altLang="en-US" sz="1400">
              <a:latin typeface="ＭＳ ゴシック" pitchFamily="49" charset="-128"/>
              <a:ea typeface="ＭＳ ゴシック" pitchFamily="49" charset="-128"/>
            </a:rPr>
            <a:t>　今後については、「あまがさき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未来へつなぐ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プロジェクト」に示した目標を見据えながら、引き続き将来負担の抑制に努めていく。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兵庫県尼崎市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「財政調整基金」を取り崩さず収支剰余を積み立てたことや、「減債基金」に市有地の売払い収入を積み立てた等により、基金全体として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3,5585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・収益事業収入及び土地売払収入については、基金積立を基本とするほか、財政収支上の剰余金については、財政調整基金及び減債基金の積立に活用する。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・不測の事態に備えるとともに、より弾力性のある行財政運営に向けて財政調整基金の拡充を図る。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・公共施設整備保全基金：市が設置する公共施設の整備及び保全に要する経費の財源を確保する。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・新本庁舎建設基金：尼崎市役所本庁舎の建設に要する経費の財源を確保する。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・公共施設整備保全基金：私有財産の売払収入や収益事業収入の一部等を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・新本庁舎建設基金：収益事業収入の一部等を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・公共施設整備保全基金：市有地売払収入のうち一部を公共施設マネジメント計画に係る経費の財源として積み立てを行い、保全の取組等に活用するほか、収益事業収入の一部を積み立てる。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・新本庁舎建設基金：本庁舎を新たに建て替える際の財源とするため、収益事業収入の一部等を積み立てる。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・収支剰余を活用し、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・前年度決算及び当初予算から収支が改善したことから財源対策を取りやめ、取り崩しを行わなかった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・経済事情の著しい変動等に伴う財源不足や、災害等に伴う経費に対応するため、令和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億円）を目標として積み立てる。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・市有地にかかる売払収入等を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・財源が著しく不足する場合の市債の償還や、償還期限の繰上等に対応する基金として市有地売払収入を積み立てていき、行財政推進債や退職手当債などに係る令和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年度末の残高相当額（概ね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億円）を補うことを基本とし、財政調整基金の積立状況等も勘案しつつ、市債の早期償還への活用を図る。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・市有地売払収入のうち、一部を公共施設マネジメント計画に係る積立として別管理し、今後、当該取組に係る公債費の一部に対し、取崩又は充当を行う。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981D3D2-A4A2-4BAC-A31F-4AAC356C2C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D8CAEA3-4610-43BF-ACA6-A253680346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C7BAF61-73EC-4896-99E7-6FC8AD51608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DD5EC9A-AE0D-4A5B-8246-74B5E636393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DF3E0FD-55A1-487D-B0FC-8992AB68D82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F2739CD-870C-4C13-B90F-2672EA84CFA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2DD7AB9-CB1E-49B9-887F-9285507604E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F2FC4E8-B321-467D-9B2A-7DDB608113B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DB44FE0-2FEB-49BD-8465-A90A553FF30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D51E485-06DB-43CC-B0CE-6A9908663DA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10C6484-9202-4D55-8AD0-4247A718BC8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D4B57C-9BB9-40A7-ADAF-9F4EEE54A43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463,262
451,399
50.72
202,364,731
201,613,295
322,490
100,574,335
232,253,916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6DD1AAD-9312-4C39-A39A-E1A2D92E3BA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C722EEB-043F-463F-9121-03E0206D383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CB425AE-D752-4168-A234-1F135B2E581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FABCF75-ABC0-46D7-9DD3-A847D2091E1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2028DBA-5262-4FE4-AEF3-4240BA75FA0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C64B124-77E6-4622-9BB0-F3FFFB6901E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1331BBB-0E44-4682-8714-5A880E4D549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BD1E9FF-E38B-4C80-8279-415E28A9A07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A6529A2-6888-4EE3-B335-297E829160C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3D42B2B-1957-43E0-B823-6A7DFFD625A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5B29897-BCD2-438C-8968-13B173DAEB5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A757A26-2803-4DB6-9FEA-093077354DA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AF948F4-DA1C-4B60-AE0B-C30E8FFA892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7D3184C-E638-4247-A03F-5F85EB7BD6B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EC1E584-E2E8-4D6B-9840-21A0F791B0A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A5666D7-C999-4ECE-8C11-9119B64F463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18FFF66-022F-4265-8E99-00309DF09DB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0F0630C-443E-4A8D-B56F-1F19DDE0E27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A56EB7F-C785-4D94-82DE-678AC94DAB6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6D28D89E-065F-4B2B-AB53-C0D84BCD6DD5}"/>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D4FBB0E-D795-4154-9A0A-C39624B1A71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952803C-A1C1-4E7C-8D70-3DA26849C86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2F15E86-786E-4B17-8762-0C1308F4E74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70BC464-0A20-4362-B027-C51C41B9877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6B6DF1C-853F-4362-831E-D6669764993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52C0090-B2F4-4863-8D40-51935DE9D7C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FFD87D8-B308-45A2-AF8A-220BB09D5B6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D4EACC1-C8B8-4E37-ADE8-0B86BAE447E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6673FFF-2D23-4E6E-B67E-1F6184DA272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EA1F6E5-650B-47C8-81D4-AB43CEFB1E1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DF4DCBB-A16A-4912-B393-6151626E908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FA88106-F31C-480C-B849-9B0708CA23F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A582F88-ADEB-4DFD-AB28-21C8CCC8DF3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0DEE7C8-C97B-489F-AFDB-2D05F5B16E2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A81193B-4CB7-436F-8D51-D94025509D5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の有形固定資産減価償却率は</a:t>
          </a:r>
          <a:r>
            <a:rPr kumimoji="1" lang="en-US" altLang="ja-JP" sz="1100">
              <a:solidFill>
                <a:schemeClr val="dk1"/>
              </a:solidFill>
              <a:effectLst/>
              <a:latin typeface="+mn-lt"/>
              <a:ea typeface="+mn-ea"/>
              <a:cs typeface="+mn-cs"/>
            </a:rPr>
            <a:t>66.6</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65.7</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なっているが、類似団体内平均値</a:t>
          </a:r>
          <a:r>
            <a:rPr kumimoji="1" lang="en-US" altLang="ja-JP" sz="1100">
              <a:solidFill>
                <a:schemeClr val="dk1"/>
              </a:solidFill>
              <a:effectLst/>
              <a:latin typeface="+mn-lt"/>
              <a:ea typeface="+mn-ea"/>
              <a:cs typeface="+mn-cs"/>
            </a:rPr>
            <a:t>61.7</a:t>
          </a:r>
          <a:r>
            <a:rPr kumimoji="1" lang="ja-JP" altLang="ja-JP"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ポイント高くなっている。</a:t>
          </a:r>
          <a:endParaRPr lang="ja-JP" altLang="ja-JP">
            <a:effectLst/>
          </a:endParaRPr>
        </a:p>
        <a:p>
          <a:r>
            <a:rPr kumimoji="1" lang="ja-JP" altLang="ja-JP" sz="1100">
              <a:solidFill>
                <a:schemeClr val="dk1"/>
              </a:solidFill>
              <a:effectLst/>
              <a:latin typeface="+mn-lt"/>
              <a:ea typeface="+mn-ea"/>
              <a:cs typeface="+mn-cs"/>
            </a:rPr>
            <a:t>　一般的には</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％を超えると資産の老朽化が進んでいるとみなされること</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類似団体と比較して高い水準にあることから、本市の資産は耐用年数に対して資産の取得からの期間が長くなっている状況にある。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35FC35E-27A7-4DCA-B011-E6918F3C669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1E608342-EC55-4F8A-8AA5-4B21EFF48E4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57835994-5133-407E-863D-677A4A2D541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622A81A1-C9CD-42D2-BDC5-1A7FE15C5C9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48C5F6CF-8BFE-450D-8CA8-8F7F09DAB109}"/>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25E1B883-2529-4297-B5D4-FAA95D21990D}"/>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ADEFF578-8DB3-411C-A397-F40C490953F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49B0C54E-EB2C-4409-B8E0-FD45FE860BD5}"/>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AAD89405-B610-46D0-9AC2-0F7E7D470C4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F6FE25A6-5001-40FC-AE9A-B0FA2864980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97FAB98A-7319-424F-92CB-BF16E7FB4525}"/>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3209D429-082E-49F1-A157-3BEAD3030D51}"/>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2E9E74B1-E56F-4533-800F-196BED1895A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41E9AFE-26C1-4887-9CD6-DFB8270158A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1E4FE5FD-AEAB-4C87-A220-D402C608F21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3D499875-601E-41F1-9CBC-020735F7771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a:extLst>
            <a:ext uri="{FF2B5EF4-FFF2-40B4-BE49-F238E27FC236}">
              <a16:creationId xmlns:a16="http://schemas.microsoft.com/office/drawing/2014/main" id="{D3F65A0E-3FDF-4CC9-B795-6B0D1C9CF3B2}"/>
            </a:ext>
          </a:extLst>
        </xdr:cNvPr>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a:extLst>
            <a:ext uri="{FF2B5EF4-FFF2-40B4-BE49-F238E27FC236}">
              <a16:creationId xmlns:a16="http://schemas.microsoft.com/office/drawing/2014/main" id="{E1B0E8B3-8BF5-40DD-AC33-7FF66B94BBD9}"/>
            </a:ext>
          </a:extLst>
        </xdr:cNvPr>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a:extLst>
            <a:ext uri="{FF2B5EF4-FFF2-40B4-BE49-F238E27FC236}">
              <a16:creationId xmlns:a16="http://schemas.microsoft.com/office/drawing/2014/main" id="{A3C21871-0192-4BBF-B233-722E37DDB2C6}"/>
            </a:ext>
          </a:extLst>
        </xdr:cNvPr>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205AEF80-CBA7-4C32-888B-15F6FED2C000}"/>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9123F425-203C-47ED-B65D-815F44E8D527}"/>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0" name="有形固定資産減価償却率平均値テキスト">
          <a:extLst>
            <a:ext uri="{FF2B5EF4-FFF2-40B4-BE49-F238E27FC236}">
              <a16:creationId xmlns:a16="http://schemas.microsoft.com/office/drawing/2014/main" id="{6E581A3F-66FF-4579-A9D0-22E9F5F34E73}"/>
            </a:ext>
          </a:extLst>
        </xdr:cNvPr>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a:extLst>
            <a:ext uri="{FF2B5EF4-FFF2-40B4-BE49-F238E27FC236}">
              <a16:creationId xmlns:a16="http://schemas.microsoft.com/office/drawing/2014/main" id="{4A907818-0C0D-43B0-8404-33CA0BD1C7E8}"/>
            </a:ext>
          </a:extLst>
        </xdr:cNvPr>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A2EB6319-8100-4F83-8D42-B1511F34E432}"/>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a:extLst>
            <a:ext uri="{FF2B5EF4-FFF2-40B4-BE49-F238E27FC236}">
              <a16:creationId xmlns:a16="http://schemas.microsoft.com/office/drawing/2014/main" id="{6D7F3275-D9F3-4F29-A702-28CB13F86959}"/>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a:extLst>
            <a:ext uri="{FF2B5EF4-FFF2-40B4-BE49-F238E27FC236}">
              <a16:creationId xmlns:a16="http://schemas.microsoft.com/office/drawing/2014/main" id="{8DC872C5-C76D-4D08-93EA-B2BA0DF526B4}"/>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a:extLst>
            <a:ext uri="{FF2B5EF4-FFF2-40B4-BE49-F238E27FC236}">
              <a16:creationId xmlns:a16="http://schemas.microsoft.com/office/drawing/2014/main" id="{34C6B62A-ACC2-4990-987B-B06316E8A91D}"/>
            </a:ext>
          </a:extLst>
        </xdr:cNvPr>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2E1A15F-49B5-43B6-A37C-8F412C4C1BB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7DCA4F1-B87C-42CB-89E1-30BB390C72D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EB983CC-89AF-445B-8F02-F6D00125550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B9D5F58-33D1-49D4-AA88-E98E51BDEA8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7576D5F-4F38-46E2-AF8A-ED6FA8D6AFC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81" name="楕円 80">
          <a:extLst>
            <a:ext uri="{FF2B5EF4-FFF2-40B4-BE49-F238E27FC236}">
              <a16:creationId xmlns:a16="http://schemas.microsoft.com/office/drawing/2014/main" id="{AB50A983-0A9B-41B1-8979-3D12E418DC17}"/>
            </a:ext>
          </a:extLst>
        </xdr:cNvPr>
        <xdr:cNvSpPr/>
      </xdr:nvSpPr>
      <xdr:spPr>
        <a:xfrm>
          <a:off x="47117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111142</xdr:rowOff>
    </xdr:from>
    <xdr:ext cx="405111" cy="259045"/>
    <xdr:sp macro="" textlink="">
      <xdr:nvSpPr>
        <xdr:cNvPr id="82" name="有形固定資産減価償却率該当値テキスト">
          <a:extLst>
            <a:ext uri="{FF2B5EF4-FFF2-40B4-BE49-F238E27FC236}">
              <a16:creationId xmlns:a16="http://schemas.microsoft.com/office/drawing/2014/main" id="{DA2B6731-E32C-43C2-BF25-B7E4E8D93B20}"/>
            </a:ext>
          </a:extLst>
        </xdr:cNvPr>
        <xdr:cNvSpPr txBox="1"/>
      </xdr:nvSpPr>
      <xdr:spPr>
        <a:xfrm>
          <a:off x="48133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100330</xdr:rowOff>
    </xdr:from>
    <xdr:to>
      <xdr:col>19</xdr:col>
      <xdr:colOff>187325</xdr:colOff>
      <xdr:row>32</xdr:row>
      <xdr:rowOff>30480</xdr:rowOff>
    </xdr:to>
    <xdr:sp macro="" textlink="">
      <xdr:nvSpPr>
        <xdr:cNvPr id="83" name="楕円 82">
          <a:extLst>
            <a:ext uri="{FF2B5EF4-FFF2-40B4-BE49-F238E27FC236}">
              <a16:creationId xmlns:a16="http://schemas.microsoft.com/office/drawing/2014/main" id="{96C49836-AAAC-4542-8127-9B8CE205621E}"/>
            </a:ext>
          </a:extLst>
        </xdr:cNvPr>
        <xdr:cNvSpPr/>
      </xdr:nvSpPr>
      <xdr:spPr>
        <a:xfrm>
          <a:off x="4000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151130</xdr:rowOff>
    </xdr:from>
    <xdr:to>
      <xdr:col>23</xdr:col>
      <xdr:colOff>85725</xdr:colOff>
      <xdr:row>32</xdr:row>
      <xdr:rowOff>12065</xdr:rowOff>
    </xdr:to>
    <xdr:cxnSp macro="">
      <xdr:nvCxnSpPr>
        <xdr:cNvPr id="84" name="直線コネクタ 83">
          <a:extLst>
            <a:ext uri="{FF2B5EF4-FFF2-40B4-BE49-F238E27FC236}">
              <a16:creationId xmlns:a16="http://schemas.microsoft.com/office/drawing/2014/main" id="{4005B8FA-620A-4776-9BBC-4D7A9B2A2E8C}"/>
            </a:ext>
          </a:extLst>
        </xdr:cNvPr>
        <xdr:cNvCxnSpPr/>
      </xdr:nvCxnSpPr>
      <xdr:spPr>
        <a:xfrm>
          <a:off x="4051300" y="6237605"/>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103928</xdr:rowOff>
    </xdr:from>
    <xdr:to>
      <xdr:col>15</xdr:col>
      <xdr:colOff>187325</xdr:colOff>
      <xdr:row>32</xdr:row>
      <xdr:rowOff>34078</xdr:rowOff>
    </xdr:to>
    <xdr:sp macro="" textlink="">
      <xdr:nvSpPr>
        <xdr:cNvPr id="85" name="楕円 84">
          <a:extLst>
            <a:ext uri="{FF2B5EF4-FFF2-40B4-BE49-F238E27FC236}">
              <a16:creationId xmlns:a16="http://schemas.microsoft.com/office/drawing/2014/main" id="{CAC5C277-71B3-4688-8BAC-28CEBAB29657}"/>
            </a:ext>
          </a:extLst>
        </xdr:cNvPr>
        <xdr:cNvSpPr/>
      </xdr:nvSpPr>
      <xdr:spPr>
        <a:xfrm>
          <a:off x="3238500" y="61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151130</xdr:rowOff>
    </xdr:from>
    <xdr:to>
      <xdr:col>19</xdr:col>
      <xdr:colOff>136525</xdr:colOff>
      <xdr:row>31</xdr:row>
      <xdr:rowOff>154728</xdr:rowOff>
    </xdr:to>
    <xdr:cxnSp macro="">
      <xdr:nvCxnSpPr>
        <xdr:cNvPr id="86" name="直線コネクタ 85">
          <a:extLst>
            <a:ext uri="{FF2B5EF4-FFF2-40B4-BE49-F238E27FC236}">
              <a16:creationId xmlns:a16="http://schemas.microsoft.com/office/drawing/2014/main" id="{377F7780-A824-4230-B17F-F9372B8B56FC}"/>
            </a:ext>
          </a:extLst>
        </xdr:cNvPr>
        <xdr:cNvCxnSpPr/>
      </xdr:nvCxnSpPr>
      <xdr:spPr>
        <a:xfrm flipV="1">
          <a:off x="3289300" y="6237605"/>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114723</xdr:rowOff>
    </xdr:from>
    <xdr:to>
      <xdr:col>11</xdr:col>
      <xdr:colOff>187325</xdr:colOff>
      <xdr:row>32</xdr:row>
      <xdr:rowOff>44873</xdr:rowOff>
    </xdr:to>
    <xdr:sp macro="" textlink="">
      <xdr:nvSpPr>
        <xdr:cNvPr id="87" name="楕円 86">
          <a:extLst>
            <a:ext uri="{FF2B5EF4-FFF2-40B4-BE49-F238E27FC236}">
              <a16:creationId xmlns:a16="http://schemas.microsoft.com/office/drawing/2014/main" id="{AC1E5B1B-FD56-4D45-9B7E-D142709825D7}"/>
            </a:ext>
          </a:extLst>
        </xdr:cNvPr>
        <xdr:cNvSpPr/>
      </xdr:nvSpPr>
      <xdr:spPr>
        <a:xfrm>
          <a:off x="2476500" y="620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154728</xdr:rowOff>
    </xdr:from>
    <xdr:to>
      <xdr:col>15</xdr:col>
      <xdr:colOff>136525</xdr:colOff>
      <xdr:row>31</xdr:row>
      <xdr:rowOff>165523</xdr:rowOff>
    </xdr:to>
    <xdr:cxnSp macro="">
      <xdr:nvCxnSpPr>
        <xdr:cNvPr id="88" name="直線コネクタ 87">
          <a:extLst>
            <a:ext uri="{FF2B5EF4-FFF2-40B4-BE49-F238E27FC236}">
              <a16:creationId xmlns:a16="http://schemas.microsoft.com/office/drawing/2014/main" id="{88561B27-3381-4474-A9FE-756DF264A052}"/>
            </a:ext>
          </a:extLst>
        </xdr:cNvPr>
        <xdr:cNvCxnSpPr/>
      </xdr:nvCxnSpPr>
      <xdr:spPr>
        <a:xfrm flipV="1">
          <a:off x="2527300" y="6241203"/>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103928</xdr:rowOff>
    </xdr:from>
    <xdr:to>
      <xdr:col>7</xdr:col>
      <xdr:colOff>187325</xdr:colOff>
      <xdr:row>32</xdr:row>
      <xdr:rowOff>34078</xdr:rowOff>
    </xdr:to>
    <xdr:sp macro="" textlink="">
      <xdr:nvSpPr>
        <xdr:cNvPr id="89" name="楕円 88">
          <a:extLst>
            <a:ext uri="{FF2B5EF4-FFF2-40B4-BE49-F238E27FC236}">
              <a16:creationId xmlns:a16="http://schemas.microsoft.com/office/drawing/2014/main" id="{DC8A7450-8CFA-48D7-A1AC-6F411C23D3D6}"/>
            </a:ext>
          </a:extLst>
        </xdr:cNvPr>
        <xdr:cNvSpPr/>
      </xdr:nvSpPr>
      <xdr:spPr>
        <a:xfrm>
          <a:off x="1714500" y="61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154728</xdr:rowOff>
    </xdr:from>
    <xdr:to>
      <xdr:col>11</xdr:col>
      <xdr:colOff>136525</xdr:colOff>
      <xdr:row>31</xdr:row>
      <xdr:rowOff>165523</xdr:rowOff>
    </xdr:to>
    <xdr:cxnSp macro="">
      <xdr:nvCxnSpPr>
        <xdr:cNvPr id="90" name="直線コネクタ 89">
          <a:extLst>
            <a:ext uri="{FF2B5EF4-FFF2-40B4-BE49-F238E27FC236}">
              <a16:creationId xmlns:a16="http://schemas.microsoft.com/office/drawing/2014/main" id="{ACB526AC-C006-4AC5-B07E-308C77F423E9}"/>
            </a:ext>
          </a:extLst>
        </xdr:cNvPr>
        <xdr:cNvCxnSpPr/>
      </xdr:nvCxnSpPr>
      <xdr:spPr>
        <a:xfrm>
          <a:off x="1765300" y="6241203"/>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a:extLst>
            <a:ext uri="{FF2B5EF4-FFF2-40B4-BE49-F238E27FC236}">
              <a16:creationId xmlns:a16="http://schemas.microsoft.com/office/drawing/2014/main" id="{FF50A165-AABA-4B54-8B22-4263091CBB49}"/>
            </a:ext>
          </a:extLst>
        </xdr:cNvPr>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2" name="n_2aveValue有形固定資産減価償却率">
          <a:extLst>
            <a:ext uri="{FF2B5EF4-FFF2-40B4-BE49-F238E27FC236}">
              <a16:creationId xmlns:a16="http://schemas.microsoft.com/office/drawing/2014/main" id="{21C534BF-D0F0-48A1-9C2B-3945F64D43D4}"/>
            </a:ext>
          </a:extLst>
        </xdr:cNvPr>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3" name="n_3aveValue有形固定資産減価償却率">
          <a:extLst>
            <a:ext uri="{FF2B5EF4-FFF2-40B4-BE49-F238E27FC236}">
              <a16:creationId xmlns:a16="http://schemas.microsoft.com/office/drawing/2014/main" id="{627A4630-CD25-4359-9894-B0DF14B3B212}"/>
            </a:ext>
          </a:extLst>
        </xdr:cNvPr>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4" name="n_4aveValue有形固定資産減価償却率">
          <a:extLst>
            <a:ext uri="{FF2B5EF4-FFF2-40B4-BE49-F238E27FC236}">
              <a16:creationId xmlns:a16="http://schemas.microsoft.com/office/drawing/2014/main" id="{3D9C6445-B826-47B3-91A0-19239541554D}"/>
            </a:ext>
          </a:extLst>
        </xdr:cNvPr>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21607</xdr:rowOff>
    </xdr:from>
    <xdr:ext cx="405111" cy="259045"/>
    <xdr:sp macro="" textlink="">
      <xdr:nvSpPr>
        <xdr:cNvPr id="95" name="n_1mainValue有形固定資産減価償却率">
          <a:extLst>
            <a:ext uri="{FF2B5EF4-FFF2-40B4-BE49-F238E27FC236}">
              <a16:creationId xmlns:a16="http://schemas.microsoft.com/office/drawing/2014/main" id="{B55E92F1-BCCC-4B62-BBCC-903E0915D178}"/>
            </a:ext>
          </a:extLst>
        </xdr:cNvPr>
        <xdr:cNvSpPr txBox="1"/>
      </xdr:nvSpPr>
      <xdr:spPr>
        <a:xfrm>
          <a:off x="383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25205</xdr:rowOff>
    </xdr:from>
    <xdr:ext cx="405111" cy="259045"/>
    <xdr:sp macro="" textlink="">
      <xdr:nvSpPr>
        <xdr:cNvPr id="96" name="n_2mainValue有形固定資産減価償却率">
          <a:extLst>
            <a:ext uri="{FF2B5EF4-FFF2-40B4-BE49-F238E27FC236}">
              <a16:creationId xmlns:a16="http://schemas.microsoft.com/office/drawing/2014/main" id="{66245484-414C-45AB-A7A2-BEA601CEA8C3}"/>
            </a:ext>
          </a:extLst>
        </xdr:cNvPr>
        <xdr:cNvSpPr txBox="1"/>
      </xdr:nvSpPr>
      <xdr:spPr>
        <a:xfrm>
          <a:off x="3086744" y="6283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36000</xdr:rowOff>
    </xdr:from>
    <xdr:ext cx="405111" cy="259045"/>
    <xdr:sp macro="" textlink="">
      <xdr:nvSpPr>
        <xdr:cNvPr id="97" name="n_3mainValue有形固定資産減価償却率">
          <a:extLst>
            <a:ext uri="{FF2B5EF4-FFF2-40B4-BE49-F238E27FC236}">
              <a16:creationId xmlns:a16="http://schemas.microsoft.com/office/drawing/2014/main" id="{61FCA300-3A2F-430C-B0EE-AD2C6AA6C71D}"/>
            </a:ext>
          </a:extLst>
        </xdr:cNvPr>
        <xdr:cNvSpPr txBox="1"/>
      </xdr:nvSpPr>
      <xdr:spPr>
        <a:xfrm>
          <a:off x="2324744" y="629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25205</xdr:rowOff>
    </xdr:from>
    <xdr:ext cx="405111" cy="259045"/>
    <xdr:sp macro="" textlink="">
      <xdr:nvSpPr>
        <xdr:cNvPr id="98" name="n_4mainValue有形固定資産減価償却率">
          <a:extLst>
            <a:ext uri="{FF2B5EF4-FFF2-40B4-BE49-F238E27FC236}">
              <a16:creationId xmlns:a16="http://schemas.microsoft.com/office/drawing/2014/main" id="{91BFA94D-557D-4D57-ABDE-7A139C8B50BA}"/>
            </a:ext>
          </a:extLst>
        </xdr:cNvPr>
        <xdr:cNvSpPr txBox="1"/>
      </xdr:nvSpPr>
      <xdr:spPr>
        <a:xfrm>
          <a:off x="1562744" y="6283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69C01661-9AB7-4CBF-AFC4-EE29E51835D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90C06051-9701-4927-921E-72A054D7005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6FC9CC65-225F-40A3-A0C8-8E85C9C638F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D6149431-5BC6-47C2-B478-14862329357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B647B4A6-D7E2-4921-96E0-3FAB395C453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2137D815-D692-4D52-817B-6D05340396C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37847F3-1596-4BEC-8545-09E36D3AD56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F16D8240-7284-4702-88C0-19B93201CC0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8B9BA2C9-3B1A-4E46-95A8-4C797CBDD6A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3335E507-611E-4E1D-9E3D-F058CB5ABB9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2A627B2F-6A18-4B6D-AE53-C42BD9F68B4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22DD66DB-C888-42F1-8193-C2D42CAE82E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909E9C9F-EE20-49E5-B961-9D3D09D351C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本市の債務償還比率は</a:t>
          </a:r>
          <a:r>
            <a:rPr kumimoji="1" lang="en-US" altLang="ja-JP" sz="1100">
              <a:solidFill>
                <a:schemeClr val="dk1"/>
              </a:solidFill>
              <a:effectLst/>
              <a:latin typeface="+mn-lt"/>
              <a:ea typeface="+mn-ea"/>
              <a:cs typeface="+mn-cs"/>
            </a:rPr>
            <a:t>743.9</a:t>
          </a:r>
          <a:r>
            <a:rPr kumimoji="1" lang="ja-JP" altLang="ja-JP" sz="1100">
              <a:solidFill>
                <a:schemeClr val="dk1"/>
              </a:solidFill>
              <a:effectLst/>
              <a:latin typeface="+mn-lt"/>
              <a:ea typeface="+mn-ea"/>
              <a:cs typeface="+mn-cs"/>
            </a:rPr>
            <a:t>％で、類似団体内平均値</a:t>
          </a:r>
          <a:r>
            <a:rPr kumimoji="1" lang="en-US" altLang="ja-JP" sz="1100">
              <a:solidFill>
                <a:schemeClr val="dk1"/>
              </a:solidFill>
              <a:effectLst/>
              <a:latin typeface="+mn-lt"/>
              <a:ea typeface="+mn-ea"/>
              <a:cs typeface="+mn-cs"/>
            </a:rPr>
            <a:t>663.5</a:t>
          </a:r>
          <a:r>
            <a:rPr kumimoji="1" lang="ja-JP" altLang="ja-JP"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80.4</a:t>
          </a:r>
          <a:r>
            <a:rPr kumimoji="1" lang="ja-JP" altLang="ja-JP" sz="1100">
              <a:solidFill>
                <a:schemeClr val="dk1"/>
              </a:solidFill>
              <a:effectLst/>
              <a:latin typeface="+mn-lt"/>
              <a:ea typeface="+mn-ea"/>
              <a:cs typeface="+mn-cs"/>
            </a:rPr>
            <a:t>％高くなっている。これは、本市の将来負担額が昨年度より減少しているものの、依然として他都市と比べて多いことが要因である。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512F6907-9248-4B37-9FE6-91D5A2739A4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CF8BC613-6CCF-40F9-AAE1-391D7917069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2A86F0CF-59CD-4C0F-94F4-5A2576FD06E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1E271D3A-0E10-402A-8DB7-1C0028E358F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7693B575-84B4-445A-891F-811058049FC3}"/>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63CE2425-5FB2-4DC4-90F3-F53F3C2950A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47F010D0-6DC6-46C2-998C-23C25DF7792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11692CEA-43F5-43B4-B357-F78860658CF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B835F783-8586-494C-98E8-49CC2CE346A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DD021ECB-ADA5-4A13-924E-4A98D9C9F67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7D508C59-9EEF-4355-BB01-E2666C6DA91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B160EA20-FE8A-4BFE-A76E-B104BD523C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B1C38C27-AABF-4C1B-86D5-A40FD04E858C}"/>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331DF932-1B37-41E3-92AA-0AC088F4F34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520524C6-BD59-4521-978F-A11CBA06BBD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7" name="直線コネクタ 126">
          <a:extLst>
            <a:ext uri="{FF2B5EF4-FFF2-40B4-BE49-F238E27FC236}">
              <a16:creationId xmlns:a16="http://schemas.microsoft.com/office/drawing/2014/main" id="{969213D0-7C0A-4EB0-B4EC-F778FBDA0A57}"/>
            </a:ext>
          </a:extLst>
        </xdr:cNvPr>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8" name="債務償還比率最小値テキスト">
          <a:extLst>
            <a:ext uri="{FF2B5EF4-FFF2-40B4-BE49-F238E27FC236}">
              <a16:creationId xmlns:a16="http://schemas.microsoft.com/office/drawing/2014/main" id="{D5A0E1AA-8D62-498C-A4A4-43C09A208021}"/>
            </a:ext>
          </a:extLst>
        </xdr:cNvPr>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9" name="直線コネクタ 128">
          <a:extLst>
            <a:ext uri="{FF2B5EF4-FFF2-40B4-BE49-F238E27FC236}">
              <a16:creationId xmlns:a16="http://schemas.microsoft.com/office/drawing/2014/main" id="{F061D736-764B-47A1-8619-34E50CD1C592}"/>
            </a:ext>
          </a:extLst>
        </xdr:cNvPr>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A8ABCA50-BE8C-42CE-A37C-7F0206A85D61}"/>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73088093-4FDB-433F-951B-9BF166086FC4}"/>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32" name="債務償還比率平均値テキスト">
          <a:extLst>
            <a:ext uri="{FF2B5EF4-FFF2-40B4-BE49-F238E27FC236}">
              <a16:creationId xmlns:a16="http://schemas.microsoft.com/office/drawing/2014/main" id="{FB784A5F-CB37-4E25-A072-A4054C68D2D7}"/>
            </a:ext>
          </a:extLst>
        </xdr:cNvPr>
        <xdr:cNvSpPr txBox="1"/>
      </xdr:nvSpPr>
      <xdr:spPr>
        <a:xfrm>
          <a:off x="14846300" y="5909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3" name="フローチャート: 判断 132">
          <a:extLst>
            <a:ext uri="{FF2B5EF4-FFF2-40B4-BE49-F238E27FC236}">
              <a16:creationId xmlns:a16="http://schemas.microsoft.com/office/drawing/2014/main" id="{50D59A36-0DF7-4CFF-B0FB-9A6BC199E763}"/>
            </a:ext>
          </a:extLst>
        </xdr:cNvPr>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4" name="フローチャート: 判断 133">
          <a:extLst>
            <a:ext uri="{FF2B5EF4-FFF2-40B4-BE49-F238E27FC236}">
              <a16:creationId xmlns:a16="http://schemas.microsoft.com/office/drawing/2014/main" id="{11DD9926-DC56-41E4-B738-2EE666F5CD67}"/>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5" name="フローチャート: 判断 134">
          <a:extLst>
            <a:ext uri="{FF2B5EF4-FFF2-40B4-BE49-F238E27FC236}">
              <a16:creationId xmlns:a16="http://schemas.microsoft.com/office/drawing/2014/main" id="{0D03C870-6FBC-4391-9A25-9AEBD1893226}"/>
            </a:ext>
          </a:extLst>
        </xdr:cNvPr>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6" name="フローチャート: 判断 135">
          <a:extLst>
            <a:ext uri="{FF2B5EF4-FFF2-40B4-BE49-F238E27FC236}">
              <a16:creationId xmlns:a16="http://schemas.microsoft.com/office/drawing/2014/main" id="{2F30A6FA-E05C-49AA-892B-8FB2FF3CA16A}"/>
            </a:ext>
          </a:extLst>
        </xdr:cNvPr>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7" name="フローチャート: 判断 136">
          <a:extLst>
            <a:ext uri="{FF2B5EF4-FFF2-40B4-BE49-F238E27FC236}">
              <a16:creationId xmlns:a16="http://schemas.microsoft.com/office/drawing/2014/main" id="{C2E414A1-7696-4A28-AE52-ADC879738681}"/>
            </a:ext>
          </a:extLst>
        </xdr:cNvPr>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643D9503-4259-4F74-BC7C-9570990218B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64926AE-1958-41BC-A4B0-AFD482BC40E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97DA1E1-895A-45B1-A245-1E275F183D8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0FFC700-F912-4267-B30F-E265499B166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A463DEC-DCDD-4470-A382-AF9A6A2703C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67825</xdr:rowOff>
    </xdr:from>
    <xdr:to>
      <xdr:col>76</xdr:col>
      <xdr:colOff>73025</xdr:colOff>
      <xdr:row>31</xdr:row>
      <xdr:rowOff>169425</xdr:rowOff>
    </xdr:to>
    <xdr:sp macro="" textlink="">
      <xdr:nvSpPr>
        <xdr:cNvPr id="143" name="楕円 142">
          <a:extLst>
            <a:ext uri="{FF2B5EF4-FFF2-40B4-BE49-F238E27FC236}">
              <a16:creationId xmlns:a16="http://schemas.microsoft.com/office/drawing/2014/main" id="{94AD137C-9403-4393-BD4A-FDAF7529732C}"/>
            </a:ext>
          </a:extLst>
        </xdr:cNvPr>
        <xdr:cNvSpPr/>
      </xdr:nvSpPr>
      <xdr:spPr>
        <a:xfrm>
          <a:off x="14744700" y="61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46252</xdr:rowOff>
    </xdr:from>
    <xdr:ext cx="469744" cy="259045"/>
    <xdr:sp macro="" textlink="">
      <xdr:nvSpPr>
        <xdr:cNvPr id="144" name="債務償還比率該当値テキスト">
          <a:extLst>
            <a:ext uri="{FF2B5EF4-FFF2-40B4-BE49-F238E27FC236}">
              <a16:creationId xmlns:a16="http://schemas.microsoft.com/office/drawing/2014/main" id="{205C1978-3A7F-422B-A0E6-978AB1D80519}"/>
            </a:ext>
          </a:extLst>
        </xdr:cNvPr>
        <xdr:cNvSpPr txBox="1"/>
      </xdr:nvSpPr>
      <xdr:spPr>
        <a:xfrm>
          <a:off x="14846300" y="613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121800</xdr:rowOff>
    </xdr:from>
    <xdr:to>
      <xdr:col>72</xdr:col>
      <xdr:colOff>123825</xdr:colOff>
      <xdr:row>32</xdr:row>
      <xdr:rowOff>51950</xdr:rowOff>
    </xdr:to>
    <xdr:sp macro="" textlink="">
      <xdr:nvSpPr>
        <xdr:cNvPr id="145" name="楕円 144">
          <a:extLst>
            <a:ext uri="{FF2B5EF4-FFF2-40B4-BE49-F238E27FC236}">
              <a16:creationId xmlns:a16="http://schemas.microsoft.com/office/drawing/2014/main" id="{496D2C08-598B-4F1C-A56B-D6B55C951D5E}"/>
            </a:ext>
          </a:extLst>
        </xdr:cNvPr>
        <xdr:cNvSpPr/>
      </xdr:nvSpPr>
      <xdr:spPr>
        <a:xfrm>
          <a:off x="14033500" y="62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118625</xdr:rowOff>
    </xdr:from>
    <xdr:to>
      <xdr:col>76</xdr:col>
      <xdr:colOff>22225</xdr:colOff>
      <xdr:row>32</xdr:row>
      <xdr:rowOff>1150</xdr:rowOff>
    </xdr:to>
    <xdr:cxnSp macro="">
      <xdr:nvCxnSpPr>
        <xdr:cNvPr id="146" name="直線コネクタ 145">
          <a:extLst>
            <a:ext uri="{FF2B5EF4-FFF2-40B4-BE49-F238E27FC236}">
              <a16:creationId xmlns:a16="http://schemas.microsoft.com/office/drawing/2014/main" id="{D2EA21F3-73CD-4BFE-9654-4FFD57A90DB3}"/>
            </a:ext>
          </a:extLst>
        </xdr:cNvPr>
        <xdr:cNvCxnSpPr/>
      </xdr:nvCxnSpPr>
      <xdr:spPr>
        <a:xfrm flipV="1">
          <a:off x="14084300" y="6205100"/>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60819</xdr:rowOff>
    </xdr:from>
    <xdr:to>
      <xdr:col>68</xdr:col>
      <xdr:colOff>123825</xdr:colOff>
      <xdr:row>32</xdr:row>
      <xdr:rowOff>162419</xdr:rowOff>
    </xdr:to>
    <xdr:sp macro="" textlink="">
      <xdr:nvSpPr>
        <xdr:cNvPr id="147" name="楕円 146">
          <a:extLst>
            <a:ext uri="{FF2B5EF4-FFF2-40B4-BE49-F238E27FC236}">
              <a16:creationId xmlns:a16="http://schemas.microsoft.com/office/drawing/2014/main" id="{7A9768BB-1947-4129-A079-A7E55079E74A}"/>
            </a:ext>
          </a:extLst>
        </xdr:cNvPr>
        <xdr:cNvSpPr/>
      </xdr:nvSpPr>
      <xdr:spPr>
        <a:xfrm>
          <a:off x="13271500" y="63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1150</xdr:rowOff>
    </xdr:from>
    <xdr:to>
      <xdr:col>72</xdr:col>
      <xdr:colOff>73025</xdr:colOff>
      <xdr:row>32</xdr:row>
      <xdr:rowOff>111619</xdr:rowOff>
    </xdr:to>
    <xdr:cxnSp macro="">
      <xdr:nvCxnSpPr>
        <xdr:cNvPr id="148" name="直線コネクタ 147">
          <a:extLst>
            <a:ext uri="{FF2B5EF4-FFF2-40B4-BE49-F238E27FC236}">
              <a16:creationId xmlns:a16="http://schemas.microsoft.com/office/drawing/2014/main" id="{C71636C0-0E84-43FF-967F-C8A11A15D098}"/>
            </a:ext>
          </a:extLst>
        </xdr:cNvPr>
        <xdr:cNvCxnSpPr/>
      </xdr:nvCxnSpPr>
      <xdr:spPr>
        <a:xfrm flipV="1">
          <a:off x="13322300" y="6259075"/>
          <a:ext cx="762000" cy="1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4685</xdr:rowOff>
    </xdr:from>
    <xdr:to>
      <xdr:col>64</xdr:col>
      <xdr:colOff>123825</xdr:colOff>
      <xdr:row>32</xdr:row>
      <xdr:rowOff>106285</xdr:rowOff>
    </xdr:to>
    <xdr:sp macro="" textlink="">
      <xdr:nvSpPr>
        <xdr:cNvPr id="149" name="楕円 148">
          <a:extLst>
            <a:ext uri="{FF2B5EF4-FFF2-40B4-BE49-F238E27FC236}">
              <a16:creationId xmlns:a16="http://schemas.microsoft.com/office/drawing/2014/main" id="{C1AA776D-BE7C-4CF4-8B55-7ECE4BD65306}"/>
            </a:ext>
          </a:extLst>
        </xdr:cNvPr>
        <xdr:cNvSpPr/>
      </xdr:nvSpPr>
      <xdr:spPr>
        <a:xfrm>
          <a:off x="12509500" y="6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55485</xdr:rowOff>
    </xdr:from>
    <xdr:to>
      <xdr:col>68</xdr:col>
      <xdr:colOff>73025</xdr:colOff>
      <xdr:row>32</xdr:row>
      <xdr:rowOff>111619</xdr:rowOff>
    </xdr:to>
    <xdr:cxnSp macro="">
      <xdr:nvCxnSpPr>
        <xdr:cNvPr id="150" name="直線コネクタ 149">
          <a:extLst>
            <a:ext uri="{FF2B5EF4-FFF2-40B4-BE49-F238E27FC236}">
              <a16:creationId xmlns:a16="http://schemas.microsoft.com/office/drawing/2014/main" id="{D92CC9E3-3A18-4075-B450-2E80D80D1400}"/>
            </a:ext>
          </a:extLst>
        </xdr:cNvPr>
        <xdr:cNvCxnSpPr/>
      </xdr:nvCxnSpPr>
      <xdr:spPr>
        <a:xfrm>
          <a:off x="12560300" y="6313410"/>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xdr:rowOff>
    </xdr:from>
    <xdr:to>
      <xdr:col>60</xdr:col>
      <xdr:colOff>123825</xdr:colOff>
      <xdr:row>32</xdr:row>
      <xdr:rowOff>101607</xdr:rowOff>
    </xdr:to>
    <xdr:sp macro="" textlink="">
      <xdr:nvSpPr>
        <xdr:cNvPr id="151" name="楕円 150">
          <a:extLst>
            <a:ext uri="{FF2B5EF4-FFF2-40B4-BE49-F238E27FC236}">
              <a16:creationId xmlns:a16="http://schemas.microsoft.com/office/drawing/2014/main" id="{0BC7A47F-96C9-477C-9C0A-5E6CB725401B}"/>
            </a:ext>
          </a:extLst>
        </xdr:cNvPr>
        <xdr:cNvSpPr/>
      </xdr:nvSpPr>
      <xdr:spPr>
        <a:xfrm>
          <a:off x="11747500" y="625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50807</xdr:rowOff>
    </xdr:from>
    <xdr:to>
      <xdr:col>64</xdr:col>
      <xdr:colOff>73025</xdr:colOff>
      <xdr:row>32</xdr:row>
      <xdr:rowOff>55485</xdr:rowOff>
    </xdr:to>
    <xdr:cxnSp macro="">
      <xdr:nvCxnSpPr>
        <xdr:cNvPr id="152" name="直線コネクタ 151">
          <a:extLst>
            <a:ext uri="{FF2B5EF4-FFF2-40B4-BE49-F238E27FC236}">
              <a16:creationId xmlns:a16="http://schemas.microsoft.com/office/drawing/2014/main" id="{26BA9E8B-5F05-4121-857A-AE200F485B09}"/>
            </a:ext>
          </a:extLst>
        </xdr:cNvPr>
        <xdr:cNvCxnSpPr/>
      </xdr:nvCxnSpPr>
      <xdr:spPr>
        <a:xfrm>
          <a:off x="11798300" y="6308732"/>
          <a:ext cx="762000" cy="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3" name="n_1aveValue債務償還比率">
          <a:extLst>
            <a:ext uri="{FF2B5EF4-FFF2-40B4-BE49-F238E27FC236}">
              <a16:creationId xmlns:a16="http://schemas.microsoft.com/office/drawing/2014/main" id="{A576298E-2E28-4ADE-8713-F16F467D2376}"/>
            </a:ext>
          </a:extLst>
        </xdr:cNvPr>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78962</xdr:rowOff>
    </xdr:from>
    <xdr:ext cx="469744" cy="259045"/>
    <xdr:sp macro="" textlink="">
      <xdr:nvSpPr>
        <xdr:cNvPr id="154" name="n_2aveValue債務償還比率">
          <a:extLst>
            <a:ext uri="{FF2B5EF4-FFF2-40B4-BE49-F238E27FC236}">
              <a16:creationId xmlns:a16="http://schemas.microsoft.com/office/drawing/2014/main" id="{504DD53D-45D0-482D-B0B8-139C00372C27}"/>
            </a:ext>
          </a:extLst>
        </xdr:cNvPr>
        <xdr:cNvSpPr txBox="1"/>
      </xdr:nvSpPr>
      <xdr:spPr>
        <a:xfrm>
          <a:off x="13087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80521</xdr:rowOff>
    </xdr:from>
    <xdr:ext cx="469744" cy="259045"/>
    <xdr:sp macro="" textlink="">
      <xdr:nvSpPr>
        <xdr:cNvPr id="155" name="n_3aveValue債務償還比率">
          <a:extLst>
            <a:ext uri="{FF2B5EF4-FFF2-40B4-BE49-F238E27FC236}">
              <a16:creationId xmlns:a16="http://schemas.microsoft.com/office/drawing/2014/main" id="{36F93C3F-4CB3-4A64-AA49-4540E0004DEE}"/>
            </a:ext>
          </a:extLst>
        </xdr:cNvPr>
        <xdr:cNvSpPr txBox="1"/>
      </xdr:nvSpPr>
      <xdr:spPr>
        <a:xfrm>
          <a:off x="12325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13952</xdr:rowOff>
    </xdr:from>
    <xdr:ext cx="469744" cy="259045"/>
    <xdr:sp macro="" textlink="">
      <xdr:nvSpPr>
        <xdr:cNvPr id="156" name="n_4aveValue債務償還比率">
          <a:extLst>
            <a:ext uri="{FF2B5EF4-FFF2-40B4-BE49-F238E27FC236}">
              <a16:creationId xmlns:a16="http://schemas.microsoft.com/office/drawing/2014/main" id="{6E35F2F9-2EEF-42C3-823E-B9FEC262C3A1}"/>
            </a:ext>
          </a:extLst>
        </xdr:cNvPr>
        <xdr:cNvSpPr txBox="1"/>
      </xdr:nvSpPr>
      <xdr:spPr>
        <a:xfrm>
          <a:off x="11563427" y="57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43077</xdr:rowOff>
    </xdr:from>
    <xdr:ext cx="469744" cy="259045"/>
    <xdr:sp macro="" textlink="">
      <xdr:nvSpPr>
        <xdr:cNvPr id="157" name="n_1mainValue債務償還比率">
          <a:extLst>
            <a:ext uri="{FF2B5EF4-FFF2-40B4-BE49-F238E27FC236}">
              <a16:creationId xmlns:a16="http://schemas.microsoft.com/office/drawing/2014/main" id="{E5FEA537-D254-4425-8477-41CC0E630CE8}"/>
            </a:ext>
          </a:extLst>
        </xdr:cNvPr>
        <xdr:cNvSpPr txBox="1"/>
      </xdr:nvSpPr>
      <xdr:spPr>
        <a:xfrm>
          <a:off x="13836727" y="630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153546</xdr:rowOff>
    </xdr:from>
    <xdr:ext cx="469744" cy="259045"/>
    <xdr:sp macro="" textlink="">
      <xdr:nvSpPr>
        <xdr:cNvPr id="158" name="n_2mainValue債務償還比率">
          <a:extLst>
            <a:ext uri="{FF2B5EF4-FFF2-40B4-BE49-F238E27FC236}">
              <a16:creationId xmlns:a16="http://schemas.microsoft.com/office/drawing/2014/main" id="{085FE704-A513-4F1C-9861-EC1BB67331E5}"/>
            </a:ext>
          </a:extLst>
        </xdr:cNvPr>
        <xdr:cNvSpPr txBox="1"/>
      </xdr:nvSpPr>
      <xdr:spPr>
        <a:xfrm>
          <a:off x="13087427" y="641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97412</xdr:rowOff>
    </xdr:from>
    <xdr:ext cx="469744" cy="259045"/>
    <xdr:sp macro="" textlink="">
      <xdr:nvSpPr>
        <xdr:cNvPr id="159" name="n_3mainValue債務償還比率">
          <a:extLst>
            <a:ext uri="{FF2B5EF4-FFF2-40B4-BE49-F238E27FC236}">
              <a16:creationId xmlns:a16="http://schemas.microsoft.com/office/drawing/2014/main" id="{AC3FEAFA-7BF5-475C-9BA9-FD8680335D08}"/>
            </a:ext>
          </a:extLst>
        </xdr:cNvPr>
        <xdr:cNvSpPr txBox="1"/>
      </xdr:nvSpPr>
      <xdr:spPr>
        <a:xfrm>
          <a:off x="12325427" y="63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92734</xdr:rowOff>
    </xdr:from>
    <xdr:ext cx="469744" cy="259045"/>
    <xdr:sp macro="" textlink="">
      <xdr:nvSpPr>
        <xdr:cNvPr id="160" name="n_4mainValue債務償還比率">
          <a:extLst>
            <a:ext uri="{FF2B5EF4-FFF2-40B4-BE49-F238E27FC236}">
              <a16:creationId xmlns:a16="http://schemas.microsoft.com/office/drawing/2014/main" id="{887C1DB4-A77C-4B0D-B401-DB241E9573DA}"/>
            </a:ext>
          </a:extLst>
        </xdr:cNvPr>
        <xdr:cNvSpPr txBox="1"/>
      </xdr:nvSpPr>
      <xdr:spPr>
        <a:xfrm>
          <a:off x="11563427" y="635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17506126-221A-4100-B71D-0D85A4F9278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79530ADF-29C4-42D0-9277-7A403666837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29216698-83C8-41F9-86DC-37A8D085E07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DCF2479B-38F8-4349-9A9E-C3AA8C4A994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3DE2267D-98C7-4090-8BC5-126A8AF877C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76D8B424-BC2D-414B-874D-7EC1F89A93F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93B3C87-5D21-4105-A607-9662BDE83C3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8D36F48-4902-4DFE-90D2-7F4EE51FE84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06479BC-628C-40A6-BFBA-AA83FF0FAE9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B732DB7-C46A-48E0-BC90-93E6433C418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623846B-26C6-4F62-B31D-7950E219449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0911B15-DA99-438A-B0D5-4A587EDF5EB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E61A0A5-DC7F-4B47-B3A2-E766C9890C3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5A17FE9-FC39-4407-A8C4-C1427DF7C0E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2D587C5-6CC5-4F71-88DC-748A0A508CF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617B309-4322-4D5C-9713-390A87689B1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463,262
451,399
50.72
202,364,731
201,613,295
322,490
100,574,335
232,253,916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B5CDB29-9F62-4126-BA9D-AB5FBE7E310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2C7E633-2E54-4B61-B5AA-A010AE686A9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A8247CE-A0DB-4FE3-8FA0-7D8C49D7CAB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3215214-CAC3-4AEB-82C9-927803DE30C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045015A-314F-4BEB-AB7F-7DAB8611D76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6B4E4EC-B713-4B56-A44A-A277CE01ECD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55BBD50-110B-4C0D-9D4C-3A5E63023AA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252A9D0-423A-4FCA-B1BF-6BD6AE47F9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77A9332-BDD3-4E9F-9C8C-E2243F057AB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35A75AF-7737-4900-9F23-9EF48B56EA7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A7B20EF-DC06-4A25-8E26-122C5484E74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D3706EA-D6C6-4AE6-B64C-DBCFD83036B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A72F1E8-F30D-4E44-9FB5-711CE5B600E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FFE23E2-4840-4AE6-AAA9-AE86BE943F0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3E2A56C-A3F2-4EEF-A58F-FE19D907908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BE7FBC6-8AEC-4467-B228-CED31EE43D9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8F5A637-8ECB-4D6A-8A2F-E9FC37A4265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5315021-F0F2-410E-B4A9-666E1BD9E6E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4AF64C6-4F15-4098-B3BD-427FC7D84DC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2A0C077-25AE-4409-B2B4-08F57923BB1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97A4E80-B55E-4DED-8CF3-AEB5131A564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426708D-BA80-4DAE-A4A7-5533A7BFCCC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1992962-70EA-4438-9BBD-749CFBD7566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688AEF6-64E9-4753-97F9-AFD053DA524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2003D73-B890-458A-807D-D0A4B0EC972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2DB8646-6F67-4466-B255-AF39E11A2C1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DBD5546-C3E2-4F2A-8BD7-FC3FC47E85C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B570816-E2BA-4068-A57D-D73B2D13789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9634577-9C8B-4F08-8E2B-E5CA0922A12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3DADF79-A50D-470A-A15D-D1A69BE04AC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36837BE-31D1-4DB3-8931-EB9D09FB680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8145078-D17E-440A-9007-5F2052663B9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957F2CB-DD21-4A9B-B1E2-6EDC7CCEA31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55DB761-9203-4CD1-9066-797C6FACC09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F798001-34D7-4AEC-9139-7C4D4ABCB6E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2825525-C0AD-4A43-8512-E7E9C508A7E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6E2ADFF-B63B-43E0-BB82-49A9338FF46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8B2B1B6-FA21-4694-9DC7-A77537CD50D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57067BA-DF18-49A1-BC90-768D05DB179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1E327E9-7223-45C0-AA69-1EC0525D22A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3A930C3-CC7F-4EA7-83C5-0A91D4DA612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DE53F45-86C6-4B52-805A-268528E6458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AF21364-1DF9-475C-9BCE-27A256D72CA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877F653-59CC-4256-8917-96BCCD26998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379DFFE-0939-4810-B7F2-FA1F9B320EB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6AC42128-ECC9-4474-982D-E76AC9E0A4FE}"/>
            </a:ext>
          </a:extLst>
        </xdr:cNvPr>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0300936B-EFDC-4B51-A107-6D03429F66FF}"/>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CCA8197D-7414-4BAE-887E-187FFD947E82}"/>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18579ADD-EB9B-44C2-A7D8-96F47A188366}"/>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6DF818A6-D52D-42B4-9D3E-675DCDC936B1}"/>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a:extLst>
            <a:ext uri="{FF2B5EF4-FFF2-40B4-BE49-F238E27FC236}">
              <a16:creationId xmlns:a16="http://schemas.microsoft.com/office/drawing/2014/main" id="{C5C1BDE6-15E2-4680-B4C8-4D835E1DD0E9}"/>
            </a:ext>
          </a:extLst>
        </xdr:cNvPr>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a16="http://schemas.microsoft.com/office/drawing/2014/main" id="{DD16EC34-8382-473C-B674-AB4DF3F90F93}"/>
            </a:ext>
          </a:extLst>
        </xdr:cNvPr>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a:extLst>
            <a:ext uri="{FF2B5EF4-FFF2-40B4-BE49-F238E27FC236}">
              <a16:creationId xmlns:a16="http://schemas.microsoft.com/office/drawing/2014/main" id="{89DCC776-14FA-4991-A266-E6CCF5238BF1}"/>
            </a:ext>
          </a:extLst>
        </xdr:cNvPr>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a:extLst>
            <a:ext uri="{FF2B5EF4-FFF2-40B4-BE49-F238E27FC236}">
              <a16:creationId xmlns:a16="http://schemas.microsoft.com/office/drawing/2014/main" id="{E8C1838C-EE4E-45CC-90DF-F7C372FD8233}"/>
            </a:ext>
          </a:extLst>
        </xdr:cNvPr>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a:extLst>
            <a:ext uri="{FF2B5EF4-FFF2-40B4-BE49-F238E27FC236}">
              <a16:creationId xmlns:a16="http://schemas.microsoft.com/office/drawing/2014/main" id="{085DCB91-4368-46C0-8AF9-E04709D587A4}"/>
            </a:ext>
          </a:extLst>
        </xdr:cNvPr>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a:extLst>
            <a:ext uri="{FF2B5EF4-FFF2-40B4-BE49-F238E27FC236}">
              <a16:creationId xmlns:a16="http://schemas.microsoft.com/office/drawing/2014/main" id="{0BC003BE-7F08-4B00-85F6-C693BF5F0295}"/>
            </a:ext>
          </a:extLst>
        </xdr:cNvPr>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ED67813-5ADB-4A08-A58A-C345F2B1091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08ADA83-B19A-4939-AC3A-9B9F42BAAEE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2D3F632-3D06-4C67-A0A7-2B3025AE192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058CCC1-F471-4D8F-B755-CB65646EC65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54FF705-341E-4C73-8B3C-C3C93B9E88A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48260</xdr:rowOff>
    </xdr:from>
    <xdr:to>
      <xdr:col>24</xdr:col>
      <xdr:colOff>114300</xdr:colOff>
      <xdr:row>40</xdr:row>
      <xdr:rowOff>149860</xdr:rowOff>
    </xdr:to>
    <xdr:sp macro="" textlink="">
      <xdr:nvSpPr>
        <xdr:cNvPr id="73" name="楕円 72">
          <a:extLst>
            <a:ext uri="{FF2B5EF4-FFF2-40B4-BE49-F238E27FC236}">
              <a16:creationId xmlns:a16="http://schemas.microsoft.com/office/drawing/2014/main" id="{05379086-1F6D-4720-BAF5-E4FE541C2B37}"/>
            </a:ext>
          </a:extLst>
        </xdr:cNvPr>
        <xdr:cNvSpPr/>
      </xdr:nvSpPr>
      <xdr:spPr>
        <a:xfrm>
          <a:off x="4584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26687</xdr:rowOff>
    </xdr:from>
    <xdr:ext cx="405111" cy="259045"/>
    <xdr:sp macro="" textlink="">
      <xdr:nvSpPr>
        <xdr:cNvPr id="74" name="【道路】&#10;有形固定資産減価償却率該当値テキスト">
          <a:extLst>
            <a:ext uri="{FF2B5EF4-FFF2-40B4-BE49-F238E27FC236}">
              <a16:creationId xmlns:a16="http://schemas.microsoft.com/office/drawing/2014/main" id="{01EA9316-5D95-44DA-ACDD-7E5AE1F77FF4}"/>
            </a:ext>
          </a:extLst>
        </xdr:cNvPr>
        <xdr:cNvSpPr txBox="1"/>
      </xdr:nvSpPr>
      <xdr:spPr>
        <a:xfrm>
          <a:off x="4673600"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44450</xdr:rowOff>
    </xdr:from>
    <xdr:to>
      <xdr:col>20</xdr:col>
      <xdr:colOff>38100</xdr:colOff>
      <xdr:row>40</xdr:row>
      <xdr:rowOff>146050</xdr:rowOff>
    </xdr:to>
    <xdr:sp macro="" textlink="">
      <xdr:nvSpPr>
        <xdr:cNvPr id="75" name="楕円 74">
          <a:extLst>
            <a:ext uri="{FF2B5EF4-FFF2-40B4-BE49-F238E27FC236}">
              <a16:creationId xmlns:a16="http://schemas.microsoft.com/office/drawing/2014/main" id="{85DC3120-8B45-4F22-9A1E-8987BC986B2A}"/>
            </a:ext>
          </a:extLst>
        </xdr:cNvPr>
        <xdr:cNvSpPr/>
      </xdr:nvSpPr>
      <xdr:spPr>
        <a:xfrm>
          <a:off x="3746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95250</xdr:rowOff>
    </xdr:from>
    <xdr:to>
      <xdr:col>24</xdr:col>
      <xdr:colOff>63500</xdr:colOff>
      <xdr:row>40</xdr:row>
      <xdr:rowOff>99060</xdr:rowOff>
    </xdr:to>
    <xdr:cxnSp macro="">
      <xdr:nvCxnSpPr>
        <xdr:cNvPr id="76" name="直線コネクタ 75">
          <a:extLst>
            <a:ext uri="{FF2B5EF4-FFF2-40B4-BE49-F238E27FC236}">
              <a16:creationId xmlns:a16="http://schemas.microsoft.com/office/drawing/2014/main" id="{1B3D4543-236A-46B2-A9F7-31892425BD34}"/>
            </a:ext>
          </a:extLst>
        </xdr:cNvPr>
        <xdr:cNvCxnSpPr/>
      </xdr:nvCxnSpPr>
      <xdr:spPr>
        <a:xfrm>
          <a:off x="3797300" y="69532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44450</xdr:rowOff>
    </xdr:from>
    <xdr:to>
      <xdr:col>15</xdr:col>
      <xdr:colOff>101600</xdr:colOff>
      <xdr:row>40</xdr:row>
      <xdr:rowOff>146050</xdr:rowOff>
    </xdr:to>
    <xdr:sp macro="" textlink="">
      <xdr:nvSpPr>
        <xdr:cNvPr id="77" name="楕円 76">
          <a:extLst>
            <a:ext uri="{FF2B5EF4-FFF2-40B4-BE49-F238E27FC236}">
              <a16:creationId xmlns:a16="http://schemas.microsoft.com/office/drawing/2014/main" id="{F8487CED-FFF7-42A3-9CF4-05BE3C8DACFC}"/>
            </a:ext>
          </a:extLst>
        </xdr:cNvPr>
        <xdr:cNvSpPr/>
      </xdr:nvSpPr>
      <xdr:spPr>
        <a:xfrm>
          <a:off x="2857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95250</xdr:rowOff>
    </xdr:from>
    <xdr:to>
      <xdr:col>19</xdr:col>
      <xdr:colOff>177800</xdr:colOff>
      <xdr:row>40</xdr:row>
      <xdr:rowOff>95250</xdr:rowOff>
    </xdr:to>
    <xdr:cxnSp macro="">
      <xdr:nvCxnSpPr>
        <xdr:cNvPr id="78" name="直線コネクタ 77">
          <a:extLst>
            <a:ext uri="{FF2B5EF4-FFF2-40B4-BE49-F238E27FC236}">
              <a16:creationId xmlns:a16="http://schemas.microsoft.com/office/drawing/2014/main" id="{2464E89A-BF8C-4BEA-847D-8CCA9F3AED47}"/>
            </a:ext>
          </a:extLst>
        </xdr:cNvPr>
        <xdr:cNvCxnSpPr/>
      </xdr:nvCxnSpPr>
      <xdr:spPr>
        <a:xfrm>
          <a:off x="2908300" y="695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132080</xdr:rowOff>
    </xdr:from>
    <xdr:to>
      <xdr:col>10</xdr:col>
      <xdr:colOff>165100</xdr:colOff>
      <xdr:row>41</xdr:row>
      <xdr:rowOff>62230</xdr:rowOff>
    </xdr:to>
    <xdr:sp macro="" textlink="">
      <xdr:nvSpPr>
        <xdr:cNvPr id="79" name="楕円 78">
          <a:extLst>
            <a:ext uri="{FF2B5EF4-FFF2-40B4-BE49-F238E27FC236}">
              <a16:creationId xmlns:a16="http://schemas.microsoft.com/office/drawing/2014/main" id="{B1A78AE5-A61C-4624-9357-8C7CF9A6B22C}"/>
            </a:ext>
          </a:extLst>
        </xdr:cNvPr>
        <xdr:cNvSpPr/>
      </xdr:nvSpPr>
      <xdr:spPr>
        <a:xfrm>
          <a:off x="1968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95250</xdr:rowOff>
    </xdr:from>
    <xdr:to>
      <xdr:col>15</xdr:col>
      <xdr:colOff>50800</xdr:colOff>
      <xdr:row>41</xdr:row>
      <xdr:rowOff>11430</xdr:rowOff>
    </xdr:to>
    <xdr:cxnSp macro="">
      <xdr:nvCxnSpPr>
        <xdr:cNvPr id="80" name="直線コネクタ 79">
          <a:extLst>
            <a:ext uri="{FF2B5EF4-FFF2-40B4-BE49-F238E27FC236}">
              <a16:creationId xmlns:a16="http://schemas.microsoft.com/office/drawing/2014/main" id="{D068B5CD-2845-411C-9289-8564BCE8486B}"/>
            </a:ext>
          </a:extLst>
        </xdr:cNvPr>
        <xdr:cNvCxnSpPr/>
      </xdr:nvCxnSpPr>
      <xdr:spPr>
        <a:xfrm flipV="1">
          <a:off x="2019300" y="69532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135890</xdr:rowOff>
    </xdr:from>
    <xdr:to>
      <xdr:col>6</xdr:col>
      <xdr:colOff>38100</xdr:colOff>
      <xdr:row>41</xdr:row>
      <xdr:rowOff>66040</xdr:rowOff>
    </xdr:to>
    <xdr:sp macro="" textlink="">
      <xdr:nvSpPr>
        <xdr:cNvPr id="81" name="楕円 80">
          <a:extLst>
            <a:ext uri="{FF2B5EF4-FFF2-40B4-BE49-F238E27FC236}">
              <a16:creationId xmlns:a16="http://schemas.microsoft.com/office/drawing/2014/main" id="{FA710E65-4352-472A-843E-EECD31B3475C}"/>
            </a:ext>
          </a:extLst>
        </xdr:cNvPr>
        <xdr:cNvSpPr/>
      </xdr:nvSpPr>
      <xdr:spPr>
        <a:xfrm>
          <a:off x="1079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11430</xdr:rowOff>
    </xdr:from>
    <xdr:to>
      <xdr:col>10</xdr:col>
      <xdr:colOff>114300</xdr:colOff>
      <xdr:row>41</xdr:row>
      <xdr:rowOff>15240</xdr:rowOff>
    </xdr:to>
    <xdr:cxnSp macro="">
      <xdr:nvCxnSpPr>
        <xdr:cNvPr id="82" name="直線コネクタ 81">
          <a:extLst>
            <a:ext uri="{FF2B5EF4-FFF2-40B4-BE49-F238E27FC236}">
              <a16:creationId xmlns:a16="http://schemas.microsoft.com/office/drawing/2014/main" id="{AA67F012-95C5-41E3-B0A4-AB81AADBCED6}"/>
            </a:ext>
          </a:extLst>
        </xdr:cNvPr>
        <xdr:cNvCxnSpPr/>
      </xdr:nvCxnSpPr>
      <xdr:spPr>
        <a:xfrm flipV="1">
          <a:off x="1130300" y="7040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83" name="n_1aveValue【道路】&#10;有形固定資産減価償却率">
          <a:extLst>
            <a:ext uri="{FF2B5EF4-FFF2-40B4-BE49-F238E27FC236}">
              <a16:creationId xmlns:a16="http://schemas.microsoft.com/office/drawing/2014/main" id="{DA2BD331-A9EB-4A1B-96B1-75ECF49EEF5E}"/>
            </a:ext>
          </a:extLst>
        </xdr:cNvPr>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4" name="n_2aveValue【道路】&#10;有形固定資産減価償却率">
          <a:extLst>
            <a:ext uri="{FF2B5EF4-FFF2-40B4-BE49-F238E27FC236}">
              <a16:creationId xmlns:a16="http://schemas.microsoft.com/office/drawing/2014/main" id="{75BB39E6-1E35-487F-97F3-0B8E204AFF48}"/>
            </a:ext>
          </a:extLst>
        </xdr:cNvPr>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85" name="n_3aveValue【道路】&#10;有形固定資産減価償却率">
          <a:extLst>
            <a:ext uri="{FF2B5EF4-FFF2-40B4-BE49-F238E27FC236}">
              <a16:creationId xmlns:a16="http://schemas.microsoft.com/office/drawing/2014/main" id="{472AA981-07C9-49ED-8FF2-2BBBC6418741}"/>
            </a:ext>
          </a:extLst>
        </xdr:cNvPr>
        <xdr:cNvSpPr txBox="1"/>
      </xdr:nvSpPr>
      <xdr:spPr>
        <a:xfrm>
          <a:off x="1816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6" name="n_4aveValue【道路】&#10;有形固定資産減価償却率">
          <a:extLst>
            <a:ext uri="{FF2B5EF4-FFF2-40B4-BE49-F238E27FC236}">
              <a16:creationId xmlns:a16="http://schemas.microsoft.com/office/drawing/2014/main" id="{F77DDB17-C31F-4A96-B178-A9D4C949812C}"/>
            </a:ext>
          </a:extLst>
        </xdr:cNvPr>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137177</xdr:rowOff>
    </xdr:from>
    <xdr:ext cx="405111" cy="259045"/>
    <xdr:sp macro="" textlink="">
      <xdr:nvSpPr>
        <xdr:cNvPr id="87" name="n_1mainValue【道路】&#10;有形固定資産減価償却率">
          <a:extLst>
            <a:ext uri="{FF2B5EF4-FFF2-40B4-BE49-F238E27FC236}">
              <a16:creationId xmlns:a16="http://schemas.microsoft.com/office/drawing/2014/main" id="{3A24BE8D-E684-479F-A6E9-FD7B92C55909}"/>
            </a:ext>
          </a:extLst>
        </xdr:cNvPr>
        <xdr:cNvSpPr txBox="1"/>
      </xdr:nvSpPr>
      <xdr:spPr>
        <a:xfrm>
          <a:off x="3582044"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137177</xdr:rowOff>
    </xdr:from>
    <xdr:ext cx="405111" cy="259045"/>
    <xdr:sp macro="" textlink="">
      <xdr:nvSpPr>
        <xdr:cNvPr id="88" name="n_2mainValue【道路】&#10;有形固定資産減価償却率">
          <a:extLst>
            <a:ext uri="{FF2B5EF4-FFF2-40B4-BE49-F238E27FC236}">
              <a16:creationId xmlns:a16="http://schemas.microsoft.com/office/drawing/2014/main" id="{DDCD5408-EFFC-41D3-8D92-B31C0F54EEFC}"/>
            </a:ext>
          </a:extLst>
        </xdr:cNvPr>
        <xdr:cNvSpPr txBox="1"/>
      </xdr:nvSpPr>
      <xdr:spPr>
        <a:xfrm>
          <a:off x="2705744"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53357</xdr:rowOff>
    </xdr:from>
    <xdr:ext cx="405111" cy="259045"/>
    <xdr:sp macro="" textlink="">
      <xdr:nvSpPr>
        <xdr:cNvPr id="89" name="n_3mainValue【道路】&#10;有形固定資産減価償却率">
          <a:extLst>
            <a:ext uri="{FF2B5EF4-FFF2-40B4-BE49-F238E27FC236}">
              <a16:creationId xmlns:a16="http://schemas.microsoft.com/office/drawing/2014/main" id="{2060C351-615D-4F32-8941-C90BD0CAE3D1}"/>
            </a:ext>
          </a:extLst>
        </xdr:cNvPr>
        <xdr:cNvSpPr txBox="1"/>
      </xdr:nvSpPr>
      <xdr:spPr>
        <a:xfrm>
          <a:off x="1816744"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57167</xdr:rowOff>
    </xdr:from>
    <xdr:ext cx="405111" cy="259045"/>
    <xdr:sp macro="" textlink="">
      <xdr:nvSpPr>
        <xdr:cNvPr id="90" name="n_4mainValue【道路】&#10;有形固定資産減価償却率">
          <a:extLst>
            <a:ext uri="{FF2B5EF4-FFF2-40B4-BE49-F238E27FC236}">
              <a16:creationId xmlns:a16="http://schemas.microsoft.com/office/drawing/2014/main" id="{F2F56807-4C77-4045-A814-001650A56C9E}"/>
            </a:ext>
          </a:extLst>
        </xdr:cNvPr>
        <xdr:cNvSpPr txBox="1"/>
      </xdr:nvSpPr>
      <xdr:spPr>
        <a:xfrm>
          <a:off x="927744"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9EADB09-4E3A-4504-811D-12D5A2FDA34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06D1476-04E2-4279-87B8-17061A7C840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C85410A-891A-4A17-8BEF-5C171F16A59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520F84A-1951-454A-B506-298E4D2821E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2E78E7A-2CEB-40B8-A9C9-708CC551BE4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07E7D22-B96B-4D47-A2CD-C175148BA68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1342025-C05B-410A-8C98-A6566F7C282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F8C5F96-C65C-4B6C-8057-8A5746B085C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3E60C13-D22C-4720-9230-134BAA00A79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4A3C47B-95FF-45AF-8647-84C0A6F9097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18EF3FF4-078A-4B14-BF54-4C8B6948A4C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FEFCE1F3-6DD2-4ADA-8146-7E71A396C27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6E097E60-5D6A-438B-B94F-1B34FF6B22B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2370100B-C4A0-4928-B863-03F9C52355B3}"/>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BE9BE189-69F0-4938-973D-52800DF87C6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BD20E931-852A-488C-9973-35F4E3AF7117}"/>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62B8E533-49E3-44A9-B7B4-42FBD95D1E3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70781B4E-AD77-456E-AEDE-F96FA0540FCD}"/>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C09D1CA8-39C9-4EC6-85FA-2DB81CA0BD0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6DDEE357-5459-4327-8BAB-652526BA5CD7}"/>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72899091-37A0-4765-B6FD-3226519DCAD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a:extLst>
            <a:ext uri="{FF2B5EF4-FFF2-40B4-BE49-F238E27FC236}">
              <a16:creationId xmlns:a16="http://schemas.microsoft.com/office/drawing/2014/main" id="{139571D3-5248-49F0-B30E-2C205A28E442}"/>
            </a:ext>
          </a:extLst>
        </xdr:cNvPr>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a:extLst>
            <a:ext uri="{FF2B5EF4-FFF2-40B4-BE49-F238E27FC236}">
              <a16:creationId xmlns:a16="http://schemas.microsoft.com/office/drawing/2014/main" id="{B06725C5-7FDA-4F70-A3D4-840A9C4E157D}"/>
            </a:ext>
          </a:extLst>
        </xdr:cNvPr>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a:extLst>
            <a:ext uri="{FF2B5EF4-FFF2-40B4-BE49-F238E27FC236}">
              <a16:creationId xmlns:a16="http://schemas.microsoft.com/office/drawing/2014/main" id="{A5769FCC-6DC2-445B-9B77-4CA979700B5F}"/>
            </a:ext>
          </a:extLst>
        </xdr:cNvPr>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a:extLst>
            <a:ext uri="{FF2B5EF4-FFF2-40B4-BE49-F238E27FC236}">
              <a16:creationId xmlns:a16="http://schemas.microsoft.com/office/drawing/2014/main" id="{7115464C-E7C7-4D50-BB82-52C6CFB65DC3}"/>
            </a:ext>
          </a:extLst>
        </xdr:cNvPr>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a:extLst>
            <a:ext uri="{FF2B5EF4-FFF2-40B4-BE49-F238E27FC236}">
              <a16:creationId xmlns:a16="http://schemas.microsoft.com/office/drawing/2014/main" id="{FFF7FCBC-686B-47D5-8FCD-36B05DBBBA09}"/>
            </a:ext>
          </a:extLst>
        </xdr:cNvPr>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7" name="【道路】&#10;一人当たり延長平均値テキスト">
          <a:extLst>
            <a:ext uri="{FF2B5EF4-FFF2-40B4-BE49-F238E27FC236}">
              <a16:creationId xmlns:a16="http://schemas.microsoft.com/office/drawing/2014/main" id="{8377AE49-AD61-4D67-9CD9-E4B7D44F9B02}"/>
            </a:ext>
          </a:extLst>
        </xdr:cNvPr>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a:extLst>
            <a:ext uri="{FF2B5EF4-FFF2-40B4-BE49-F238E27FC236}">
              <a16:creationId xmlns:a16="http://schemas.microsoft.com/office/drawing/2014/main" id="{0BAA08D1-A8BB-4016-AE2D-B3BEF748D447}"/>
            </a:ext>
          </a:extLst>
        </xdr:cNvPr>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9" name="フローチャート: 判断 118">
          <a:extLst>
            <a:ext uri="{FF2B5EF4-FFF2-40B4-BE49-F238E27FC236}">
              <a16:creationId xmlns:a16="http://schemas.microsoft.com/office/drawing/2014/main" id="{E2D721B6-D50B-4868-BEA9-E8CF4CE547CF}"/>
            </a:ext>
          </a:extLst>
        </xdr:cNvPr>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20" name="フローチャート: 判断 119">
          <a:extLst>
            <a:ext uri="{FF2B5EF4-FFF2-40B4-BE49-F238E27FC236}">
              <a16:creationId xmlns:a16="http://schemas.microsoft.com/office/drawing/2014/main" id="{F7B32432-7A15-4838-B03F-73E8D45C7732}"/>
            </a:ext>
          </a:extLst>
        </xdr:cNvPr>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21" name="フローチャート: 判断 120">
          <a:extLst>
            <a:ext uri="{FF2B5EF4-FFF2-40B4-BE49-F238E27FC236}">
              <a16:creationId xmlns:a16="http://schemas.microsoft.com/office/drawing/2014/main" id="{5EEA776D-AAE5-40D3-BF72-C196CDE7F08F}"/>
            </a:ext>
          </a:extLst>
        </xdr:cNvPr>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22" name="フローチャート: 判断 121">
          <a:extLst>
            <a:ext uri="{FF2B5EF4-FFF2-40B4-BE49-F238E27FC236}">
              <a16:creationId xmlns:a16="http://schemas.microsoft.com/office/drawing/2014/main" id="{827A00B5-29CD-4AB8-A0A0-970514A53749}"/>
            </a:ext>
          </a:extLst>
        </xdr:cNvPr>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4750D19-91AA-4990-B714-3D6A0F67E8C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61E508C-41C5-499C-BD15-A36271A42DC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667F447-95CA-47A4-92D4-D93D337A940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8C285F9-4CD6-4AC3-8EF2-4F15F32CB26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96EFCC8-7BF0-4F5F-B071-72D443D8F49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41905</xdr:rowOff>
    </xdr:from>
    <xdr:to>
      <xdr:col>55</xdr:col>
      <xdr:colOff>50800</xdr:colOff>
      <xdr:row>41</xdr:row>
      <xdr:rowOff>143505</xdr:rowOff>
    </xdr:to>
    <xdr:sp macro="" textlink="">
      <xdr:nvSpPr>
        <xdr:cNvPr id="128" name="楕円 127">
          <a:extLst>
            <a:ext uri="{FF2B5EF4-FFF2-40B4-BE49-F238E27FC236}">
              <a16:creationId xmlns:a16="http://schemas.microsoft.com/office/drawing/2014/main" id="{1D555328-A8D4-4C68-95C1-A90C951B5FEA}"/>
            </a:ext>
          </a:extLst>
        </xdr:cNvPr>
        <xdr:cNvSpPr/>
      </xdr:nvSpPr>
      <xdr:spPr>
        <a:xfrm>
          <a:off x="10426700" y="70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128282</xdr:rowOff>
    </xdr:from>
    <xdr:ext cx="469744" cy="259045"/>
    <xdr:sp macro="" textlink="">
      <xdr:nvSpPr>
        <xdr:cNvPr id="129" name="【道路】&#10;一人当たり延長該当値テキスト">
          <a:extLst>
            <a:ext uri="{FF2B5EF4-FFF2-40B4-BE49-F238E27FC236}">
              <a16:creationId xmlns:a16="http://schemas.microsoft.com/office/drawing/2014/main" id="{A7825628-F3D8-487C-884C-883FCF130EE6}"/>
            </a:ext>
          </a:extLst>
        </xdr:cNvPr>
        <xdr:cNvSpPr txBox="1"/>
      </xdr:nvSpPr>
      <xdr:spPr>
        <a:xfrm>
          <a:off x="10515600" y="698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41928</xdr:rowOff>
    </xdr:from>
    <xdr:to>
      <xdr:col>50</xdr:col>
      <xdr:colOff>165100</xdr:colOff>
      <xdr:row>41</xdr:row>
      <xdr:rowOff>143528</xdr:rowOff>
    </xdr:to>
    <xdr:sp macro="" textlink="">
      <xdr:nvSpPr>
        <xdr:cNvPr id="130" name="楕円 129">
          <a:extLst>
            <a:ext uri="{FF2B5EF4-FFF2-40B4-BE49-F238E27FC236}">
              <a16:creationId xmlns:a16="http://schemas.microsoft.com/office/drawing/2014/main" id="{88E98FF3-05CE-454B-8218-A837320851C3}"/>
            </a:ext>
          </a:extLst>
        </xdr:cNvPr>
        <xdr:cNvSpPr/>
      </xdr:nvSpPr>
      <xdr:spPr>
        <a:xfrm>
          <a:off x="9588500" y="707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92705</xdr:rowOff>
    </xdr:from>
    <xdr:to>
      <xdr:col>55</xdr:col>
      <xdr:colOff>0</xdr:colOff>
      <xdr:row>41</xdr:row>
      <xdr:rowOff>92728</xdr:rowOff>
    </xdr:to>
    <xdr:cxnSp macro="">
      <xdr:nvCxnSpPr>
        <xdr:cNvPr id="131" name="直線コネクタ 130">
          <a:extLst>
            <a:ext uri="{FF2B5EF4-FFF2-40B4-BE49-F238E27FC236}">
              <a16:creationId xmlns:a16="http://schemas.microsoft.com/office/drawing/2014/main" id="{A74BF5D5-79B7-4939-A1A2-906440AD0D3F}"/>
            </a:ext>
          </a:extLst>
        </xdr:cNvPr>
        <xdr:cNvCxnSpPr/>
      </xdr:nvCxnSpPr>
      <xdr:spPr>
        <a:xfrm flipV="1">
          <a:off x="9639300" y="7122155"/>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41196</xdr:rowOff>
    </xdr:from>
    <xdr:to>
      <xdr:col>46</xdr:col>
      <xdr:colOff>38100</xdr:colOff>
      <xdr:row>41</xdr:row>
      <xdr:rowOff>142796</xdr:rowOff>
    </xdr:to>
    <xdr:sp macro="" textlink="">
      <xdr:nvSpPr>
        <xdr:cNvPr id="132" name="楕円 131">
          <a:extLst>
            <a:ext uri="{FF2B5EF4-FFF2-40B4-BE49-F238E27FC236}">
              <a16:creationId xmlns:a16="http://schemas.microsoft.com/office/drawing/2014/main" id="{352A7B43-25FE-4394-A716-C76B0456A290}"/>
            </a:ext>
          </a:extLst>
        </xdr:cNvPr>
        <xdr:cNvSpPr/>
      </xdr:nvSpPr>
      <xdr:spPr>
        <a:xfrm>
          <a:off x="8699500" y="707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91996</xdr:rowOff>
    </xdr:from>
    <xdr:to>
      <xdr:col>50</xdr:col>
      <xdr:colOff>114300</xdr:colOff>
      <xdr:row>41</xdr:row>
      <xdr:rowOff>92728</xdr:rowOff>
    </xdr:to>
    <xdr:cxnSp macro="">
      <xdr:nvCxnSpPr>
        <xdr:cNvPr id="133" name="直線コネクタ 132">
          <a:extLst>
            <a:ext uri="{FF2B5EF4-FFF2-40B4-BE49-F238E27FC236}">
              <a16:creationId xmlns:a16="http://schemas.microsoft.com/office/drawing/2014/main" id="{1B289D35-785B-4722-BED3-AF10393845AA}"/>
            </a:ext>
          </a:extLst>
        </xdr:cNvPr>
        <xdr:cNvCxnSpPr/>
      </xdr:nvCxnSpPr>
      <xdr:spPr>
        <a:xfrm>
          <a:off x="8750300" y="7121446"/>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41265</xdr:rowOff>
    </xdr:from>
    <xdr:to>
      <xdr:col>41</xdr:col>
      <xdr:colOff>101600</xdr:colOff>
      <xdr:row>41</xdr:row>
      <xdr:rowOff>142865</xdr:rowOff>
    </xdr:to>
    <xdr:sp macro="" textlink="">
      <xdr:nvSpPr>
        <xdr:cNvPr id="134" name="楕円 133">
          <a:extLst>
            <a:ext uri="{FF2B5EF4-FFF2-40B4-BE49-F238E27FC236}">
              <a16:creationId xmlns:a16="http://schemas.microsoft.com/office/drawing/2014/main" id="{DDC5BDEA-9A0C-4437-8C51-5F7A348EC93E}"/>
            </a:ext>
          </a:extLst>
        </xdr:cNvPr>
        <xdr:cNvSpPr/>
      </xdr:nvSpPr>
      <xdr:spPr>
        <a:xfrm>
          <a:off x="7810500" y="707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91996</xdr:rowOff>
    </xdr:from>
    <xdr:to>
      <xdr:col>45</xdr:col>
      <xdr:colOff>177800</xdr:colOff>
      <xdr:row>41</xdr:row>
      <xdr:rowOff>92065</xdr:rowOff>
    </xdr:to>
    <xdr:cxnSp macro="">
      <xdr:nvCxnSpPr>
        <xdr:cNvPr id="135" name="直線コネクタ 134">
          <a:extLst>
            <a:ext uri="{FF2B5EF4-FFF2-40B4-BE49-F238E27FC236}">
              <a16:creationId xmlns:a16="http://schemas.microsoft.com/office/drawing/2014/main" id="{3355833E-2477-493E-888E-A4E65E6720CC}"/>
            </a:ext>
          </a:extLst>
        </xdr:cNvPr>
        <xdr:cNvCxnSpPr/>
      </xdr:nvCxnSpPr>
      <xdr:spPr>
        <a:xfrm flipV="1">
          <a:off x="7861300" y="7121446"/>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41379</xdr:rowOff>
    </xdr:from>
    <xdr:to>
      <xdr:col>36</xdr:col>
      <xdr:colOff>165100</xdr:colOff>
      <xdr:row>41</xdr:row>
      <xdr:rowOff>142979</xdr:rowOff>
    </xdr:to>
    <xdr:sp macro="" textlink="">
      <xdr:nvSpPr>
        <xdr:cNvPr id="136" name="楕円 135">
          <a:extLst>
            <a:ext uri="{FF2B5EF4-FFF2-40B4-BE49-F238E27FC236}">
              <a16:creationId xmlns:a16="http://schemas.microsoft.com/office/drawing/2014/main" id="{E79F8813-8FB2-4401-9B33-A04718D7928D}"/>
            </a:ext>
          </a:extLst>
        </xdr:cNvPr>
        <xdr:cNvSpPr/>
      </xdr:nvSpPr>
      <xdr:spPr>
        <a:xfrm>
          <a:off x="6921500" y="707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92065</xdr:rowOff>
    </xdr:from>
    <xdr:to>
      <xdr:col>41</xdr:col>
      <xdr:colOff>50800</xdr:colOff>
      <xdr:row>41</xdr:row>
      <xdr:rowOff>92179</xdr:rowOff>
    </xdr:to>
    <xdr:cxnSp macro="">
      <xdr:nvCxnSpPr>
        <xdr:cNvPr id="137" name="直線コネクタ 136">
          <a:extLst>
            <a:ext uri="{FF2B5EF4-FFF2-40B4-BE49-F238E27FC236}">
              <a16:creationId xmlns:a16="http://schemas.microsoft.com/office/drawing/2014/main" id="{8750E2A4-3F5B-442D-A9D4-8742C309795F}"/>
            </a:ext>
          </a:extLst>
        </xdr:cNvPr>
        <xdr:cNvCxnSpPr/>
      </xdr:nvCxnSpPr>
      <xdr:spPr>
        <a:xfrm flipV="1">
          <a:off x="6972300" y="712151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8" name="n_1aveValue【道路】&#10;一人当たり延長">
          <a:extLst>
            <a:ext uri="{FF2B5EF4-FFF2-40B4-BE49-F238E27FC236}">
              <a16:creationId xmlns:a16="http://schemas.microsoft.com/office/drawing/2014/main" id="{A39EBF77-C416-4F6B-8AE1-59500454DDA4}"/>
            </a:ext>
          </a:extLst>
        </xdr:cNvPr>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39" name="n_2aveValue【道路】&#10;一人当たり延長">
          <a:extLst>
            <a:ext uri="{FF2B5EF4-FFF2-40B4-BE49-F238E27FC236}">
              <a16:creationId xmlns:a16="http://schemas.microsoft.com/office/drawing/2014/main" id="{51DC292F-3181-4536-B676-FD6CAC1075C4}"/>
            </a:ext>
          </a:extLst>
        </xdr:cNvPr>
        <xdr:cNvSpPr txBox="1"/>
      </xdr:nvSpPr>
      <xdr:spPr>
        <a:xfrm>
          <a:off x="85154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40" name="n_3aveValue【道路】&#10;一人当たり延長">
          <a:extLst>
            <a:ext uri="{FF2B5EF4-FFF2-40B4-BE49-F238E27FC236}">
              <a16:creationId xmlns:a16="http://schemas.microsoft.com/office/drawing/2014/main" id="{FD18D6D7-AACB-4E9D-B26F-BF0DAE868EE9}"/>
            </a:ext>
          </a:extLst>
        </xdr:cNvPr>
        <xdr:cNvSpPr txBox="1"/>
      </xdr:nvSpPr>
      <xdr:spPr>
        <a:xfrm>
          <a:off x="7626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41" name="n_4aveValue【道路】&#10;一人当たり延長">
          <a:extLst>
            <a:ext uri="{FF2B5EF4-FFF2-40B4-BE49-F238E27FC236}">
              <a16:creationId xmlns:a16="http://schemas.microsoft.com/office/drawing/2014/main" id="{4D9DED79-6033-4422-BA1C-F0D64C1DCA64}"/>
            </a:ext>
          </a:extLst>
        </xdr:cNvPr>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134655</xdr:rowOff>
    </xdr:from>
    <xdr:ext cx="469744" cy="259045"/>
    <xdr:sp macro="" textlink="">
      <xdr:nvSpPr>
        <xdr:cNvPr id="142" name="n_1mainValue【道路】&#10;一人当たり延長">
          <a:extLst>
            <a:ext uri="{FF2B5EF4-FFF2-40B4-BE49-F238E27FC236}">
              <a16:creationId xmlns:a16="http://schemas.microsoft.com/office/drawing/2014/main" id="{DB043854-E205-4077-8261-77ED844493AB}"/>
            </a:ext>
          </a:extLst>
        </xdr:cNvPr>
        <xdr:cNvSpPr txBox="1"/>
      </xdr:nvSpPr>
      <xdr:spPr>
        <a:xfrm>
          <a:off x="9391727" y="716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133923</xdr:rowOff>
    </xdr:from>
    <xdr:ext cx="469744" cy="259045"/>
    <xdr:sp macro="" textlink="">
      <xdr:nvSpPr>
        <xdr:cNvPr id="143" name="n_2mainValue【道路】&#10;一人当たり延長">
          <a:extLst>
            <a:ext uri="{FF2B5EF4-FFF2-40B4-BE49-F238E27FC236}">
              <a16:creationId xmlns:a16="http://schemas.microsoft.com/office/drawing/2014/main" id="{E7F50B95-EC5E-4C50-958C-C0E41E46BD78}"/>
            </a:ext>
          </a:extLst>
        </xdr:cNvPr>
        <xdr:cNvSpPr txBox="1"/>
      </xdr:nvSpPr>
      <xdr:spPr>
        <a:xfrm>
          <a:off x="8515427" y="716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133992</xdr:rowOff>
    </xdr:from>
    <xdr:ext cx="469744" cy="259045"/>
    <xdr:sp macro="" textlink="">
      <xdr:nvSpPr>
        <xdr:cNvPr id="144" name="n_3mainValue【道路】&#10;一人当たり延長">
          <a:extLst>
            <a:ext uri="{FF2B5EF4-FFF2-40B4-BE49-F238E27FC236}">
              <a16:creationId xmlns:a16="http://schemas.microsoft.com/office/drawing/2014/main" id="{3C297CD5-A243-406F-92DA-1B5AFC1BB84E}"/>
            </a:ext>
          </a:extLst>
        </xdr:cNvPr>
        <xdr:cNvSpPr txBox="1"/>
      </xdr:nvSpPr>
      <xdr:spPr>
        <a:xfrm>
          <a:off x="7626427" y="716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134106</xdr:rowOff>
    </xdr:from>
    <xdr:ext cx="469744" cy="259045"/>
    <xdr:sp macro="" textlink="">
      <xdr:nvSpPr>
        <xdr:cNvPr id="145" name="n_4mainValue【道路】&#10;一人当たり延長">
          <a:extLst>
            <a:ext uri="{FF2B5EF4-FFF2-40B4-BE49-F238E27FC236}">
              <a16:creationId xmlns:a16="http://schemas.microsoft.com/office/drawing/2014/main" id="{A5DC31A1-4362-428C-A5CA-F3585B0C97ED}"/>
            </a:ext>
          </a:extLst>
        </xdr:cNvPr>
        <xdr:cNvSpPr txBox="1"/>
      </xdr:nvSpPr>
      <xdr:spPr>
        <a:xfrm>
          <a:off x="6737427" y="716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90D40D46-9B13-4ABE-A942-8E7C72FCB43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35959B97-992C-4962-BAB7-066E6DDC1A3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6B2A2C0B-DD0D-4349-B101-D2EE126F92B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3BE8AE08-33C4-439F-9CD6-E93BA73B04B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33C242F1-3620-4028-BAC6-68CE20D5A4C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BDE409A7-2099-4423-8B0B-116DCFD5B23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D204751C-BFCF-4096-B768-D3FEF814C49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DD98D002-CE28-4EDB-9092-A995F511F8E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FF5DB0F8-BDFF-4CDC-A698-9355043FE75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B47B5838-74C2-486C-A0CD-C93E4BD6D61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DFAC23C5-D85E-47E7-80C8-08B4523F46D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A09D3369-26CB-4DEF-A923-9CD50E681FC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5EA6EC53-6659-4FE1-92C3-B3714CD5963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B1B82656-0897-4254-95BA-BF3A779D755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318E6696-C8CB-411B-ABF6-435BD9643E3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78E856ED-8133-4491-9FD0-E4BAF72D28A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6A833AC7-D5AB-481C-8FC2-C0F6E84D6F6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6DB40DBC-D576-446F-AEF2-5E573BBA834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174F2DB0-4ABA-4A23-AE23-58540E42CFA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758D188C-98DB-4F44-8A70-2A420D2DBC6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CD1D113F-459D-4850-858F-3D35500EFE5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ED8FE714-664F-44E8-8BD0-AD0804ED1DD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5896221A-4B05-4020-A855-74BDE24C57C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A006310C-0768-4AF2-BDA1-549BF4252D6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52EF063D-24FF-4D31-992E-547DAC1322C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a:extLst>
            <a:ext uri="{FF2B5EF4-FFF2-40B4-BE49-F238E27FC236}">
              <a16:creationId xmlns:a16="http://schemas.microsoft.com/office/drawing/2014/main" id="{9E4A3633-2939-4056-A177-BA29E6E79B17}"/>
            </a:ext>
          </a:extLst>
        </xdr:cNvPr>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B3CDB962-98E0-4117-82E5-D397C7532C01}"/>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a:extLst>
            <a:ext uri="{FF2B5EF4-FFF2-40B4-BE49-F238E27FC236}">
              <a16:creationId xmlns:a16="http://schemas.microsoft.com/office/drawing/2014/main" id="{64D107DD-2E79-4328-98B5-0D0688A15461}"/>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F1FEB479-8106-4EDE-93AF-6B665F19FC99}"/>
            </a:ext>
          </a:extLst>
        </xdr:cNvPr>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a:extLst>
            <a:ext uri="{FF2B5EF4-FFF2-40B4-BE49-F238E27FC236}">
              <a16:creationId xmlns:a16="http://schemas.microsoft.com/office/drawing/2014/main" id="{74945A65-3DC8-4B07-A6B2-592B28971476}"/>
            </a:ext>
          </a:extLst>
        </xdr:cNvPr>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4A3E968E-0273-4879-8D30-A7EF7D86A849}"/>
            </a:ext>
          </a:extLst>
        </xdr:cNvPr>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a:extLst>
            <a:ext uri="{FF2B5EF4-FFF2-40B4-BE49-F238E27FC236}">
              <a16:creationId xmlns:a16="http://schemas.microsoft.com/office/drawing/2014/main" id="{0B51901F-2BB1-4C02-81BA-F954F54B4683}"/>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8" name="フローチャート: 判断 177">
          <a:extLst>
            <a:ext uri="{FF2B5EF4-FFF2-40B4-BE49-F238E27FC236}">
              <a16:creationId xmlns:a16="http://schemas.microsoft.com/office/drawing/2014/main" id="{050AE4AC-47D0-43EF-AADB-32C5D1619957}"/>
            </a:ext>
          </a:extLst>
        </xdr:cNvPr>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9" name="フローチャート: 判断 178">
          <a:extLst>
            <a:ext uri="{FF2B5EF4-FFF2-40B4-BE49-F238E27FC236}">
              <a16:creationId xmlns:a16="http://schemas.microsoft.com/office/drawing/2014/main" id="{0E2DCEC8-4135-422E-9C27-9740F55E23DE}"/>
            </a:ext>
          </a:extLst>
        </xdr:cNvPr>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a:extLst>
            <a:ext uri="{FF2B5EF4-FFF2-40B4-BE49-F238E27FC236}">
              <a16:creationId xmlns:a16="http://schemas.microsoft.com/office/drawing/2014/main" id="{34C93C3C-8B66-42FE-A7D1-65BC46064B1D}"/>
            </a:ext>
          </a:extLst>
        </xdr:cNvPr>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81" name="フローチャート: 判断 180">
          <a:extLst>
            <a:ext uri="{FF2B5EF4-FFF2-40B4-BE49-F238E27FC236}">
              <a16:creationId xmlns:a16="http://schemas.microsoft.com/office/drawing/2014/main" id="{F02D12A2-B104-40CB-9E9B-8F0FA9147286}"/>
            </a:ext>
          </a:extLst>
        </xdr:cNvPr>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167A1C5-4E65-477B-85E3-577C3428D39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322EBBC-C048-462F-BA9A-A479D6BE420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825359C-3BD2-4CA4-B4E1-A23513D796A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01D32D7-4023-49DB-943A-57CD2ED3E3C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18400CA-D0BE-4698-83DC-43A909A13F9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151674</xdr:rowOff>
    </xdr:from>
    <xdr:to>
      <xdr:col>24</xdr:col>
      <xdr:colOff>114300</xdr:colOff>
      <xdr:row>60</xdr:row>
      <xdr:rowOff>81824</xdr:rowOff>
    </xdr:to>
    <xdr:sp macro="" textlink="">
      <xdr:nvSpPr>
        <xdr:cNvPr id="187" name="楕円 186">
          <a:extLst>
            <a:ext uri="{FF2B5EF4-FFF2-40B4-BE49-F238E27FC236}">
              <a16:creationId xmlns:a16="http://schemas.microsoft.com/office/drawing/2014/main" id="{8F7C7194-7381-4EDF-BE3C-29F3D023B5DA}"/>
            </a:ext>
          </a:extLst>
        </xdr:cNvPr>
        <xdr:cNvSpPr/>
      </xdr:nvSpPr>
      <xdr:spPr>
        <a:xfrm>
          <a:off x="45847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3101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CAA3C3BF-9618-4570-A3FC-F19707830811}"/>
            </a:ext>
          </a:extLst>
        </xdr:cNvPr>
        <xdr:cNvSpPr txBox="1"/>
      </xdr:nvSpPr>
      <xdr:spPr>
        <a:xfrm>
          <a:off x="4673600" y="1011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136978</xdr:rowOff>
    </xdr:from>
    <xdr:to>
      <xdr:col>20</xdr:col>
      <xdr:colOff>38100</xdr:colOff>
      <xdr:row>60</xdr:row>
      <xdr:rowOff>67128</xdr:rowOff>
    </xdr:to>
    <xdr:sp macro="" textlink="">
      <xdr:nvSpPr>
        <xdr:cNvPr id="189" name="楕円 188">
          <a:extLst>
            <a:ext uri="{FF2B5EF4-FFF2-40B4-BE49-F238E27FC236}">
              <a16:creationId xmlns:a16="http://schemas.microsoft.com/office/drawing/2014/main" id="{0543C736-066A-485F-827B-971AC84EB65B}"/>
            </a:ext>
          </a:extLst>
        </xdr:cNvPr>
        <xdr:cNvSpPr/>
      </xdr:nvSpPr>
      <xdr:spPr>
        <a:xfrm>
          <a:off x="3746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16328</xdr:rowOff>
    </xdr:from>
    <xdr:to>
      <xdr:col>24</xdr:col>
      <xdr:colOff>63500</xdr:colOff>
      <xdr:row>60</xdr:row>
      <xdr:rowOff>31024</xdr:rowOff>
    </xdr:to>
    <xdr:cxnSp macro="">
      <xdr:nvCxnSpPr>
        <xdr:cNvPr id="190" name="直線コネクタ 189">
          <a:extLst>
            <a:ext uri="{FF2B5EF4-FFF2-40B4-BE49-F238E27FC236}">
              <a16:creationId xmlns:a16="http://schemas.microsoft.com/office/drawing/2014/main" id="{89E2472A-8440-419A-8F8F-D4C69BA44188}"/>
            </a:ext>
          </a:extLst>
        </xdr:cNvPr>
        <xdr:cNvCxnSpPr/>
      </xdr:nvCxnSpPr>
      <xdr:spPr>
        <a:xfrm>
          <a:off x="3797300" y="10303328"/>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122283</xdr:rowOff>
    </xdr:from>
    <xdr:to>
      <xdr:col>15</xdr:col>
      <xdr:colOff>101600</xdr:colOff>
      <xdr:row>60</xdr:row>
      <xdr:rowOff>52433</xdr:rowOff>
    </xdr:to>
    <xdr:sp macro="" textlink="">
      <xdr:nvSpPr>
        <xdr:cNvPr id="191" name="楕円 190">
          <a:extLst>
            <a:ext uri="{FF2B5EF4-FFF2-40B4-BE49-F238E27FC236}">
              <a16:creationId xmlns:a16="http://schemas.microsoft.com/office/drawing/2014/main" id="{E409D329-7E6F-4A7C-BC72-38D91FBD5C4A}"/>
            </a:ext>
          </a:extLst>
        </xdr:cNvPr>
        <xdr:cNvSpPr/>
      </xdr:nvSpPr>
      <xdr:spPr>
        <a:xfrm>
          <a:off x="2857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1633</xdr:rowOff>
    </xdr:from>
    <xdr:to>
      <xdr:col>19</xdr:col>
      <xdr:colOff>177800</xdr:colOff>
      <xdr:row>60</xdr:row>
      <xdr:rowOff>16328</xdr:rowOff>
    </xdr:to>
    <xdr:cxnSp macro="">
      <xdr:nvCxnSpPr>
        <xdr:cNvPr id="192" name="直線コネクタ 191">
          <a:extLst>
            <a:ext uri="{FF2B5EF4-FFF2-40B4-BE49-F238E27FC236}">
              <a16:creationId xmlns:a16="http://schemas.microsoft.com/office/drawing/2014/main" id="{9440BC98-F5A3-4C39-A19B-51A73E464C21}"/>
            </a:ext>
          </a:extLst>
        </xdr:cNvPr>
        <xdr:cNvCxnSpPr/>
      </xdr:nvCxnSpPr>
      <xdr:spPr>
        <a:xfrm>
          <a:off x="2908300" y="1028863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91259</xdr:rowOff>
    </xdr:from>
    <xdr:to>
      <xdr:col>10</xdr:col>
      <xdr:colOff>165100</xdr:colOff>
      <xdr:row>60</xdr:row>
      <xdr:rowOff>21409</xdr:rowOff>
    </xdr:to>
    <xdr:sp macro="" textlink="">
      <xdr:nvSpPr>
        <xdr:cNvPr id="193" name="楕円 192">
          <a:extLst>
            <a:ext uri="{FF2B5EF4-FFF2-40B4-BE49-F238E27FC236}">
              <a16:creationId xmlns:a16="http://schemas.microsoft.com/office/drawing/2014/main" id="{35CC7992-A54A-4AFC-8A03-E97E73D6D3BF}"/>
            </a:ext>
          </a:extLst>
        </xdr:cNvPr>
        <xdr:cNvSpPr/>
      </xdr:nvSpPr>
      <xdr:spPr>
        <a:xfrm>
          <a:off x="1968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142059</xdr:rowOff>
    </xdr:from>
    <xdr:to>
      <xdr:col>15</xdr:col>
      <xdr:colOff>50800</xdr:colOff>
      <xdr:row>60</xdr:row>
      <xdr:rowOff>1633</xdr:rowOff>
    </xdr:to>
    <xdr:cxnSp macro="">
      <xdr:nvCxnSpPr>
        <xdr:cNvPr id="194" name="直線コネクタ 193">
          <a:extLst>
            <a:ext uri="{FF2B5EF4-FFF2-40B4-BE49-F238E27FC236}">
              <a16:creationId xmlns:a16="http://schemas.microsoft.com/office/drawing/2014/main" id="{3F18EA02-928B-4979-A40F-B007DAFBD31F}"/>
            </a:ext>
          </a:extLst>
        </xdr:cNvPr>
        <xdr:cNvCxnSpPr/>
      </xdr:nvCxnSpPr>
      <xdr:spPr>
        <a:xfrm>
          <a:off x="2019300" y="1025760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60234</xdr:rowOff>
    </xdr:from>
    <xdr:to>
      <xdr:col>6</xdr:col>
      <xdr:colOff>38100</xdr:colOff>
      <xdr:row>59</xdr:row>
      <xdr:rowOff>161834</xdr:rowOff>
    </xdr:to>
    <xdr:sp macro="" textlink="">
      <xdr:nvSpPr>
        <xdr:cNvPr id="195" name="楕円 194">
          <a:extLst>
            <a:ext uri="{FF2B5EF4-FFF2-40B4-BE49-F238E27FC236}">
              <a16:creationId xmlns:a16="http://schemas.microsoft.com/office/drawing/2014/main" id="{49D9FF58-C436-44F8-A858-ACC59484ABAE}"/>
            </a:ext>
          </a:extLst>
        </xdr:cNvPr>
        <xdr:cNvSpPr/>
      </xdr:nvSpPr>
      <xdr:spPr>
        <a:xfrm>
          <a:off x="1079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111034</xdr:rowOff>
    </xdr:from>
    <xdr:to>
      <xdr:col>10</xdr:col>
      <xdr:colOff>114300</xdr:colOff>
      <xdr:row>59</xdr:row>
      <xdr:rowOff>142059</xdr:rowOff>
    </xdr:to>
    <xdr:cxnSp macro="">
      <xdr:nvCxnSpPr>
        <xdr:cNvPr id="196" name="直線コネクタ 195">
          <a:extLst>
            <a:ext uri="{FF2B5EF4-FFF2-40B4-BE49-F238E27FC236}">
              <a16:creationId xmlns:a16="http://schemas.microsoft.com/office/drawing/2014/main" id="{24EF6C63-FAF7-42EB-84E7-87818D5CAC32}"/>
            </a:ext>
          </a:extLst>
        </xdr:cNvPr>
        <xdr:cNvCxnSpPr/>
      </xdr:nvCxnSpPr>
      <xdr:spPr>
        <a:xfrm>
          <a:off x="1130300" y="1022658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8E64A041-59BB-46F9-AE91-C87DF220B2CF}"/>
            </a:ext>
          </a:extLst>
        </xdr:cNvPr>
        <xdr:cNvSpPr txBox="1"/>
      </xdr:nvSpPr>
      <xdr:spPr>
        <a:xfrm>
          <a:off x="3582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A1361B56-1974-4286-8E1E-8B3FDFABF767}"/>
            </a:ext>
          </a:extLst>
        </xdr:cNvPr>
        <xdr:cNvSpPr txBox="1"/>
      </xdr:nvSpPr>
      <xdr:spPr>
        <a:xfrm>
          <a:off x="2705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5F766194-3BF0-4C2C-A6D9-94585A5922AF}"/>
            </a:ext>
          </a:extLst>
        </xdr:cNvPr>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84381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D04F5DE2-D301-4837-A56B-BB587AAF89C7}"/>
            </a:ext>
          </a:extLst>
        </xdr:cNvPr>
        <xdr:cNvSpPr txBox="1"/>
      </xdr:nvSpPr>
      <xdr:spPr>
        <a:xfrm>
          <a:off x="927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83655</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7BD1DB1B-B79D-41B8-9854-5FBB008554B6}"/>
            </a:ext>
          </a:extLst>
        </xdr:cNvPr>
        <xdr:cNvSpPr txBox="1"/>
      </xdr:nvSpPr>
      <xdr:spPr>
        <a:xfrm>
          <a:off x="3582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68960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69EC1CE1-DD83-4BA0-96E9-B445D703176B}"/>
            </a:ext>
          </a:extLst>
        </xdr:cNvPr>
        <xdr:cNvSpPr txBox="1"/>
      </xdr:nvSpPr>
      <xdr:spPr>
        <a:xfrm>
          <a:off x="2705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37936</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B2AFF4F7-D77C-4BBE-83C3-154B8C0F0E1A}"/>
            </a:ext>
          </a:extLst>
        </xdr:cNvPr>
        <xdr:cNvSpPr txBox="1"/>
      </xdr:nvSpPr>
      <xdr:spPr>
        <a:xfrm>
          <a:off x="1816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6911</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77C1E7AD-4942-4AB8-9B6D-78E2A03DB828}"/>
            </a:ext>
          </a:extLst>
        </xdr:cNvPr>
        <xdr:cNvSpPr txBox="1"/>
      </xdr:nvSpPr>
      <xdr:spPr>
        <a:xfrm>
          <a:off x="927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8D29AA76-017D-4889-BE8F-3DF3A220C4C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6053C1F-EE99-4725-8EBB-D95B3ECDA41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211825AD-7F33-4A05-92B3-A064A5B064E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85DFB774-49D6-4B27-B92B-6B35EF8492E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6E6D2F54-4785-4930-82AE-42758CC2AE5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E9A37465-E707-430F-AC73-062208BCBE1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C4C4BCD8-B11C-49D4-9951-21D5F2DE931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6EDF63DC-E286-4637-871E-87BDB6DB4A1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7451EC66-7319-43FF-B5C4-E5C47C8AB2D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2E426262-C8C7-4C33-873D-08103BE5D83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83B91E42-2C4B-4F98-B8CD-DE48BC1C8B5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E416DB63-3629-4C7D-A75B-F11FAB73E23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8F2927D8-A97C-4A6E-B993-244E62657D7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911997B9-1A0A-45A9-8BBA-8F367619BBE1}"/>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7E664781-2687-40CD-B49E-7CF6E3295C3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91DAA286-3BB5-4A49-A7F2-2BC206231A6D}"/>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ED609097-DCD6-4FB5-89AE-76142DBD507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E3473798-0BC5-4F11-9BA1-3128230456F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547AB71B-2D54-4417-8720-97898BAB830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91FF64A9-46E6-4194-967A-24EBCA75F5AA}"/>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1163387F-3F2E-4280-99F3-C88BF5A93CE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846B8355-9894-4CCE-B9F5-6CBADFEBF287}"/>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5DEBAC0D-7209-4F26-A1B5-5EA343532E2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a:extLst>
            <a:ext uri="{FF2B5EF4-FFF2-40B4-BE49-F238E27FC236}">
              <a16:creationId xmlns:a16="http://schemas.microsoft.com/office/drawing/2014/main" id="{9809B88A-E9FA-4B5A-834F-0A6E4086E35F}"/>
            </a:ext>
          </a:extLst>
        </xdr:cNvPr>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E9134341-D077-4207-B8A0-39C66F976FF5}"/>
            </a:ext>
          </a:extLst>
        </xdr:cNvPr>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a:extLst>
            <a:ext uri="{FF2B5EF4-FFF2-40B4-BE49-F238E27FC236}">
              <a16:creationId xmlns:a16="http://schemas.microsoft.com/office/drawing/2014/main" id="{45EAE82B-B801-4622-8335-7A369417BF35}"/>
            </a:ext>
          </a:extLst>
        </xdr:cNvPr>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79E6AEB0-F29B-407C-90F9-7D30CAA24AA8}"/>
            </a:ext>
          </a:extLst>
        </xdr:cNvPr>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a:extLst>
            <a:ext uri="{FF2B5EF4-FFF2-40B4-BE49-F238E27FC236}">
              <a16:creationId xmlns:a16="http://schemas.microsoft.com/office/drawing/2014/main" id="{4D72FAEC-F2AC-44A9-AA8C-78DE2CC982A4}"/>
            </a:ext>
          </a:extLst>
        </xdr:cNvPr>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D691AA0B-7303-4A2F-9303-8B117FB2DE13}"/>
            </a:ext>
          </a:extLst>
        </xdr:cNvPr>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a:extLst>
            <a:ext uri="{FF2B5EF4-FFF2-40B4-BE49-F238E27FC236}">
              <a16:creationId xmlns:a16="http://schemas.microsoft.com/office/drawing/2014/main" id="{15223B89-1858-4CED-A2FF-07882BF9A7E5}"/>
            </a:ext>
          </a:extLst>
        </xdr:cNvPr>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35" name="フローチャート: 判断 234">
          <a:extLst>
            <a:ext uri="{FF2B5EF4-FFF2-40B4-BE49-F238E27FC236}">
              <a16:creationId xmlns:a16="http://schemas.microsoft.com/office/drawing/2014/main" id="{E3ABE540-C3F7-48D1-AB33-A9FD246A7565}"/>
            </a:ext>
          </a:extLst>
        </xdr:cNvPr>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36" name="フローチャート: 判断 235">
          <a:extLst>
            <a:ext uri="{FF2B5EF4-FFF2-40B4-BE49-F238E27FC236}">
              <a16:creationId xmlns:a16="http://schemas.microsoft.com/office/drawing/2014/main" id="{2F7ED6E6-CE92-4F31-A74C-E68D02FB2A79}"/>
            </a:ext>
          </a:extLst>
        </xdr:cNvPr>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37" name="フローチャート: 判断 236">
          <a:extLst>
            <a:ext uri="{FF2B5EF4-FFF2-40B4-BE49-F238E27FC236}">
              <a16:creationId xmlns:a16="http://schemas.microsoft.com/office/drawing/2014/main" id="{82796158-5C5C-4A90-A9B8-A0B258B255A0}"/>
            </a:ext>
          </a:extLst>
        </xdr:cNvPr>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38" name="フローチャート: 判断 237">
          <a:extLst>
            <a:ext uri="{FF2B5EF4-FFF2-40B4-BE49-F238E27FC236}">
              <a16:creationId xmlns:a16="http://schemas.microsoft.com/office/drawing/2014/main" id="{6DF6E7B1-53D7-4AD3-ADBE-D6A1D6CDE0EA}"/>
            </a:ext>
          </a:extLst>
        </xdr:cNvPr>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48D2B0F-95F1-46C5-96A9-AD5A3B0D3B0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25A0959-7BBD-41E5-8609-EDDDDCD28F3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A6E6195-0707-405F-AB17-2CD3B93C6CC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54D543D-98AE-42A9-AD13-E897A44C859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DA5A49E-5ABB-4982-8BFD-3E39642A0F8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120966</xdr:rowOff>
    </xdr:from>
    <xdr:to>
      <xdr:col>55</xdr:col>
      <xdr:colOff>50800</xdr:colOff>
      <xdr:row>63</xdr:row>
      <xdr:rowOff>51116</xdr:rowOff>
    </xdr:to>
    <xdr:sp macro="" textlink="">
      <xdr:nvSpPr>
        <xdr:cNvPr id="244" name="楕円 243">
          <a:extLst>
            <a:ext uri="{FF2B5EF4-FFF2-40B4-BE49-F238E27FC236}">
              <a16:creationId xmlns:a16="http://schemas.microsoft.com/office/drawing/2014/main" id="{4E4004F9-0E98-4F9E-977A-5C7F9BA4498B}"/>
            </a:ext>
          </a:extLst>
        </xdr:cNvPr>
        <xdr:cNvSpPr/>
      </xdr:nvSpPr>
      <xdr:spPr>
        <a:xfrm>
          <a:off x="10426700" y="1075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99393</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A94CDD48-67E2-4627-A7C1-DADA42FC7053}"/>
            </a:ext>
          </a:extLst>
        </xdr:cNvPr>
        <xdr:cNvSpPr txBox="1"/>
      </xdr:nvSpPr>
      <xdr:spPr>
        <a:xfrm>
          <a:off x="10515600" y="1072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125333</xdr:rowOff>
    </xdr:from>
    <xdr:to>
      <xdr:col>50</xdr:col>
      <xdr:colOff>165100</xdr:colOff>
      <xdr:row>63</xdr:row>
      <xdr:rowOff>55483</xdr:rowOff>
    </xdr:to>
    <xdr:sp macro="" textlink="">
      <xdr:nvSpPr>
        <xdr:cNvPr id="246" name="楕円 245">
          <a:extLst>
            <a:ext uri="{FF2B5EF4-FFF2-40B4-BE49-F238E27FC236}">
              <a16:creationId xmlns:a16="http://schemas.microsoft.com/office/drawing/2014/main" id="{D83447E1-DA00-4A58-853D-468914A3D4B5}"/>
            </a:ext>
          </a:extLst>
        </xdr:cNvPr>
        <xdr:cNvSpPr/>
      </xdr:nvSpPr>
      <xdr:spPr>
        <a:xfrm>
          <a:off x="9588500" y="107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316</xdr:rowOff>
    </xdr:from>
    <xdr:to>
      <xdr:col>55</xdr:col>
      <xdr:colOff>0</xdr:colOff>
      <xdr:row>63</xdr:row>
      <xdr:rowOff>4683</xdr:rowOff>
    </xdr:to>
    <xdr:cxnSp macro="">
      <xdr:nvCxnSpPr>
        <xdr:cNvPr id="247" name="直線コネクタ 246">
          <a:extLst>
            <a:ext uri="{FF2B5EF4-FFF2-40B4-BE49-F238E27FC236}">
              <a16:creationId xmlns:a16="http://schemas.microsoft.com/office/drawing/2014/main" id="{2DA86507-77FB-4FF0-9BDF-793E126FE6A5}"/>
            </a:ext>
          </a:extLst>
        </xdr:cNvPr>
        <xdr:cNvCxnSpPr/>
      </xdr:nvCxnSpPr>
      <xdr:spPr>
        <a:xfrm flipV="1">
          <a:off x="9639300" y="10801666"/>
          <a:ext cx="8382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130293</xdr:rowOff>
    </xdr:from>
    <xdr:to>
      <xdr:col>46</xdr:col>
      <xdr:colOff>38100</xdr:colOff>
      <xdr:row>63</xdr:row>
      <xdr:rowOff>60443</xdr:rowOff>
    </xdr:to>
    <xdr:sp macro="" textlink="">
      <xdr:nvSpPr>
        <xdr:cNvPr id="248" name="楕円 247">
          <a:extLst>
            <a:ext uri="{FF2B5EF4-FFF2-40B4-BE49-F238E27FC236}">
              <a16:creationId xmlns:a16="http://schemas.microsoft.com/office/drawing/2014/main" id="{B51D0A58-3936-4029-9D3A-CD02BC2131F6}"/>
            </a:ext>
          </a:extLst>
        </xdr:cNvPr>
        <xdr:cNvSpPr/>
      </xdr:nvSpPr>
      <xdr:spPr>
        <a:xfrm>
          <a:off x="8699500" y="1076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4683</xdr:rowOff>
    </xdr:from>
    <xdr:to>
      <xdr:col>50</xdr:col>
      <xdr:colOff>114300</xdr:colOff>
      <xdr:row>63</xdr:row>
      <xdr:rowOff>9643</xdr:rowOff>
    </xdr:to>
    <xdr:cxnSp macro="">
      <xdr:nvCxnSpPr>
        <xdr:cNvPr id="249" name="直線コネクタ 248">
          <a:extLst>
            <a:ext uri="{FF2B5EF4-FFF2-40B4-BE49-F238E27FC236}">
              <a16:creationId xmlns:a16="http://schemas.microsoft.com/office/drawing/2014/main" id="{3398012B-8043-4039-BC94-3A959065AA8A}"/>
            </a:ext>
          </a:extLst>
        </xdr:cNvPr>
        <xdr:cNvCxnSpPr/>
      </xdr:nvCxnSpPr>
      <xdr:spPr>
        <a:xfrm flipV="1">
          <a:off x="8750300" y="10806033"/>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130507</xdr:rowOff>
    </xdr:from>
    <xdr:to>
      <xdr:col>41</xdr:col>
      <xdr:colOff>101600</xdr:colOff>
      <xdr:row>63</xdr:row>
      <xdr:rowOff>60657</xdr:rowOff>
    </xdr:to>
    <xdr:sp macro="" textlink="">
      <xdr:nvSpPr>
        <xdr:cNvPr id="250" name="楕円 249">
          <a:extLst>
            <a:ext uri="{FF2B5EF4-FFF2-40B4-BE49-F238E27FC236}">
              <a16:creationId xmlns:a16="http://schemas.microsoft.com/office/drawing/2014/main" id="{818A363A-1116-45CE-9A37-FCDBB7222DD2}"/>
            </a:ext>
          </a:extLst>
        </xdr:cNvPr>
        <xdr:cNvSpPr/>
      </xdr:nvSpPr>
      <xdr:spPr>
        <a:xfrm>
          <a:off x="7810500" y="1076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9643</xdr:rowOff>
    </xdr:from>
    <xdr:to>
      <xdr:col>45</xdr:col>
      <xdr:colOff>177800</xdr:colOff>
      <xdr:row>63</xdr:row>
      <xdr:rowOff>9857</xdr:rowOff>
    </xdr:to>
    <xdr:cxnSp macro="">
      <xdr:nvCxnSpPr>
        <xdr:cNvPr id="251" name="直線コネクタ 250">
          <a:extLst>
            <a:ext uri="{FF2B5EF4-FFF2-40B4-BE49-F238E27FC236}">
              <a16:creationId xmlns:a16="http://schemas.microsoft.com/office/drawing/2014/main" id="{5E7210C5-05F5-4C88-B2CD-6709DA5BFAD9}"/>
            </a:ext>
          </a:extLst>
        </xdr:cNvPr>
        <xdr:cNvCxnSpPr/>
      </xdr:nvCxnSpPr>
      <xdr:spPr>
        <a:xfrm flipV="1">
          <a:off x="7861300" y="10810993"/>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131196</xdr:rowOff>
    </xdr:from>
    <xdr:to>
      <xdr:col>36</xdr:col>
      <xdr:colOff>165100</xdr:colOff>
      <xdr:row>63</xdr:row>
      <xdr:rowOff>61346</xdr:rowOff>
    </xdr:to>
    <xdr:sp macro="" textlink="">
      <xdr:nvSpPr>
        <xdr:cNvPr id="252" name="楕円 251">
          <a:extLst>
            <a:ext uri="{FF2B5EF4-FFF2-40B4-BE49-F238E27FC236}">
              <a16:creationId xmlns:a16="http://schemas.microsoft.com/office/drawing/2014/main" id="{C41DC25C-A0D4-4101-BE82-9FB56A1098B2}"/>
            </a:ext>
          </a:extLst>
        </xdr:cNvPr>
        <xdr:cNvSpPr/>
      </xdr:nvSpPr>
      <xdr:spPr>
        <a:xfrm>
          <a:off x="6921500" y="1076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9857</xdr:rowOff>
    </xdr:from>
    <xdr:to>
      <xdr:col>41</xdr:col>
      <xdr:colOff>50800</xdr:colOff>
      <xdr:row>63</xdr:row>
      <xdr:rowOff>10546</xdr:rowOff>
    </xdr:to>
    <xdr:cxnSp macro="">
      <xdr:nvCxnSpPr>
        <xdr:cNvPr id="253" name="直線コネクタ 252">
          <a:extLst>
            <a:ext uri="{FF2B5EF4-FFF2-40B4-BE49-F238E27FC236}">
              <a16:creationId xmlns:a16="http://schemas.microsoft.com/office/drawing/2014/main" id="{DB9C8CBF-8B0F-4710-AB21-46E17F23BEF7}"/>
            </a:ext>
          </a:extLst>
        </xdr:cNvPr>
        <xdr:cNvCxnSpPr/>
      </xdr:nvCxnSpPr>
      <xdr:spPr>
        <a:xfrm flipV="1">
          <a:off x="6972300" y="10811207"/>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A856FDE6-8AAB-44CD-A812-5EF684C098A5}"/>
            </a:ext>
          </a:extLst>
        </xdr:cNvPr>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D9BE43B4-648E-4DF3-8C53-BF5136C4CDF4}"/>
            </a:ext>
          </a:extLst>
        </xdr:cNvPr>
        <xdr:cNvSpPr txBox="1"/>
      </xdr:nvSpPr>
      <xdr:spPr>
        <a:xfrm>
          <a:off x="8483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132238</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ED98CBD9-407F-47CC-8B24-99BF7C53E529}"/>
            </a:ext>
          </a:extLst>
        </xdr:cNvPr>
        <xdr:cNvSpPr txBox="1"/>
      </xdr:nvSpPr>
      <xdr:spPr>
        <a:xfrm>
          <a:off x="7594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6D8ED31B-B4A5-4DD1-9DCB-A3D67B74422B}"/>
            </a:ext>
          </a:extLst>
        </xdr:cNvPr>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46610</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19A01C30-D1C0-47E2-9667-60CA8322410F}"/>
            </a:ext>
          </a:extLst>
        </xdr:cNvPr>
        <xdr:cNvSpPr txBox="1"/>
      </xdr:nvSpPr>
      <xdr:spPr>
        <a:xfrm>
          <a:off x="9359411" y="1084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51570</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00E45A9F-E9DA-472F-BB03-364DB9FF8FA3}"/>
            </a:ext>
          </a:extLst>
        </xdr:cNvPr>
        <xdr:cNvSpPr txBox="1"/>
      </xdr:nvSpPr>
      <xdr:spPr>
        <a:xfrm>
          <a:off x="8483111" y="1085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51784</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532A1813-A4F4-4417-8EEC-DCE205ABBDFD}"/>
            </a:ext>
          </a:extLst>
        </xdr:cNvPr>
        <xdr:cNvSpPr txBox="1"/>
      </xdr:nvSpPr>
      <xdr:spPr>
        <a:xfrm>
          <a:off x="7594111" y="108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52473</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0E0020EB-7DFA-4AD4-B2FA-ADE941E439A2}"/>
            </a:ext>
          </a:extLst>
        </xdr:cNvPr>
        <xdr:cNvSpPr txBox="1"/>
      </xdr:nvSpPr>
      <xdr:spPr>
        <a:xfrm>
          <a:off x="6705111" y="1085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3CB618FF-B0E0-4521-9888-2E7F0075592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77AF291C-5E2E-4D45-A16F-D97E44E15E5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8500939E-3DFE-442A-BCD9-CFF536F80AA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5556E491-98A5-4F00-984D-070B0587F6B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53B9AF86-5945-4BA5-9400-BDFD9F05010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6416AA03-A5C3-4D37-9678-4F0CA576B44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5218CD42-D1EE-4E9E-A15A-B0330949584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6F7389CC-B6AC-4C4D-93AC-14F4E26AE58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F8BCE293-65BB-485D-961A-0BB528CB7F1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FA697700-3BEE-48FA-8CBA-81049E13001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A320CC4F-3821-41B2-A57E-318874BC56E7}"/>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C467494E-9E17-448C-8DCA-5E1CB4FA9C3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a:extLst>
            <a:ext uri="{FF2B5EF4-FFF2-40B4-BE49-F238E27FC236}">
              <a16:creationId xmlns:a16="http://schemas.microsoft.com/office/drawing/2014/main" id="{3676B351-734B-46FD-88D9-67BE76FAD03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A34BEC69-2165-45F5-AB94-CD5694BAF21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FFE783E5-EE25-4081-B339-68BFA64AEAD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93853F68-A516-493A-AB4A-34B8AAC29F8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9F83D42-F1AA-4C08-A885-298AA684A48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5E39CFA7-451D-47F3-8723-5BF16D7E23E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4B0CFC81-66DD-4A73-B23C-7814AD29FE7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FC0DBF92-9209-4C8D-A3F3-76D1970E1C2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AC728BEC-35E6-40C7-B360-4FDEA937447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BFED6E5B-989F-4760-B04B-C722EE8A4A6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C5255DC1-254D-478B-99D6-97475D751DA5}"/>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3B4715B6-AC01-4FF9-825A-A33AFB6674B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86" name="直線コネクタ 285">
          <a:extLst>
            <a:ext uri="{FF2B5EF4-FFF2-40B4-BE49-F238E27FC236}">
              <a16:creationId xmlns:a16="http://schemas.microsoft.com/office/drawing/2014/main" id="{9ED9B0D9-43DD-463B-A607-CC7044D42C59}"/>
            </a:ext>
          </a:extLst>
        </xdr:cNvPr>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CC3C4C09-8F16-45A9-8561-F8BB1A300A54}"/>
            </a:ext>
          </a:extLst>
        </xdr:cNvPr>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88" name="直線コネクタ 287">
          <a:extLst>
            <a:ext uri="{FF2B5EF4-FFF2-40B4-BE49-F238E27FC236}">
              <a16:creationId xmlns:a16="http://schemas.microsoft.com/office/drawing/2014/main" id="{479C5943-D54D-42D1-B076-EB81BE8893B9}"/>
            </a:ext>
          </a:extLst>
        </xdr:cNvPr>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F6B0CDA5-9060-43FB-850E-C970DE51B1CE}"/>
            </a:ext>
          </a:extLst>
        </xdr:cNvPr>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0" name="直線コネクタ 289">
          <a:extLst>
            <a:ext uri="{FF2B5EF4-FFF2-40B4-BE49-F238E27FC236}">
              <a16:creationId xmlns:a16="http://schemas.microsoft.com/office/drawing/2014/main" id="{75FC0951-0823-4BEC-B72F-E197626B7784}"/>
            </a:ext>
          </a:extLst>
        </xdr:cNvPr>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8FAD309-405C-445E-8EF8-6CA4C0766D68}"/>
            </a:ext>
          </a:extLst>
        </xdr:cNvPr>
        <xdr:cNvSpPr txBox="1"/>
      </xdr:nvSpPr>
      <xdr:spPr>
        <a:xfrm>
          <a:off x="4673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92" name="フローチャート: 判断 291">
          <a:extLst>
            <a:ext uri="{FF2B5EF4-FFF2-40B4-BE49-F238E27FC236}">
              <a16:creationId xmlns:a16="http://schemas.microsoft.com/office/drawing/2014/main" id="{8FA5F03F-C0DE-4F5B-86B1-62C450CA391F}"/>
            </a:ext>
          </a:extLst>
        </xdr:cNvPr>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a:extLst>
            <a:ext uri="{FF2B5EF4-FFF2-40B4-BE49-F238E27FC236}">
              <a16:creationId xmlns:a16="http://schemas.microsoft.com/office/drawing/2014/main" id="{F1C35AF0-6301-4F1E-9BCC-277B970BCC0B}"/>
            </a:ext>
          </a:extLst>
        </xdr:cNvPr>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4" name="フローチャート: 判断 293">
          <a:extLst>
            <a:ext uri="{FF2B5EF4-FFF2-40B4-BE49-F238E27FC236}">
              <a16:creationId xmlns:a16="http://schemas.microsoft.com/office/drawing/2014/main" id="{A62A32F4-8914-41B5-B424-B925C9C64FBA}"/>
            </a:ext>
          </a:extLst>
        </xdr:cNvPr>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5" name="フローチャート: 判断 294">
          <a:extLst>
            <a:ext uri="{FF2B5EF4-FFF2-40B4-BE49-F238E27FC236}">
              <a16:creationId xmlns:a16="http://schemas.microsoft.com/office/drawing/2014/main" id="{7E8CE911-5C6E-49EC-9397-0F884DDCDB22}"/>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96" name="フローチャート: 判断 295">
          <a:extLst>
            <a:ext uri="{FF2B5EF4-FFF2-40B4-BE49-F238E27FC236}">
              <a16:creationId xmlns:a16="http://schemas.microsoft.com/office/drawing/2014/main" id="{D8F348F9-C3D3-41F6-9BD9-5335F9DA3FAB}"/>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122F8C0D-4592-47DF-8B33-82CBACBA7CB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B409F3A-D5B9-4EFC-85BC-FDAAD929E4A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8B16954-D2FB-411E-97FB-D7C5B3C9D3C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F1DC65C-C8FD-4EAB-B0FC-C6123C77D37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7926A7D-C5F3-4EF0-A732-FDCB77E31BC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302" name="楕円 301">
          <a:extLst>
            <a:ext uri="{FF2B5EF4-FFF2-40B4-BE49-F238E27FC236}">
              <a16:creationId xmlns:a16="http://schemas.microsoft.com/office/drawing/2014/main" id="{9D22282D-83C6-4F05-A0BD-7C5F35408A5F}"/>
            </a:ext>
          </a:extLst>
        </xdr:cNvPr>
        <xdr:cNvSpPr/>
      </xdr:nvSpPr>
      <xdr:spPr>
        <a:xfrm>
          <a:off x="4584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137177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2F66F216-1B58-45D1-BD70-1DBA8C6E3985}"/>
            </a:ext>
          </a:extLst>
        </xdr:cNvPr>
        <xdr:cNvSpPr txBox="1"/>
      </xdr:nvSpPr>
      <xdr:spPr>
        <a:xfrm>
          <a:off x="4673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120650</xdr:rowOff>
    </xdr:from>
    <xdr:to>
      <xdr:col>20</xdr:col>
      <xdr:colOff>38100</xdr:colOff>
      <xdr:row>84</xdr:row>
      <xdr:rowOff>50800</xdr:rowOff>
    </xdr:to>
    <xdr:sp macro="" textlink="">
      <xdr:nvSpPr>
        <xdr:cNvPr id="304" name="楕円 303">
          <a:extLst>
            <a:ext uri="{FF2B5EF4-FFF2-40B4-BE49-F238E27FC236}">
              <a16:creationId xmlns:a16="http://schemas.microsoft.com/office/drawing/2014/main" id="{56EDD9C6-0B32-4B33-9D52-9A3FD3EAD42F}"/>
            </a:ext>
          </a:extLst>
        </xdr:cNvPr>
        <xdr:cNvSpPr/>
      </xdr:nvSpPr>
      <xdr:spPr>
        <a:xfrm>
          <a:off x="3746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0</xdr:rowOff>
    </xdr:from>
    <xdr:to>
      <xdr:col>24</xdr:col>
      <xdr:colOff>63500</xdr:colOff>
      <xdr:row>84</xdr:row>
      <xdr:rowOff>38100</xdr:rowOff>
    </xdr:to>
    <xdr:cxnSp macro="">
      <xdr:nvCxnSpPr>
        <xdr:cNvPr id="305" name="直線コネクタ 304">
          <a:extLst>
            <a:ext uri="{FF2B5EF4-FFF2-40B4-BE49-F238E27FC236}">
              <a16:creationId xmlns:a16="http://schemas.microsoft.com/office/drawing/2014/main" id="{89FF725C-ECE0-4C2E-8842-7EF4C4DDE3DF}"/>
            </a:ext>
          </a:extLst>
        </xdr:cNvPr>
        <xdr:cNvCxnSpPr/>
      </xdr:nvCxnSpPr>
      <xdr:spPr>
        <a:xfrm>
          <a:off x="3797300" y="1440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143511</xdr:rowOff>
    </xdr:from>
    <xdr:to>
      <xdr:col>15</xdr:col>
      <xdr:colOff>101600</xdr:colOff>
      <xdr:row>84</xdr:row>
      <xdr:rowOff>73661</xdr:rowOff>
    </xdr:to>
    <xdr:sp macro="" textlink="">
      <xdr:nvSpPr>
        <xdr:cNvPr id="306" name="楕円 305">
          <a:extLst>
            <a:ext uri="{FF2B5EF4-FFF2-40B4-BE49-F238E27FC236}">
              <a16:creationId xmlns:a16="http://schemas.microsoft.com/office/drawing/2014/main" id="{673240B8-7DE7-4A2E-8E1C-5731D97F49FF}"/>
            </a:ext>
          </a:extLst>
        </xdr:cNvPr>
        <xdr:cNvSpPr/>
      </xdr:nvSpPr>
      <xdr:spPr>
        <a:xfrm>
          <a:off x="2857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0</xdr:rowOff>
    </xdr:from>
    <xdr:to>
      <xdr:col>19</xdr:col>
      <xdr:colOff>177800</xdr:colOff>
      <xdr:row>84</xdr:row>
      <xdr:rowOff>22861</xdr:rowOff>
    </xdr:to>
    <xdr:cxnSp macro="">
      <xdr:nvCxnSpPr>
        <xdr:cNvPr id="307" name="直線コネクタ 306">
          <a:extLst>
            <a:ext uri="{FF2B5EF4-FFF2-40B4-BE49-F238E27FC236}">
              <a16:creationId xmlns:a16="http://schemas.microsoft.com/office/drawing/2014/main" id="{FF37ABB0-50C0-45AD-9D3A-7109ED0A7215}"/>
            </a:ext>
          </a:extLst>
        </xdr:cNvPr>
        <xdr:cNvCxnSpPr/>
      </xdr:nvCxnSpPr>
      <xdr:spPr>
        <a:xfrm flipV="1">
          <a:off x="2908300" y="14401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82550</xdr:rowOff>
    </xdr:from>
    <xdr:to>
      <xdr:col>10</xdr:col>
      <xdr:colOff>165100</xdr:colOff>
      <xdr:row>84</xdr:row>
      <xdr:rowOff>12700</xdr:rowOff>
    </xdr:to>
    <xdr:sp macro="" textlink="">
      <xdr:nvSpPr>
        <xdr:cNvPr id="308" name="楕円 307">
          <a:extLst>
            <a:ext uri="{FF2B5EF4-FFF2-40B4-BE49-F238E27FC236}">
              <a16:creationId xmlns:a16="http://schemas.microsoft.com/office/drawing/2014/main" id="{75DE060D-BD26-4B98-8DA3-8AC19B4CF4F8}"/>
            </a:ext>
          </a:extLst>
        </xdr:cNvPr>
        <xdr:cNvSpPr/>
      </xdr:nvSpPr>
      <xdr:spPr>
        <a:xfrm>
          <a:off x="1968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133350</xdr:rowOff>
    </xdr:from>
    <xdr:to>
      <xdr:col>15</xdr:col>
      <xdr:colOff>50800</xdr:colOff>
      <xdr:row>84</xdr:row>
      <xdr:rowOff>22861</xdr:rowOff>
    </xdr:to>
    <xdr:cxnSp macro="">
      <xdr:nvCxnSpPr>
        <xdr:cNvPr id="309" name="直線コネクタ 308">
          <a:extLst>
            <a:ext uri="{FF2B5EF4-FFF2-40B4-BE49-F238E27FC236}">
              <a16:creationId xmlns:a16="http://schemas.microsoft.com/office/drawing/2014/main" id="{0E2D8C01-E359-4B14-9841-406DA1964AF9}"/>
            </a:ext>
          </a:extLst>
        </xdr:cNvPr>
        <xdr:cNvCxnSpPr/>
      </xdr:nvCxnSpPr>
      <xdr:spPr>
        <a:xfrm>
          <a:off x="2019300" y="143637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97789</xdr:rowOff>
    </xdr:from>
    <xdr:to>
      <xdr:col>6</xdr:col>
      <xdr:colOff>38100</xdr:colOff>
      <xdr:row>84</xdr:row>
      <xdr:rowOff>27939</xdr:rowOff>
    </xdr:to>
    <xdr:sp macro="" textlink="">
      <xdr:nvSpPr>
        <xdr:cNvPr id="310" name="楕円 309">
          <a:extLst>
            <a:ext uri="{FF2B5EF4-FFF2-40B4-BE49-F238E27FC236}">
              <a16:creationId xmlns:a16="http://schemas.microsoft.com/office/drawing/2014/main" id="{A6A6AC29-692F-44F9-AF65-914EBC83118D}"/>
            </a:ext>
          </a:extLst>
        </xdr:cNvPr>
        <xdr:cNvSpPr/>
      </xdr:nvSpPr>
      <xdr:spPr>
        <a:xfrm>
          <a:off x="1079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133350</xdr:rowOff>
    </xdr:from>
    <xdr:to>
      <xdr:col>10</xdr:col>
      <xdr:colOff>114300</xdr:colOff>
      <xdr:row>83</xdr:row>
      <xdr:rowOff>148589</xdr:rowOff>
    </xdr:to>
    <xdr:cxnSp macro="">
      <xdr:nvCxnSpPr>
        <xdr:cNvPr id="311" name="直線コネクタ 310">
          <a:extLst>
            <a:ext uri="{FF2B5EF4-FFF2-40B4-BE49-F238E27FC236}">
              <a16:creationId xmlns:a16="http://schemas.microsoft.com/office/drawing/2014/main" id="{2EED36EC-3BCC-4835-BDC6-0A7FB15CAA49}"/>
            </a:ext>
          </a:extLst>
        </xdr:cNvPr>
        <xdr:cNvCxnSpPr/>
      </xdr:nvCxnSpPr>
      <xdr:spPr>
        <a:xfrm flipV="1">
          <a:off x="1130300" y="143637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a:extLst>
            <a:ext uri="{FF2B5EF4-FFF2-40B4-BE49-F238E27FC236}">
              <a16:creationId xmlns:a16="http://schemas.microsoft.com/office/drawing/2014/main" id="{AF513F41-49D8-4CCC-8641-0CCAC31AA70B}"/>
            </a:ext>
          </a:extLst>
        </xdr:cNvPr>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3" name="n_2aveValue【公営住宅】&#10;有形固定資産減価償却率">
          <a:extLst>
            <a:ext uri="{FF2B5EF4-FFF2-40B4-BE49-F238E27FC236}">
              <a16:creationId xmlns:a16="http://schemas.microsoft.com/office/drawing/2014/main" id="{BA584E92-4E18-465E-AA95-03454854B6D0}"/>
            </a:ext>
          </a:extLst>
        </xdr:cNvPr>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4" name="n_3aveValue【公営住宅】&#10;有形固定資産減価償却率">
          <a:extLst>
            <a:ext uri="{FF2B5EF4-FFF2-40B4-BE49-F238E27FC236}">
              <a16:creationId xmlns:a16="http://schemas.microsoft.com/office/drawing/2014/main" id="{ECE71085-4606-4FE0-8E9A-EF0EF86CDB90}"/>
            </a:ext>
          </a:extLst>
        </xdr:cNvPr>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15" name="n_4aveValue【公営住宅】&#10;有形固定資産減価償却率">
          <a:extLst>
            <a:ext uri="{FF2B5EF4-FFF2-40B4-BE49-F238E27FC236}">
              <a16:creationId xmlns:a16="http://schemas.microsoft.com/office/drawing/2014/main" id="{B2701C4B-189F-4152-9A5B-20D9821A2A0F}"/>
            </a:ext>
          </a:extLst>
        </xdr:cNvPr>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41927</xdr:rowOff>
    </xdr:from>
    <xdr:ext cx="405111" cy="259045"/>
    <xdr:sp macro="" textlink="">
      <xdr:nvSpPr>
        <xdr:cNvPr id="316" name="n_1mainValue【公営住宅】&#10;有形固定資産減価償却率">
          <a:extLst>
            <a:ext uri="{FF2B5EF4-FFF2-40B4-BE49-F238E27FC236}">
              <a16:creationId xmlns:a16="http://schemas.microsoft.com/office/drawing/2014/main" id="{77865B41-07AC-4B26-821E-80DD4BCD5775}"/>
            </a:ext>
          </a:extLst>
        </xdr:cNvPr>
        <xdr:cNvSpPr txBox="1"/>
      </xdr:nvSpPr>
      <xdr:spPr>
        <a:xfrm>
          <a:off x="35820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64788</xdr:rowOff>
    </xdr:from>
    <xdr:ext cx="405111" cy="259045"/>
    <xdr:sp macro="" textlink="">
      <xdr:nvSpPr>
        <xdr:cNvPr id="317" name="n_2mainValue【公営住宅】&#10;有形固定資産減価償却率">
          <a:extLst>
            <a:ext uri="{FF2B5EF4-FFF2-40B4-BE49-F238E27FC236}">
              <a16:creationId xmlns:a16="http://schemas.microsoft.com/office/drawing/2014/main" id="{F607F521-99C9-4029-BF99-FB7B56A52A5E}"/>
            </a:ext>
          </a:extLst>
        </xdr:cNvPr>
        <xdr:cNvSpPr txBox="1"/>
      </xdr:nvSpPr>
      <xdr:spPr>
        <a:xfrm>
          <a:off x="2705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3827</xdr:rowOff>
    </xdr:from>
    <xdr:ext cx="405111" cy="259045"/>
    <xdr:sp macro="" textlink="">
      <xdr:nvSpPr>
        <xdr:cNvPr id="318" name="n_3mainValue【公営住宅】&#10;有形固定資産減価償却率">
          <a:extLst>
            <a:ext uri="{FF2B5EF4-FFF2-40B4-BE49-F238E27FC236}">
              <a16:creationId xmlns:a16="http://schemas.microsoft.com/office/drawing/2014/main" id="{CDFD9666-E6F4-4E99-8F77-2AD663B02DEB}"/>
            </a:ext>
          </a:extLst>
        </xdr:cNvPr>
        <xdr:cNvSpPr txBox="1"/>
      </xdr:nvSpPr>
      <xdr:spPr>
        <a:xfrm>
          <a:off x="1816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19066</xdr:rowOff>
    </xdr:from>
    <xdr:ext cx="405111" cy="259045"/>
    <xdr:sp macro="" textlink="">
      <xdr:nvSpPr>
        <xdr:cNvPr id="319" name="n_4mainValue【公営住宅】&#10;有形固定資産減価償却率">
          <a:extLst>
            <a:ext uri="{FF2B5EF4-FFF2-40B4-BE49-F238E27FC236}">
              <a16:creationId xmlns:a16="http://schemas.microsoft.com/office/drawing/2014/main" id="{3FC88F03-0935-4394-ACC4-2336A7B6516F}"/>
            </a:ext>
          </a:extLst>
        </xdr:cNvPr>
        <xdr:cNvSpPr txBox="1"/>
      </xdr:nvSpPr>
      <xdr:spPr>
        <a:xfrm>
          <a:off x="9277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58F0DA7C-D53A-4958-B0E9-5AEB179154F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DA3B5B19-95EC-43C9-928C-3B2AE5C7212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D917C648-3BAA-4D67-BD52-E6542DD3B77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5FE43825-58AB-44D3-8FAA-FD5473CF1B3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A4DD2BE2-5F3B-4BC5-BFCE-7220BC5695C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F329F406-277A-4471-AA03-3315DAE7666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B7B394DD-138A-4F73-91B9-88239EFBC68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50C3DA37-E8E6-4AD4-A1D8-12F19B0E516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A2C666DE-23A7-4633-909D-D6315D8BB4F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6BB763F4-5560-477F-AD90-6173CACD711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6E6E2D2B-8DD5-46E6-BD92-174DF328CEA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949A43E-B793-43D0-B211-623FC7C3514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9269DB95-88E7-4421-96EE-78716E8D848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823A0278-3091-4642-B9B8-DD3338BE2ED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2389C07D-A50F-4E68-8C65-9FB54283C2A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A753DF6B-3A07-45F5-AD44-D428D78EA62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CBBA5B6C-2486-4F3C-BB7B-F5B76A4C7A9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FF3045D6-39BF-4C0A-92F8-3FEF54C9FA0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84D2D442-748B-46E7-85BB-937B69A0336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3A32F86C-C880-4BBA-900A-57EE3B443A2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8E34D76C-7E02-41E5-B632-1D41240D859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E0ADBF94-823A-461E-89F2-42C6C3CFEDE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75E8DFD2-BEF9-4CD5-A537-70845D5908E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3" name="直線コネクタ 342">
          <a:extLst>
            <a:ext uri="{FF2B5EF4-FFF2-40B4-BE49-F238E27FC236}">
              <a16:creationId xmlns:a16="http://schemas.microsoft.com/office/drawing/2014/main" id="{82A40D42-379D-4023-9D3E-CAE7EEF4DA09}"/>
            </a:ext>
          </a:extLst>
        </xdr:cNvPr>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4" name="【公営住宅】&#10;一人当たり面積最小値テキスト">
          <a:extLst>
            <a:ext uri="{FF2B5EF4-FFF2-40B4-BE49-F238E27FC236}">
              <a16:creationId xmlns:a16="http://schemas.microsoft.com/office/drawing/2014/main" id="{22386A98-E172-4E94-8969-650EA4A7930B}"/>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5" name="直線コネクタ 344">
          <a:extLst>
            <a:ext uri="{FF2B5EF4-FFF2-40B4-BE49-F238E27FC236}">
              <a16:creationId xmlns:a16="http://schemas.microsoft.com/office/drawing/2014/main" id="{C75B1CEA-64BE-4AF0-A4FD-E363B9196A99}"/>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6" name="【公営住宅】&#10;一人当たり面積最大値テキスト">
          <a:extLst>
            <a:ext uri="{FF2B5EF4-FFF2-40B4-BE49-F238E27FC236}">
              <a16:creationId xmlns:a16="http://schemas.microsoft.com/office/drawing/2014/main" id="{809D9CC5-16ED-4EA8-8BD6-2E0D2131CE2E}"/>
            </a:ext>
          </a:extLst>
        </xdr:cNvPr>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7" name="直線コネクタ 346">
          <a:extLst>
            <a:ext uri="{FF2B5EF4-FFF2-40B4-BE49-F238E27FC236}">
              <a16:creationId xmlns:a16="http://schemas.microsoft.com/office/drawing/2014/main" id="{F419D0CB-975E-44B4-BA40-0DE30C757974}"/>
            </a:ext>
          </a:extLst>
        </xdr:cNvPr>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48" name="【公営住宅】&#10;一人当たり面積平均値テキスト">
          <a:extLst>
            <a:ext uri="{FF2B5EF4-FFF2-40B4-BE49-F238E27FC236}">
              <a16:creationId xmlns:a16="http://schemas.microsoft.com/office/drawing/2014/main" id="{7488AA6D-4DB2-4141-A9D3-CD3DF79B8FD6}"/>
            </a:ext>
          </a:extLst>
        </xdr:cNvPr>
        <xdr:cNvSpPr txBox="1"/>
      </xdr:nvSpPr>
      <xdr:spPr>
        <a:xfrm>
          <a:off x="10515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9" name="フローチャート: 判断 348">
          <a:extLst>
            <a:ext uri="{FF2B5EF4-FFF2-40B4-BE49-F238E27FC236}">
              <a16:creationId xmlns:a16="http://schemas.microsoft.com/office/drawing/2014/main" id="{AD617BE2-605B-4D70-ABE8-B0C83808395F}"/>
            </a:ext>
          </a:extLst>
        </xdr:cNvPr>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50" name="フローチャート: 判断 349">
          <a:extLst>
            <a:ext uri="{FF2B5EF4-FFF2-40B4-BE49-F238E27FC236}">
              <a16:creationId xmlns:a16="http://schemas.microsoft.com/office/drawing/2014/main" id="{98DC6042-BB71-439F-83AB-096AB542D15C}"/>
            </a:ext>
          </a:extLst>
        </xdr:cNvPr>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51" name="フローチャート: 判断 350">
          <a:extLst>
            <a:ext uri="{FF2B5EF4-FFF2-40B4-BE49-F238E27FC236}">
              <a16:creationId xmlns:a16="http://schemas.microsoft.com/office/drawing/2014/main" id="{6F774DBE-8657-42D4-8B82-579E53F3B2D9}"/>
            </a:ext>
          </a:extLst>
        </xdr:cNvPr>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52" name="フローチャート: 判断 351">
          <a:extLst>
            <a:ext uri="{FF2B5EF4-FFF2-40B4-BE49-F238E27FC236}">
              <a16:creationId xmlns:a16="http://schemas.microsoft.com/office/drawing/2014/main" id="{A61B7330-B33C-43AC-894C-2D1C342A24F7}"/>
            </a:ext>
          </a:extLst>
        </xdr:cNvPr>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53" name="フローチャート: 判断 352">
          <a:extLst>
            <a:ext uri="{FF2B5EF4-FFF2-40B4-BE49-F238E27FC236}">
              <a16:creationId xmlns:a16="http://schemas.microsoft.com/office/drawing/2014/main" id="{17513310-4FAE-47A4-A6B5-635594902331}"/>
            </a:ext>
          </a:extLst>
        </xdr:cNvPr>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A2DD88F-721E-4CEC-BC0A-608754078D4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7D7D67F-4685-4E33-857C-689081A4B15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49D2C95C-A9ED-41DC-9AF6-001CE62675D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C30AF63-0862-4591-A857-EAB55095BA8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67F2ECF-2466-4FAD-9A2D-649C1B29BB4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87122</xdr:rowOff>
    </xdr:from>
    <xdr:to>
      <xdr:col>55</xdr:col>
      <xdr:colOff>50800</xdr:colOff>
      <xdr:row>80</xdr:row>
      <xdr:rowOff>17272</xdr:rowOff>
    </xdr:to>
    <xdr:sp macro="" textlink="">
      <xdr:nvSpPr>
        <xdr:cNvPr id="359" name="楕円 358">
          <a:extLst>
            <a:ext uri="{FF2B5EF4-FFF2-40B4-BE49-F238E27FC236}">
              <a16:creationId xmlns:a16="http://schemas.microsoft.com/office/drawing/2014/main" id="{7FE297E4-D49E-40D2-9856-719125F76941}"/>
            </a:ext>
          </a:extLst>
        </xdr:cNvPr>
        <xdr:cNvSpPr/>
      </xdr:nvSpPr>
      <xdr:spPr>
        <a:xfrm>
          <a:off x="10426700" y="1363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2049</xdr:rowOff>
    </xdr:from>
    <xdr:ext cx="469744" cy="259045"/>
    <xdr:sp macro="" textlink="">
      <xdr:nvSpPr>
        <xdr:cNvPr id="360" name="【公営住宅】&#10;一人当たり面積該当値テキスト">
          <a:extLst>
            <a:ext uri="{FF2B5EF4-FFF2-40B4-BE49-F238E27FC236}">
              <a16:creationId xmlns:a16="http://schemas.microsoft.com/office/drawing/2014/main" id="{CB9FC235-2243-4169-B49E-B03E055A8483}"/>
            </a:ext>
          </a:extLst>
        </xdr:cNvPr>
        <xdr:cNvSpPr txBox="1"/>
      </xdr:nvSpPr>
      <xdr:spPr>
        <a:xfrm>
          <a:off x="10515600" y="1354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53594</xdr:rowOff>
    </xdr:from>
    <xdr:to>
      <xdr:col>50</xdr:col>
      <xdr:colOff>165100</xdr:colOff>
      <xdr:row>79</xdr:row>
      <xdr:rowOff>155194</xdr:rowOff>
    </xdr:to>
    <xdr:sp macro="" textlink="">
      <xdr:nvSpPr>
        <xdr:cNvPr id="361" name="楕円 360">
          <a:extLst>
            <a:ext uri="{FF2B5EF4-FFF2-40B4-BE49-F238E27FC236}">
              <a16:creationId xmlns:a16="http://schemas.microsoft.com/office/drawing/2014/main" id="{F6CF16C4-07F4-43D4-A17E-58C2E5AA913B}"/>
            </a:ext>
          </a:extLst>
        </xdr:cNvPr>
        <xdr:cNvSpPr/>
      </xdr:nvSpPr>
      <xdr:spPr>
        <a:xfrm>
          <a:off x="95885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104394</xdr:rowOff>
    </xdr:from>
    <xdr:to>
      <xdr:col>55</xdr:col>
      <xdr:colOff>0</xdr:colOff>
      <xdr:row>79</xdr:row>
      <xdr:rowOff>137922</xdr:rowOff>
    </xdr:to>
    <xdr:cxnSp macro="">
      <xdr:nvCxnSpPr>
        <xdr:cNvPr id="362" name="直線コネクタ 361">
          <a:extLst>
            <a:ext uri="{FF2B5EF4-FFF2-40B4-BE49-F238E27FC236}">
              <a16:creationId xmlns:a16="http://schemas.microsoft.com/office/drawing/2014/main" id="{B507813B-D64E-4FF2-8E30-D91609612F0B}"/>
            </a:ext>
          </a:extLst>
        </xdr:cNvPr>
        <xdr:cNvCxnSpPr/>
      </xdr:nvCxnSpPr>
      <xdr:spPr>
        <a:xfrm>
          <a:off x="9639300" y="13648944"/>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85598</xdr:rowOff>
    </xdr:from>
    <xdr:to>
      <xdr:col>46</xdr:col>
      <xdr:colOff>38100</xdr:colOff>
      <xdr:row>80</xdr:row>
      <xdr:rowOff>15748</xdr:rowOff>
    </xdr:to>
    <xdr:sp macro="" textlink="">
      <xdr:nvSpPr>
        <xdr:cNvPr id="363" name="楕円 362">
          <a:extLst>
            <a:ext uri="{FF2B5EF4-FFF2-40B4-BE49-F238E27FC236}">
              <a16:creationId xmlns:a16="http://schemas.microsoft.com/office/drawing/2014/main" id="{06E770AA-C8A1-4F88-877E-959E07D01195}"/>
            </a:ext>
          </a:extLst>
        </xdr:cNvPr>
        <xdr:cNvSpPr/>
      </xdr:nvSpPr>
      <xdr:spPr>
        <a:xfrm>
          <a:off x="86995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104394</xdr:rowOff>
    </xdr:from>
    <xdr:to>
      <xdr:col>50</xdr:col>
      <xdr:colOff>114300</xdr:colOff>
      <xdr:row>79</xdr:row>
      <xdr:rowOff>136398</xdr:rowOff>
    </xdr:to>
    <xdr:cxnSp macro="">
      <xdr:nvCxnSpPr>
        <xdr:cNvPr id="364" name="直線コネクタ 363">
          <a:extLst>
            <a:ext uri="{FF2B5EF4-FFF2-40B4-BE49-F238E27FC236}">
              <a16:creationId xmlns:a16="http://schemas.microsoft.com/office/drawing/2014/main" id="{4C6A0630-AFD2-4B2C-A4FB-87B57D8718D9}"/>
            </a:ext>
          </a:extLst>
        </xdr:cNvPr>
        <xdr:cNvCxnSpPr/>
      </xdr:nvCxnSpPr>
      <xdr:spPr>
        <a:xfrm flipV="1">
          <a:off x="8750300" y="136489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92456</xdr:rowOff>
    </xdr:from>
    <xdr:to>
      <xdr:col>41</xdr:col>
      <xdr:colOff>101600</xdr:colOff>
      <xdr:row>80</xdr:row>
      <xdr:rowOff>22606</xdr:rowOff>
    </xdr:to>
    <xdr:sp macro="" textlink="">
      <xdr:nvSpPr>
        <xdr:cNvPr id="365" name="楕円 364">
          <a:extLst>
            <a:ext uri="{FF2B5EF4-FFF2-40B4-BE49-F238E27FC236}">
              <a16:creationId xmlns:a16="http://schemas.microsoft.com/office/drawing/2014/main" id="{93BDD813-952B-4182-A6B2-60DB82641CF8}"/>
            </a:ext>
          </a:extLst>
        </xdr:cNvPr>
        <xdr:cNvSpPr/>
      </xdr:nvSpPr>
      <xdr:spPr>
        <a:xfrm>
          <a:off x="7810500" y="136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136398</xdr:rowOff>
    </xdr:from>
    <xdr:to>
      <xdr:col>45</xdr:col>
      <xdr:colOff>177800</xdr:colOff>
      <xdr:row>79</xdr:row>
      <xdr:rowOff>143256</xdr:rowOff>
    </xdr:to>
    <xdr:cxnSp macro="">
      <xdr:nvCxnSpPr>
        <xdr:cNvPr id="366" name="直線コネクタ 365">
          <a:extLst>
            <a:ext uri="{FF2B5EF4-FFF2-40B4-BE49-F238E27FC236}">
              <a16:creationId xmlns:a16="http://schemas.microsoft.com/office/drawing/2014/main" id="{81A4302A-9081-4850-8684-1727DB004976}"/>
            </a:ext>
          </a:extLst>
        </xdr:cNvPr>
        <xdr:cNvCxnSpPr/>
      </xdr:nvCxnSpPr>
      <xdr:spPr>
        <a:xfrm flipV="1">
          <a:off x="7861300" y="1368094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97789</xdr:rowOff>
    </xdr:from>
    <xdr:to>
      <xdr:col>36</xdr:col>
      <xdr:colOff>165100</xdr:colOff>
      <xdr:row>80</xdr:row>
      <xdr:rowOff>27939</xdr:rowOff>
    </xdr:to>
    <xdr:sp macro="" textlink="">
      <xdr:nvSpPr>
        <xdr:cNvPr id="367" name="楕円 366">
          <a:extLst>
            <a:ext uri="{FF2B5EF4-FFF2-40B4-BE49-F238E27FC236}">
              <a16:creationId xmlns:a16="http://schemas.microsoft.com/office/drawing/2014/main" id="{C472E230-D726-4FDD-AE5B-B5330627CCC9}"/>
            </a:ext>
          </a:extLst>
        </xdr:cNvPr>
        <xdr:cNvSpPr/>
      </xdr:nvSpPr>
      <xdr:spPr>
        <a:xfrm>
          <a:off x="6921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143256</xdr:rowOff>
    </xdr:from>
    <xdr:to>
      <xdr:col>41</xdr:col>
      <xdr:colOff>50800</xdr:colOff>
      <xdr:row>79</xdr:row>
      <xdr:rowOff>148589</xdr:rowOff>
    </xdr:to>
    <xdr:cxnSp macro="">
      <xdr:nvCxnSpPr>
        <xdr:cNvPr id="368" name="直線コネクタ 367">
          <a:extLst>
            <a:ext uri="{FF2B5EF4-FFF2-40B4-BE49-F238E27FC236}">
              <a16:creationId xmlns:a16="http://schemas.microsoft.com/office/drawing/2014/main" id="{CE87A8B3-7121-4405-AEA4-14E3E82007A3}"/>
            </a:ext>
          </a:extLst>
        </xdr:cNvPr>
        <xdr:cNvCxnSpPr/>
      </xdr:nvCxnSpPr>
      <xdr:spPr>
        <a:xfrm flipV="1">
          <a:off x="6972300" y="13687806"/>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135653</xdr:rowOff>
    </xdr:from>
    <xdr:ext cx="469744" cy="259045"/>
    <xdr:sp macro="" textlink="">
      <xdr:nvSpPr>
        <xdr:cNvPr id="369" name="n_1aveValue【公営住宅】&#10;一人当たり面積">
          <a:extLst>
            <a:ext uri="{FF2B5EF4-FFF2-40B4-BE49-F238E27FC236}">
              <a16:creationId xmlns:a16="http://schemas.microsoft.com/office/drawing/2014/main" id="{641B8F4B-EA52-4C1B-95DC-C877DC7C4954}"/>
            </a:ext>
          </a:extLst>
        </xdr:cNvPr>
        <xdr:cNvSpPr txBox="1"/>
      </xdr:nvSpPr>
      <xdr:spPr>
        <a:xfrm>
          <a:off x="93917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99840</xdr:rowOff>
    </xdr:from>
    <xdr:ext cx="469744" cy="259045"/>
    <xdr:sp macro="" textlink="">
      <xdr:nvSpPr>
        <xdr:cNvPr id="370" name="n_2aveValue【公営住宅】&#10;一人当たり面積">
          <a:extLst>
            <a:ext uri="{FF2B5EF4-FFF2-40B4-BE49-F238E27FC236}">
              <a16:creationId xmlns:a16="http://schemas.microsoft.com/office/drawing/2014/main" id="{77E081D3-E659-4069-947A-884701AE1393}"/>
            </a:ext>
          </a:extLst>
        </xdr:cNvPr>
        <xdr:cNvSpPr txBox="1"/>
      </xdr:nvSpPr>
      <xdr:spPr>
        <a:xfrm>
          <a:off x="8515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148607</xdr:rowOff>
    </xdr:from>
    <xdr:ext cx="469744" cy="259045"/>
    <xdr:sp macro="" textlink="">
      <xdr:nvSpPr>
        <xdr:cNvPr id="371" name="n_3aveValue【公営住宅】&#10;一人当たり面積">
          <a:extLst>
            <a:ext uri="{FF2B5EF4-FFF2-40B4-BE49-F238E27FC236}">
              <a16:creationId xmlns:a16="http://schemas.microsoft.com/office/drawing/2014/main" id="{BA922710-54D3-4328-A1A8-DCCDF515C9C8}"/>
            </a:ext>
          </a:extLst>
        </xdr:cNvPr>
        <xdr:cNvSpPr txBox="1"/>
      </xdr:nvSpPr>
      <xdr:spPr>
        <a:xfrm>
          <a:off x="7626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160799</xdr:rowOff>
    </xdr:from>
    <xdr:ext cx="469744" cy="259045"/>
    <xdr:sp macro="" textlink="">
      <xdr:nvSpPr>
        <xdr:cNvPr id="372" name="n_4aveValue【公営住宅】&#10;一人当たり面積">
          <a:extLst>
            <a:ext uri="{FF2B5EF4-FFF2-40B4-BE49-F238E27FC236}">
              <a16:creationId xmlns:a16="http://schemas.microsoft.com/office/drawing/2014/main" id="{03CF1AD2-1D2C-4D29-B458-6ABEE7A34FF9}"/>
            </a:ext>
          </a:extLst>
        </xdr:cNvPr>
        <xdr:cNvSpPr txBox="1"/>
      </xdr:nvSpPr>
      <xdr:spPr>
        <a:xfrm>
          <a:off x="6737427" y="1439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271</xdr:rowOff>
    </xdr:from>
    <xdr:ext cx="469744" cy="259045"/>
    <xdr:sp macro="" textlink="">
      <xdr:nvSpPr>
        <xdr:cNvPr id="373" name="n_1mainValue【公営住宅】&#10;一人当たり面積">
          <a:extLst>
            <a:ext uri="{FF2B5EF4-FFF2-40B4-BE49-F238E27FC236}">
              <a16:creationId xmlns:a16="http://schemas.microsoft.com/office/drawing/2014/main" id="{2477A857-297C-494C-9FA5-07B64A9C6C91}"/>
            </a:ext>
          </a:extLst>
        </xdr:cNvPr>
        <xdr:cNvSpPr txBox="1"/>
      </xdr:nvSpPr>
      <xdr:spPr>
        <a:xfrm>
          <a:off x="9391727" y="1337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32275</xdr:rowOff>
    </xdr:from>
    <xdr:ext cx="469744" cy="259045"/>
    <xdr:sp macro="" textlink="">
      <xdr:nvSpPr>
        <xdr:cNvPr id="374" name="n_2mainValue【公営住宅】&#10;一人当たり面積">
          <a:extLst>
            <a:ext uri="{FF2B5EF4-FFF2-40B4-BE49-F238E27FC236}">
              <a16:creationId xmlns:a16="http://schemas.microsoft.com/office/drawing/2014/main" id="{4E49F1D9-512E-4260-A112-C307D7891048}"/>
            </a:ext>
          </a:extLst>
        </xdr:cNvPr>
        <xdr:cNvSpPr txBox="1"/>
      </xdr:nvSpPr>
      <xdr:spPr>
        <a:xfrm>
          <a:off x="8515427" y="134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39133</xdr:rowOff>
    </xdr:from>
    <xdr:ext cx="469744" cy="259045"/>
    <xdr:sp macro="" textlink="">
      <xdr:nvSpPr>
        <xdr:cNvPr id="375" name="n_3mainValue【公営住宅】&#10;一人当たり面積">
          <a:extLst>
            <a:ext uri="{FF2B5EF4-FFF2-40B4-BE49-F238E27FC236}">
              <a16:creationId xmlns:a16="http://schemas.microsoft.com/office/drawing/2014/main" id="{62849E81-3FDA-4281-8E36-7E7BFD1C545C}"/>
            </a:ext>
          </a:extLst>
        </xdr:cNvPr>
        <xdr:cNvSpPr txBox="1"/>
      </xdr:nvSpPr>
      <xdr:spPr>
        <a:xfrm>
          <a:off x="7626427" y="1341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44466</xdr:rowOff>
    </xdr:from>
    <xdr:ext cx="469744" cy="259045"/>
    <xdr:sp macro="" textlink="">
      <xdr:nvSpPr>
        <xdr:cNvPr id="376" name="n_4mainValue【公営住宅】&#10;一人当たり面積">
          <a:extLst>
            <a:ext uri="{FF2B5EF4-FFF2-40B4-BE49-F238E27FC236}">
              <a16:creationId xmlns:a16="http://schemas.microsoft.com/office/drawing/2014/main" id="{3333F376-BB26-473E-A4B2-1CC1A0013628}"/>
            </a:ext>
          </a:extLst>
        </xdr:cNvPr>
        <xdr:cNvSpPr txBox="1"/>
      </xdr:nvSpPr>
      <xdr:spPr>
        <a:xfrm>
          <a:off x="6737427" y="1341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7BC5BDBD-CD7E-4ADD-9CEE-486E1D805A0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9AF239A6-8F82-4D5A-84E6-761B9346250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E235A8CC-ABC0-411C-A6FF-0F2BF5D34B7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19038241-C828-46EF-8E87-09288B47F3C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C3D7A8FC-C6A6-4F5E-A4A7-A0E6BB2CD56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5DF1FCE9-042A-4E81-ACBE-ADE6356CBA2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FA336191-F1CD-4F32-B29A-27D84A15B26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7A9337F0-8124-4F53-B8DB-D6E47327CBF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1C0EDCFF-6A1C-456C-8CD5-E0E49382ACB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6E95A083-F48C-4236-94AE-35D6E0D614F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4DF9F533-40A5-499A-85B3-2E03FC92ED6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98DDDCDF-85FA-4692-8C21-024DBC3EF03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CBB504D3-3530-4BDA-9AE1-198AC73A737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CA541862-E4D5-455E-A973-2910F4AAA17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A6CE7425-BB1E-4B52-86F6-7C105D5E8E2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8E035DA0-B6E8-45CB-B7F4-102F79AE242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6BB09627-2FAC-45EE-BA21-0F03BCA13FD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928B6D93-2562-4F05-8CB7-3642715F5E2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4A5E1765-66DA-4DF6-9894-DFD9EDA5292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3E7EAD86-8369-44E2-9948-97EF69A763D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B5EC20AF-01FC-4091-BFB1-60640BB88EF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26854174-7E65-4F91-BA05-1F5FEC3F82E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805BEA09-39F6-4B91-AF3E-1F576341E9D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87103B86-DA07-4867-847B-3432D93C61B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CED9BEFE-9A85-4729-8907-3D72304A1C5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D71064AB-6875-4E38-BD9E-336EB3B3E6D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D9C2A90A-3E05-4A64-BA08-A71F76F3E3D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215220E9-9A34-4F1A-B83D-5B0EECE14A9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D8EC396A-584C-42C7-8C1F-E1C0230FEE4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3499A4E4-EB6D-4F78-8FAE-841AB997EB1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F1EFFABD-06EE-482F-9DF5-573C737367E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BF6EA5C0-3256-40C8-A3E9-86418B6B26B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A6335F4C-0A33-46E0-ACAC-B34EBE39FA6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ABFA8E72-D4AA-4924-AA28-AC3F60316DD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AD2979C4-25A8-4B8F-A940-2ECE93BF06F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E53BB046-2748-4CC8-8EDD-A804C61D43E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53BD7689-AF22-4736-A021-8261A9F3766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6BD40278-1F87-494D-A8B3-90C1CA34050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CDAA3B54-DB1F-4935-A55C-1A4B5657FE4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2159C777-7CFB-45BA-9AA5-840D262F2AB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17" name="直線コネクタ 416">
          <a:extLst>
            <a:ext uri="{FF2B5EF4-FFF2-40B4-BE49-F238E27FC236}">
              <a16:creationId xmlns:a16="http://schemas.microsoft.com/office/drawing/2014/main" id="{BA4994F3-7302-42A9-BAAE-63DBCB3B13D8}"/>
            </a:ext>
          </a:extLst>
        </xdr:cNvPr>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D233068E-B2B9-4D61-9DDE-8617C54F948D}"/>
            </a:ext>
          </a:extLst>
        </xdr:cNvPr>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19" name="直線コネクタ 418">
          <a:extLst>
            <a:ext uri="{FF2B5EF4-FFF2-40B4-BE49-F238E27FC236}">
              <a16:creationId xmlns:a16="http://schemas.microsoft.com/office/drawing/2014/main" id="{090AF4EA-4E90-40B4-A67C-FF24A1B2F140}"/>
            </a:ext>
          </a:extLst>
        </xdr:cNvPr>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FD71589-7929-4CAF-92DE-A92A16BEE5F8}"/>
            </a:ext>
          </a:extLst>
        </xdr:cNvPr>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21" name="直線コネクタ 420">
          <a:extLst>
            <a:ext uri="{FF2B5EF4-FFF2-40B4-BE49-F238E27FC236}">
              <a16:creationId xmlns:a16="http://schemas.microsoft.com/office/drawing/2014/main" id="{0EB4829B-2C56-499E-9049-09F29D245D56}"/>
            </a:ext>
          </a:extLst>
        </xdr:cNvPr>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3418950-00C2-4316-BA13-BEB3B2F6408B}"/>
            </a:ext>
          </a:extLst>
        </xdr:cNvPr>
        <xdr:cNvSpPr txBox="1"/>
      </xdr:nvSpPr>
      <xdr:spPr>
        <a:xfrm>
          <a:off x="163576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23" name="フローチャート: 判断 422">
          <a:extLst>
            <a:ext uri="{FF2B5EF4-FFF2-40B4-BE49-F238E27FC236}">
              <a16:creationId xmlns:a16="http://schemas.microsoft.com/office/drawing/2014/main" id="{0B3B93C7-B1B1-4602-9F51-291B98D6A727}"/>
            </a:ext>
          </a:extLst>
        </xdr:cNvPr>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4" name="フローチャート: 判断 423">
          <a:extLst>
            <a:ext uri="{FF2B5EF4-FFF2-40B4-BE49-F238E27FC236}">
              <a16:creationId xmlns:a16="http://schemas.microsoft.com/office/drawing/2014/main" id="{16A64265-AB50-4F9F-A2DC-7C1DF1F96C85}"/>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5" name="フローチャート: 判断 424">
          <a:extLst>
            <a:ext uri="{FF2B5EF4-FFF2-40B4-BE49-F238E27FC236}">
              <a16:creationId xmlns:a16="http://schemas.microsoft.com/office/drawing/2014/main" id="{3796C2A9-02C9-469B-B201-BDDC1307406B}"/>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426" name="フローチャート: 判断 425">
          <a:extLst>
            <a:ext uri="{FF2B5EF4-FFF2-40B4-BE49-F238E27FC236}">
              <a16:creationId xmlns:a16="http://schemas.microsoft.com/office/drawing/2014/main" id="{BD63E811-161F-4879-A09B-E90004764656}"/>
            </a:ext>
          </a:extLst>
        </xdr:cNvPr>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427" name="フローチャート: 判断 426">
          <a:extLst>
            <a:ext uri="{FF2B5EF4-FFF2-40B4-BE49-F238E27FC236}">
              <a16:creationId xmlns:a16="http://schemas.microsoft.com/office/drawing/2014/main" id="{FB522142-5AB4-4B6A-85A6-AABB1D365872}"/>
            </a:ext>
          </a:extLst>
        </xdr:cNvPr>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88E55477-43AB-44B2-8A62-2E6649C3491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1A252E2-2A98-4795-91E2-C7E32C5BE34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C0B5CA3B-CC57-4D45-B518-81892ABAF4E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3412F441-E549-4B2A-83E3-AEF1474D83F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6B71FF2-6652-45E3-8B67-E62D404250B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42545</xdr:rowOff>
    </xdr:from>
    <xdr:to>
      <xdr:col>85</xdr:col>
      <xdr:colOff>177800</xdr:colOff>
      <xdr:row>39</xdr:row>
      <xdr:rowOff>144145</xdr:rowOff>
    </xdr:to>
    <xdr:sp macro="" textlink="">
      <xdr:nvSpPr>
        <xdr:cNvPr id="433" name="楕円 432">
          <a:extLst>
            <a:ext uri="{FF2B5EF4-FFF2-40B4-BE49-F238E27FC236}">
              <a16:creationId xmlns:a16="http://schemas.microsoft.com/office/drawing/2014/main" id="{778193DC-913A-4828-B03C-E1CD7EE9F0A6}"/>
            </a:ext>
          </a:extLst>
        </xdr:cNvPr>
        <xdr:cNvSpPr/>
      </xdr:nvSpPr>
      <xdr:spPr>
        <a:xfrm>
          <a:off x="162687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20972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4C8712EF-6FB1-41B0-A049-413A5E8F7634}"/>
            </a:ext>
          </a:extLst>
        </xdr:cNvPr>
        <xdr:cNvSpPr txBox="1"/>
      </xdr:nvSpPr>
      <xdr:spPr>
        <a:xfrm>
          <a:off x="16357600"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19685</xdr:rowOff>
    </xdr:from>
    <xdr:to>
      <xdr:col>81</xdr:col>
      <xdr:colOff>101600</xdr:colOff>
      <xdr:row>39</xdr:row>
      <xdr:rowOff>121285</xdr:rowOff>
    </xdr:to>
    <xdr:sp macro="" textlink="">
      <xdr:nvSpPr>
        <xdr:cNvPr id="435" name="楕円 434">
          <a:extLst>
            <a:ext uri="{FF2B5EF4-FFF2-40B4-BE49-F238E27FC236}">
              <a16:creationId xmlns:a16="http://schemas.microsoft.com/office/drawing/2014/main" id="{13880F93-9277-4A94-B9B5-0982622EA2EA}"/>
            </a:ext>
          </a:extLst>
        </xdr:cNvPr>
        <xdr:cNvSpPr/>
      </xdr:nvSpPr>
      <xdr:spPr>
        <a:xfrm>
          <a:off x="15430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70485</xdr:rowOff>
    </xdr:from>
    <xdr:to>
      <xdr:col>85</xdr:col>
      <xdr:colOff>127000</xdr:colOff>
      <xdr:row>39</xdr:row>
      <xdr:rowOff>93345</xdr:rowOff>
    </xdr:to>
    <xdr:cxnSp macro="">
      <xdr:nvCxnSpPr>
        <xdr:cNvPr id="436" name="直線コネクタ 435">
          <a:extLst>
            <a:ext uri="{FF2B5EF4-FFF2-40B4-BE49-F238E27FC236}">
              <a16:creationId xmlns:a16="http://schemas.microsoft.com/office/drawing/2014/main" id="{B6D6C229-A6D3-4A00-A21D-075CD3A99699}"/>
            </a:ext>
          </a:extLst>
        </xdr:cNvPr>
        <xdr:cNvCxnSpPr/>
      </xdr:nvCxnSpPr>
      <xdr:spPr>
        <a:xfrm>
          <a:off x="15481300" y="67570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44450</xdr:rowOff>
    </xdr:from>
    <xdr:to>
      <xdr:col>76</xdr:col>
      <xdr:colOff>165100</xdr:colOff>
      <xdr:row>39</xdr:row>
      <xdr:rowOff>146050</xdr:rowOff>
    </xdr:to>
    <xdr:sp macro="" textlink="">
      <xdr:nvSpPr>
        <xdr:cNvPr id="437" name="楕円 436">
          <a:extLst>
            <a:ext uri="{FF2B5EF4-FFF2-40B4-BE49-F238E27FC236}">
              <a16:creationId xmlns:a16="http://schemas.microsoft.com/office/drawing/2014/main" id="{031FBED0-6A58-4AE4-BBF4-D507D16BEA97}"/>
            </a:ext>
          </a:extLst>
        </xdr:cNvPr>
        <xdr:cNvSpPr/>
      </xdr:nvSpPr>
      <xdr:spPr>
        <a:xfrm>
          <a:off x="14541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70485</xdr:rowOff>
    </xdr:from>
    <xdr:to>
      <xdr:col>81</xdr:col>
      <xdr:colOff>50800</xdr:colOff>
      <xdr:row>39</xdr:row>
      <xdr:rowOff>95250</xdr:rowOff>
    </xdr:to>
    <xdr:cxnSp macro="">
      <xdr:nvCxnSpPr>
        <xdr:cNvPr id="438" name="直線コネクタ 437">
          <a:extLst>
            <a:ext uri="{FF2B5EF4-FFF2-40B4-BE49-F238E27FC236}">
              <a16:creationId xmlns:a16="http://schemas.microsoft.com/office/drawing/2014/main" id="{2DAB16C7-BD1B-4CBB-A53D-5CECCDDC3EBB}"/>
            </a:ext>
          </a:extLst>
        </xdr:cNvPr>
        <xdr:cNvCxnSpPr/>
      </xdr:nvCxnSpPr>
      <xdr:spPr>
        <a:xfrm flipV="1">
          <a:off x="14592300" y="67570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23495</xdr:rowOff>
    </xdr:from>
    <xdr:to>
      <xdr:col>72</xdr:col>
      <xdr:colOff>38100</xdr:colOff>
      <xdr:row>39</xdr:row>
      <xdr:rowOff>125095</xdr:rowOff>
    </xdr:to>
    <xdr:sp macro="" textlink="">
      <xdr:nvSpPr>
        <xdr:cNvPr id="439" name="楕円 438">
          <a:extLst>
            <a:ext uri="{FF2B5EF4-FFF2-40B4-BE49-F238E27FC236}">
              <a16:creationId xmlns:a16="http://schemas.microsoft.com/office/drawing/2014/main" id="{052E5BA0-A0D7-42A9-A59F-218AB3B21F2D}"/>
            </a:ext>
          </a:extLst>
        </xdr:cNvPr>
        <xdr:cNvSpPr/>
      </xdr:nvSpPr>
      <xdr:spPr>
        <a:xfrm>
          <a:off x="13652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74295</xdr:rowOff>
    </xdr:from>
    <xdr:to>
      <xdr:col>76</xdr:col>
      <xdr:colOff>114300</xdr:colOff>
      <xdr:row>39</xdr:row>
      <xdr:rowOff>95250</xdr:rowOff>
    </xdr:to>
    <xdr:cxnSp macro="">
      <xdr:nvCxnSpPr>
        <xdr:cNvPr id="440" name="直線コネクタ 439">
          <a:extLst>
            <a:ext uri="{FF2B5EF4-FFF2-40B4-BE49-F238E27FC236}">
              <a16:creationId xmlns:a16="http://schemas.microsoft.com/office/drawing/2014/main" id="{B921A7A5-C2FF-47EB-9DF6-F4742D1092E5}"/>
            </a:ext>
          </a:extLst>
        </xdr:cNvPr>
        <xdr:cNvCxnSpPr/>
      </xdr:nvCxnSpPr>
      <xdr:spPr>
        <a:xfrm>
          <a:off x="13703300" y="67608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29210</xdr:rowOff>
    </xdr:from>
    <xdr:to>
      <xdr:col>67</xdr:col>
      <xdr:colOff>101600</xdr:colOff>
      <xdr:row>39</xdr:row>
      <xdr:rowOff>130810</xdr:rowOff>
    </xdr:to>
    <xdr:sp macro="" textlink="">
      <xdr:nvSpPr>
        <xdr:cNvPr id="441" name="楕円 440">
          <a:extLst>
            <a:ext uri="{FF2B5EF4-FFF2-40B4-BE49-F238E27FC236}">
              <a16:creationId xmlns:a16="http://schemas.microsoft.com/office/drawing/2014/main" id="{BA526794-8B42-4278-971B-22CF1FB8A819}"/>
            </a:ext>
          </a:extLst>
        </xdr:cNvPr>
        <xdr:cNvSpPr/>
      </xdr:nvSpPr>
      <xdr:spPr>
        <a:xfrm>
          <a:off x="12763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74295</xdr:rowOff>
    </xdr:from>
    <xdr:to>
      <xdr:col>71</xdr:col>
      <xdr:colOff>177800</xdr:colOff>
      <xdr:row>39</xdr:row>
      <xdr:rowOff>80010</xdr:rowOff>
    </xdr:to>
    <xdr:cxnSp macro="">
      <xdr:nvCxnSpPr>
        <xdr:cNvPr id="442" name="直線コネクタ 441">
          <a:extLst>
            <a:ext uri="{FF2B5EF4-FFF2-40B4-BE49-F238E27FC236}">
              <a16:creationId xmlns:a16="http://schemas.microsoft.com/office/drawing/2014/main" id="{77588468-1514-42DC-A409-2B6F2CFF399B}"/>
            </a:ext>
          </a:extLst>
        </xdr:cNvPr>
        <xdr:cNvCxnSpPr/>
      </xdr:nvCxnSpPr>
      <xdr:spPr>
        <a:xfrm flipV="1">
          <a:off x="12814300" y="67608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4BA4D222-76BD-4189-B190-9634BBB0DF3C}"/>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A6FE33C6-B6EF-42F4-8142-520F702FCFED}"/>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B01DC46D-199D-486F-8E99-BCB81845C37D}"/>
            </a:ext>
          </a:extLst>
        </xdr:cNvPr>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E9861009-7DB8-4A35-B927-9B0E966AB17D}"/>
            </a:ext>
          </a:extLst>
        </xdr:cNvPr>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112412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C6CF2EF2-A74F-4D10-B73B-25995385F17F}"/>
            </a:ext>
          </a:extLst>
        </xdr:cNvPr>
        <xdr:cNvSpPr txBox="1"/>
      </xdr:nvSpPr>
      <xdr:spPr>
        <a:xfrm>
          <a:off x="152660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137177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EC1FB754-74C6-482A-BEA8-7960122E8997}"/>
            </a:ext>
          </a:extLst>
        </xdr:cNvPr>
        <xdr:cNvSpPr txBox="1"/>
      </xdr:nvSpPr>
      <xdr:spPr>
        <a:xfrm>
          <a:off x="14389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116222</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88FC525C-4B48-4D40-AB76-8313DA0FA409}"/>
            </a:ext>
          </a:extLst>
        </xdr:cNvPr>
        <xdr:cNvSpPr txBox="1"/>
      </xdr:nvSpPr>
      <xdr:spPr>
        <a:xfrm>
          <a:off x="13500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121937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9E4E2547-B0AC-42F5-BAB0-F7789C8F75F6}"/>
            </a:ext>
          </a:extLst>
        </xdr:cNvPr>
        <xdr:cNvSpPr txBox="1"/>
      </xdr:nvSpPr>
      <xdr:spPr>
        <a:xfrm>
          <a:off x="12611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A00C2B62-3849-47C1-BDED-4D0EC53E11C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45458304-BD83-4FEF-AB7D-08846962D4A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E9A59647-382F-4729-B061-A61D8167D6B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BAABF71F-63FF-4851-912C-659FEA79933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FBC08038-A286-4973-815E-11D5B0A8590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421B74F7-22B7-4D18-8FA6-7D971B4FECB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B8DC966F-3569-4BA3-BAA3-C91F02EEDA0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D3424911-B916-4929-94F2-F1CBEF0EB45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6ED5ED29-F93D-4B4F-B737-FC2AF35C8C6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1D9A5D0-8E2C-4B10-A762-103DE0976DE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E3B5EA6A-46EB-4AF8-A8D5-CC6CA93E2B0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013C5310-2B14-49E3-ABB8-37C83916B865}"/>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B0F69316-BBE7-4455-8808-E14A5C21AD5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87BAA4AD-9277-41C4-9ACA-4EE37D645EF5}"/>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F84E024C-3865-4FE2-A503-E067BA64DBC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2B3F196A-9174-4340-A67C-9F4C42A9B2DC}"/>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3BCE9150-C710-4390-918D-5A47BE20DC1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9B09612E-B0C8-4835-8465-0BE3F3DF68A3}"/>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9D7626C4-4514-4BB6-8F6B-8DE8EA3C062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938749C5-988B-4B1C-A6B9-3783014D6527}"/>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D950B52F-ADA6-4942-9B36-F9C6536D263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6ED7E9EF-BFC5-4C19-9EC2-14DDF584252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E48A530-D182-4F72-8D64-1E6F32DFF51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74" name="直線コネクタ 473">
          <a:extLst>
            <a:ext uri="{FF2B5EF4-FFF2-40B4-BE49-F238E27FC236}">
              <a16:creationId xmlns:a16="http://schemas.microsoft.com/office/drawing/2014/main" id="{68F979DB-417B-47B4-95AF-21362E8BD499}"/>
            </a:ext>
          </a:extLst>
        </xdr:cNvPr>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2B259DF0-1F63-48C6-BBC4-87FF4531251B}"/>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76" name="直線コネクタ 475">
          <a:extLst>
            <a:ext uri="{FF2B5EF4-FFF2-40B4-BE49-F238E27FC236}">
              <a16:creationId xmlns:a16="http://schemas.microsoft.com/office/drawing/2014/main" id="{F336D7B3-38E9-41DC-9287-F5D6E9E9B5D0}"/>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838D9664-2EE9-49EE-9E98-F4C820DA17A4}"/>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a:extLst>
            <a:ext uri="{FF2B5EF4-FFF2-40B4-BE49-F238E27FC236}">
              <a16:creationId xmlns:a16="http://schemas.microsoft.com/office/drawing/2014/main" id="{4524FD23-FD46-4750-8430-649D9BE5DA01}"/>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242E229D-EC33-4130-8678-777F5C13A32D}"/>
            </a:ext>
          </a:extLst>
        </xdr:cNvPr>
        <xdr:cNvSpPr txBox="1"/>
      </xdr:nvSpPr>
      <xdr:spPr>
        <a:xfrm>
          <a:off x="22199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80" name="フローチャート: 判断 479">
          <a:extLst>
            <a:ext uri="{FF2B5EF4-FFF2-40B4-BE49-F238E27FC236}">
              <a16:creationId xmlns:a16="http://schemas.microsoft.com/office/drawing/2014/main" id="{54E64ECB-94C8-4836-9D16-5D6C58387BF5}"/>
            </a:ext>
          </a:extLst>
        </xdr:cNvPr>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1" name="フローチャート: 判断 480">
          <a:extLst>
            <a:ext uri="{FF2B5EF4-FFF2-40B4-BE49-F238E27FC236}">
              <a16:creationId xmlns:a16="http://schemas.microsoft.com/office/drawing/2014/main" id="{1144B5C6-960C-4AC4-8B55-D4DA9854C5F5}"/>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2" name="フローチャート: 判断 481">
          <a:extLst>
            <a:ext uri="{FF2B5EF4-FFF2-40B4-BE49-F238E27FC236}">
              <a16:creationId xmlns:a16="http://schemas.microsoft.com/office/drawing/2014/main" id="{E0D6D020-EC26-4A44-92ED-02CE214AC8FE}"/>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3" name="フローチャート: 判断 482">
          <a:extLst>
            <a:ext uri="{FF2B5EF4-FFF2-40B4-BE49-F238E27FC236}">
              <a16:creationId xmlns:a16="http://schemas.microsoft.com/office/drawing/2014/main" id="{9E22A59E-8E5D-442D-A62A-EA075F211B8B}"/>
            </a:ext>
          </a:extLst>
        </xdr:cNvPr>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84" name="フローチャート: 判断 483">
          <a:extLst>
            <a:ext uri="{FF2B5EF4-FFF2-40B4-BE49-F238E27FC236}">
              <a16:creationId xmlns:a16="http://schemas.microsoft.com/office/drawing/2014/main" id="{FD41E56B-18DC-405F-BFCB-2AD9C541D72E}"/>
            </a:ext>
          </a:extLst>
        </xdr:cNvPr>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F2ADDECD-F0AA-48A9-8017-2D1612C6568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E472402-CBDE-4171-B5B9-F75A7436CB6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6E942920-5F7C-4FB0-BA0B-D65563E0474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218830C-468A-407B-8229-88B6D8E0B07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58B79D6-3C68-4719-8D1F-6379F744BA9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90" name="楕円 489">
          <a:extLst>
            <a:ext uri="{FF2B5EF4-FFF2-40B4-BE49-F238E27FC236}">
              <a16:creationId xmlns:a16="http://schemas.microsoft.com/office/drawing/2014/main" id="{4B13664A-F8D6-4144-9B9B-E1A6391BF7C9}"/>
            </a:ext>
          </a:extLst>
        </xdr:cNvPr>
        <xdr:cNvSpPr/>
      </xdr:nvSpPr>
      <xdr:spPr>
        <a:xfrm>
          <a:off x="221107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167657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7679AE08-C67B-4283-8A29-5D2E3FABE75C}"/>
            </a:ext>
          </a:extLst>
        </xdr:cNvPr>
        <xdr:cNvSpPr txBox="1"/>
      </xdr:nvSpPr>
      <xdr:spPr>
        <a:xfrm>
          <a:off x="22199600"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492" name="楕円 491">
          <a:extLst>
            <a:ext uri="{FF2B5EF4-FFF2-40B4-BE49-F238E27FC236}">
              <a16:creationId xmlns:a16="http://schemas.microsoft.com/office/drawing/2014/main" id="{DBB93353-C122-49C8-9FA8-691D1E6821F3}"/>
            </a:ext>
          </a:extLst>
        </xdr:cNvPr>
        <xdr:cNvSpPr/>
      </xdr:nvSpPr>
      <xdr:spPr>
        <a:xfrm>
          <a:off x="2127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53340</xdr:rowOff>
    </xdr:from>
    <xdr:to>
      <xdr:col>116</xdr:col>
      <xdr:colOff>63500</xdr:colOff>
      <xdr:row>40</xdr:row>
      <xdr:rowOff>68580</xdr:rowOff>
    </xdr:to>
    <xdr:cxnSp macro="">
      <xdr:nvCxnSpPr>
        <xdr:cNvPr id="493" name="直線コネクタ 492">
          <a:extLst>
            <a:ext uri="{FF2B5EF4-FFF2-40B4-BE49-F238E27FC236}">
              <a16:creationId xmlns:a16="http://schemas.microsoft.com/office/drawing/2014/main" id="{CAA7180B-E4F5-4242-BDAB-20E88393F7E7}"/>
            </a:ext>
          </a:extLst>
        </xdr:cNvPr>
        <xdr:cNvCxnSpPr/>
      </xdr:nvCxnSpPr>
      <xdr:spPr>
        <a:xfrm>
          <a:off x="21323300" y="6911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166370</xdr:rowOff>
    </xdr:from>
    <xdr:to>
      <xdr:col>107</xdr:col>
      <xdr:colOff>101600</xdr:colOff>
      <xdr:row>40</xdr:row>
      <xdr:rowOff>96520</xdr:rowOff>
    </xdr:to>
    <xdr:sp macro="" textlink="">
      <xdr:nvSpPr>
        <xdr:cNvPr id="494" name="楕円 493">
          <a:extLst>
            <a:ext uri="{FF2B5EF4-FFF2-40B4-BE49-F238E27FC236}">
              <a16:creationId xmlns:a16="http://schemas.microsoft.com/office/drawing/2014/main" id="{1F96E04C-B5B1-4EC7-9CE0-3F31C9A7BDAA}"/>
            </a:ext>
          </a:extLst>
        </xdr:cNvPr>
        <xdr:cNvSpPr/>
      </xdr:nvSpPr>
      <xdr:spPr>
        <a:xfrm>
          <a:off x="20383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45720</xdr:rowOff>
    </xdr:from>
    <xdr:to>
      <xdr:col>111</xdr:col>
      <xdr:colOff>177800</xdr:colOff>
      <xdr:row>40</xdr:row>
      <xdr:rowOff>53340</xdr:rowOff>
    </xdr:to>
    <xdr:cxnSp macro="">
      <xdr:nvCxnSpPr>
        <xdr:cNvPr id="495" name="直線コネクタ 494">
          <a:extLst>
            <a:ext uri="{FF2B5EF4-FFF2-40B4-BE49-F238E27FC236}">
              <a16:creationId xmlns:a16="http://schemas.microsoft.com/office/drawing/2014/main" id="{03FC8F52-CF5C-43A1-8646-F98C9013CA3E}"/>
            </a:ext>
          </a:extLst>
        </xdr:cNvPr>
        <xdr:cNvCxnSpPr/>
      </xdr:nvCxnSpPr>
      <xdr:spPr>
        <a:xfrm>
          <a:off x="20434300" y="6903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135890</xdr:rowOff>
    </xdr:from>
    <xdr:to>
      <xdr:col>102</xdr:col>
      <xdr:colOff>165100</xdr:colOff>
      <xdr:row>40</xdr:row>
      <xdr:rowOff>66040</xdr:rowOff>
    </xdr:to>
    <xdr:sp macro="" textlink="">
      <xdr:nvSpPr>
        <xdr:cNvPr id="496" name="楕円 495">
          <a:extLst>
            <a:ext uri="{FF2B5EF4-FFF2-40B4-BE49-F238E27FC236}">
              <a16:creationId xmlns:a16="http://schemas.microsoft.com/office/drawing/2014/main" id="{6FCC5C3E-1B70-4B7A-846D-AC380EA24F36}"/>
            </a:ext>
          </a:extLst>
        </xdr:cNvPr>
        <xdr:cNvSpPr/>
      </xdr:nvSpPr>
      <xdr:spPr>
        <a:xfrm>
          <a:off x="19494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xdr:rowOff>
    </xdr:from>
    <xdr:to>
      <xdr:col>107</xdr:col>
      <xdr:colOff>50800</xdr:colOff>
      <xdr:row>40</xdr:row>
      <xdr:rowOff>45720</xdr:rowOff>
    </xdr:to>
    <xdr:cxnSp macro="">
      <xdr:nvCxnSpPr>
        <xdr:cNvPr id="497" name="直線コネクタ 496">
          <a:extLst>
            <a:ext uri="{FF2B5EF4-FFF2-40B4-BE49-F238E27FC236}">
              <a16:creationId xmlns:a16="http://schemas.microsoft.com/office/drawing/2014/main" id="{733B830F-F267-4EFB-8DF5-7BFA9B70297F}"/>
            </a:ext>
          </a:extLst>
        </xdr:cNvPr>
        <xdr:cNvCxnSpPr/>
      </xdr:nvCxnSpPr>
      <xdr:spPr>
        <a:xfrm>
          <a:off x="19545300" y="6873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44450</xdr:rowOff>
    </xdr:from>
    <xdr:to>
      <xdr:col>98</xdr:col>
      <xdr:colOff>38100</xdr:colOff>
      <xdr:row>39</xdr:row>
      <xdr:rowOff>146050</xdr:rowOff>
    </xdr:to>
    <xdr:sp macro="" textlink="">
      <xdr:nvSpPr>
        <xdr:cNvPr id="498" name="楕円 497">
          <a:extLst>
            <a:ext uri="{FF2B5EF4-FFF2-40B4-BE49-F238E27FC236}">
              <a16:creationId xmlns:a16="http://schemas.microsoft.com/office/drawing/2014/main" id="{25B0A45B-7D40-40EE-B15C-60917C8718C9}"/>
            </a:ext>
          </a:extLst>
        </xdr:cNvPr>
        <xdr:cNvSpPr/>
      </xdr:nvSpPr>
      <xdr:spPr>
        <a:xfrm>
          <a:off x="18605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95250</xdr:rowOff>
    </xdr:from>
    <xdr:to>
      <xdr:col>102</xdr:col>
      <xdr:colOff>114300</xdr:colOff>
      <xdr:row>40</xdr:row>
      <xdr:rowOff>15240</xdr:rowOff>
    </xdr:to>
    <xdr:cxnSp macro="">
      <xdr:nvCxnSpPr>
        <xdr:cNvPr id="499" name="直線コネクタ 498">
          <a:extLst>
            <a:ext uri="{FF2B5EF4-FFF2-40B4-BE49-F238E27FC236}">
              <a16:creationId xmlns:a16="http://schemas.microsoft.com/office/drawing/2014/main" id="{7B9F545B-0D4A-4DDE-94AE-08EBC0B507DF}"/>
            </a:ext>
          </a:extLst>
        </xdr:cNvPr>
        <xdr:cNvCxnSpPr/>
      </xdr:nvCxnSpPr>
      <xdr:spPr>
        <a:xfrm>
          <a:off x="18656300" y="6781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723F0326-F422-4B02-99C2-B621E65A46B2}"/>
            </a:ext>
          </a:extLst>
        </xdr:cNvPr>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6D63F256-E496-4BF6-A568-E6BACC9AA301}"/>
            </a:ext>
          </a:extLst>
        </xdr:cNvPr>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3F18623E-F21F-4422-804D-C5B0FD5B24E3}"/>
            </a:ext>
          </a:extLst>
        </xdr:cNvPr>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AB2F1701-A434-4808-B1F0-A8595D53A8C8}"/>
            </a:ext>
          </a:extLst>
        </xdr:cNvPr>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8137DC2F-030B-43D1-B625-0C90D1B61CCA}"/>
            </a:ext>
          </a:extLst>
        </xdr:cNvPr>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320C2990-4F1D-4E4A-BD2D-6DD0D13BE327}"/>
            </a:ext>
          </a:extLst>
        </xdr:cNvPr>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57167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BE7E285D-77E0-4249-9426-80178923912B}"/>
            </a:ext>
          </a:extLst>
        </xdr:cNvPr>
        <xdr:cNvSpPr txBox="1"/>
      </xdr:nvSpPr>
      <xdr:spPr>
        <a:xfrm>
          <a:off x="19310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137177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488ADFD6-722B-4881-9C68-ED38DA6BEE3D}"/>
            </a:ext>
          </a:extLst>
        </xdr:cNvPr>
        <xdr:cNvSpPr txBox="1"/>
      </xdr:nvSpPr>
      <xdr:spPr>
        <a:xfrm>
          <a:off x="18421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9F43E6FD-82AB-43F6-875B-23EF99BA2E5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C04653EF-2DEF-41EC-9D70-888DFD646CA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DD358F6A-A9C2-4025-BB6C-F3ACBC576BE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26B3B9E-2BEB-4A67-9A62-34DFBDAB57A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8DB5DF79-0F3B-477B-9C03-8BF0E8C95D2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BFB13110-83FD-4DA2-96DC-A31E7963774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22CB6829-3655-4307-A287-54957FFFCE9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6BCC8D39-BFFE-4296-A92B-E22F8E5DBCD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CB063345-77F2-446B-9C10-1F11B8762AE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8F356AB0-954A-4440-86E7-960C3DA1926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CE6CBE9B-6CB3-4A21-8861-6DD351E019F9}"/>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F97F4E72-705D-482D-A9A5-7AF2611EDEC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a:extLst>
            <a:ext uri="{FF2B5EF4-FFF2-40B4-BE49-F238E27FC236}">
              <a16:creationId xmlns:a16="http://schemas.microsoft.com/office/drawing/2014/main" id="{DAD2B40F-D37F-4095-A146-8DA4EF382A2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6330DB12-1682-46D4-AD80-28C625B72BA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C0CDEDE4-00A7-487F-82A3-E2805A2803D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2FEB89DE-2A2A-4C16-BEE9-DC77EB028A9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7F37164C-90E7-46BA-89DC-2A6CACB7096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B2A61972-E1F4-4780-8745-72BD8AD7D5C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EE6396EA-6330-41B1-ACD2-3A2D5DA8F85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8560B4BD-1D87-4750-8A76-132EE949288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2AD98206-85EF-4441-800D-C845D3A847F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3A0E096B-BA10-4B2A-B430-48B421C0521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513A07EA-95F3-4EE0-8907-E36B86E07B5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4C8EC9A8-1004-447E-BD1C-205556B94EF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32" name="直線コネクタ 531">
          <a:extLst>
            <a:ext uri="{FF2B5EF4-FFF2-40B4-BE49-F238E27FC236}">
              <a16:creationId xmlns:a16="http://schemas.microsoft.com/office/drawing/2014/main" id="{AF11EDB5-F7CF-4DEB-AD03-D970C83D138F}"/>
            </a:ext>
          </a:extLst>
        </xdr:cNvPr>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893AD459-649D-402A-961B-F43415FBB9D4}"/>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34" name="直線コネクタ 533">
          <a:extLst>
            <a:ext uri="{FF2B5EF4-FFF2-40B4-BE49-F238E27FC236}">
              <a16:creationId xmlns:a16="http://schemas.microsoft.com/office/drawing/2014/main" id="{99091BF7-4E57-42E7-813A-213F772629BD}"/>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2970BB46-3EF3-4F83-8F5C-6029F73A5ECD}"/>
            </a:ext>
          </a:extLst>
        </xdr:cNvPr>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36" name="直線コネクタ 535">
          <a:extLst>
            <a:ext uri="{FF2B5EF4-FFF2-40B4-BE49-F238E27FC236}">
              <a16:creationId xmlns:a16="http://schemas.microsoft.com/office/drawing/2014/main" id="{F00C9DB6-6106-405C-9417-8281A181D69B}"/>
            </a:ext>
          </a:extLst>
        </xdr:cNvPr>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6ED489AB-C13E-4C01-A18E-A063F4D10EEF}"/>
            </a:ext>
          </a:extLst>
        </xdr:cNvPr>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38" name="フローチャート: 判断 537">
          <a:extLst>
            <a:ext uri="{FF2B5EF4-FFF2-40B4-BE49-F238E27FC236}">
              <a16:creationId xmlns:a16="http://schemas.microsoft.com/office/drawing/2014/main" id="{50172F7D-D686-4F69-AAFA-5F08C82CAE25}"/>
            </a:ext>
          </a:extLst>
        </xdr:cNvPr>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39" name="フローチャート: 判断 538">
          <a:extLst>
            <a:ext uri="{FF2B5EF4-FFF2-40B4-BE49-F238E27FC236}">
              <a16:creationId xmlns:a16="http://schemas.microsoft.com/office/drawing/2014/main" id="{8271A158-02F9-4F57-BF0E-C93D863616F8}"/>
            </a:ext>
          </a:extLst>
        </xdr:cNvPr>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40" name="フローチャート: 判断 539">
          <a:extLst>
            <a:ext uri="{FF2B5EF4-FFF2-40B4-BE49-F238E27FC236}">
              <a16:creationId xmlns:a16="http://schemas.microsoft.com/office/drawing/2014/main" id="{79806295-8EC2-475A-9B23-857C5B547ACD}"/>
            </a:ext>
          </a:extLst>
        </xdr:cNvPr>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41" name="フローチャート: 判断 540">
          <a:extLst>
            <a:ext uri="{FF2B5EF4-FFF2-40B4-BE49-F238E27FC236}">
              <a16:creationId xmlns:a16="http://schemas.microsoft.com/office/drawing/2014/main" id="{30D23A94-3E74-49CF-A669-D54E3676D0B5}"/>
            </a:ext>
          </a:extLst>
        </xdr:cNvPr>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542" name="フローチャート: 判断 541">
          <a:extLst>
            <a:ext uri="{FF2B5EF4-FFF2-40B4-BE49-F238E27FC236}">
              <a16:creationId xmlns:a16="http://schemas.microsoft.com/office/drawing/2014/main" id="{FAF09BA6-FFB4-424E-A902-4FDA34F5B474}"/>
            </a:ext>
          </a:extLst>
        </xdr:cNvPr>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45A76038-74AE-483F-A7C5-2F6AF4DA4EE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F518C1C4-52E1-4223-8480-50B17EF6782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64BCC51E-0927-48EB-8DD7-5D0F7F3C17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66B251F9-3AC4-4C75-B334-0F1693D455A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1A2C4F3-7A04-437B-943A-B6143C542C4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44450</xdr:rowOff>
    </xdr:from>
    <xdr:to>
      <xdr:col>85</xdr:col>
      <xdr:colOff>177800</xdr:colOff>
      <xdr:row>58</xdr:row>
      <xdr:rowOff>146050</xdr:rowOff>
    </xdr:to>
    <xdr:sp macro="" textlink="">
      <xdr:nvSpPr>
        <xdr:cNvPr id="548" name="楕円 547">
          <a:extLst>
            <a:ext uri="{FF2B5EF4-FFF2-40B4-BE49-F238E27FC236}">
              <a16:creationId xmlns:a16="http://schemas.microsoft.com/office/drawing/2014/main" id="{79EECAD7-9C26-4922-B7A2-4F6B6CDDC8BD}"/>
            </a:ext>
          </a:extLst>
        </xdr:cNvPr>
        <xdr:cNvSpPr/>
      </xdr:nvSpPr>
      <xdr:spPr>
        <a:xfrm>
          <a:off x="162687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67327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2B00ABED-F065-45B4-8BB8-742EE05A70D1}"/>
            </a:ext>
          </a:extLst>
        </xdr:cNvPr>
        <xdr:cNvSpPr txBox="1"/>
      </xdr:nvSpPr>
      <xdr:spPr>
        <a:xfrm>
          <a:off x="16357600"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147320</xdr:rowOff>
    </xdr:from>
    <xdr:to>
      <xdr:col>81</xdr:col>
      <xdr:colOff>101600</xdr:colOff>
      <xdr:row>58</xdr:row>
      <xdr:rowOff>77470</xdr:rowOff>
    </xdr:to>
    <xdr:sp macro="" textlink="">
      <xdr:nvSpPr>
        <xdr:cNvPr id="550" name="楕円 549">
          <a:extLst>
            <a:ext uri="{FF2B5EF4-FFF2-40B4-BE49-F238E27FC236}">
              <a16:creationId xmlns:a16="http://schemas.microsoft.com/office/drawing/2014/main" id="{C281DF72-2EDE-4EDC-B260-C02AFB181FFD}"/>
            </a:ext>
          </a:extLst>
        </xdr:cNvPr>
        <xdr:cNvSpPr/>
      </xdr:nvSpPr>
      <xdr:spPr>
        <a:xfrm>
          <a:off x="15430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26670</xdr:rowOff>
    </xdr:from>
    <xdr:to>
      <xdr:col>85</xdr:col>
      <xdr:colOff>127000</xdr:colOff>
      <xdr:row>58</xdr:row>
      <xdr:rowOff>95250</xdr:rowOff>
    </xdr:to>
    <xdr:cxnSp macro="">
      <xdr:nvCxnSpPr>
        <xdr:cNvPr id="551" name="直線コネクタ 550">
          <a:extLst>
            <a:ext uri="{FF2B5EF4-FFF2-40B4-BE49-F238E27FC236}">
              <a16:creationId xmlns:a16="http://schemas.microsoft.com/office/drawing/2014/main" id="{CA244630-AF6D-4491-8D1C-F34F88629E1F}"/>
            </a:ext>
          </a:extLst>
        </xdr:cNvPr>
        <xdr:cNvCxnSpPr/>
      </xdr:nvCxnSpPr>
      <xdr:spPr>
        <a:xfrm>
          <a:off x="15481300" y="99707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116840</xdr:rowOff>
    </xdr:from>
    <xdr:to>
      <xdr:col>76</xdr:col>
      <xdr:colOff>165100</xdr:colOff>
      <xdr:row>58</xdr:row>
      <xdr:rowOff>46990</xdr:rowOff>
    </xdr:to>
    <xdr:sp macro="" textlink="">
      <xdr:nvSpPr>
        <xdr:cNvPr id="552" name="楕円 551">
          <a:extLst>
            <a:ext uri="{FF2B5EF4-FFF2-40B4-BE49-F238E27FC236}">
              <a16:creationId xmlns:a16="http://schemas.microsoft.com/office/drawing/2014/main" id="{2DFE2977-BA49-48B1-ACBC-7A314E65F9D5}"/>
            </a:ext>
          </a:extLst>
        </xdr:cNvPr>
        <xdr:cNvSpPr/>
      </xdr:nvSpPr>
      <xdr:spPr>
        <a:xfrm>
          <a:off x="14541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167640</xdr:rowOff>
    </xdr:from>
    <xdr:to>
      <xdr:col>81</xdr:col>
      <xdr:colOff>50800</xdr:colOff>
      <xdr:row>58</xdr:row>
      <xdr:rowOff>26670</xdr:rowOff>
    </xdr:to>
    <xdr:cxnSp macro="">
      <xdr:nvCxnSpPr>
        <xdr:cNvPr id="553" name="直線コネクタ 552">
          <a:extLst>
            <a:ext uri="{FF2B5EF4-FFF2-40B4-BE49-F238E27FC236}">
              <a16:creationId xmlns:a16="http://schemas.microsoft.com/office/drawing/2014/main" id="{4AB1BFCB-333E-4CED-919A-94BD2C49F4E5}"/>
            </a:ext>
          </a:extLst>
        </xdr:cNvPr>
        <xdr:cNvCxnSpPr/>
      </xdr:nvCxnSpPr>
      <xdr:spPr>
        <a:xfrm>
          <a:off x="14592300" y="99402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132080</xdr:rowOff>
    </xdr:from>
    <xdr:to>
      <xdr:col>72</xdr:col>
      <xdr:colOff>38100</xdr:colOff>
      <xdr:row>58</xdr:row>
      <xdr:rowOff>62230</xdr:rowOff>
    </xdr:to>
    <xdr:sp macro="" textlink="">
      <xdr:nvSpPr>
        <xdr:cNvPr id="554" name="楕円 553">
          <a:extLst>
            <a:ext uri="{FF2B5EF4-FFF2-40B4-BE49-F238E27FC236}">
              <a16:creationId xmlns:a16="http://schemas.microsoft.com/office/drawing/2014/main" id="{9BB93225-A88C-4886-8671-AAC963A622A3}"/>
            </a:ext>
          </a:extLst>
        </xdr:cNvPr>
        <xdr:cNvSpPr/>
      </xdr:nvSpPr>
      <xdr:spPr>
        <a:xfrm>
          <a:off x="13652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167640</xdr:rowOff>
    </xdr:from>
    <xdr:to>
      <xdr:col>76</xdr:col>
      <xdr:colOff>114300</xdr:colOff>
      <xdr:row>58</xdr:row>
      <xdr:rowOff>11430</xdr:rowOff>
    </xdr:to>
    <xdr:cxnSp macro="">
      <xdr:nvCxnSpPr>
        <xdr:cNvPr id="555" name="直線コネクタ 554">
          <a:extLst>
            <a:ext uri="{FF2B5EF4-FFF2-40B4-BE49-F238E27FC236}">
              <a16:creationId xmlns:a16="http://schemas.microsoft.com/office/drawing/2014/main" id="{FBEE6599-3121-47E7-A66F-FE3ED24D386C}"/>
            </a:ext>
          </a:extLst>
        </xdr:cNvPr>
        <xdr:cNvCxnSpPr/>
      </xdr:nvCxnSpPr>
      <xdr:spPr>
        <a:xfrm flipV="1">
          <a:off x="13703300" y="99402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40640</xdr:rowOff>
    </xdr:from>
    <xdr:to>
      <xdr:col>67</xdr:col>
      <xdr:colOff>101600</xdr:colOff>
      <xdr:row>58</xdr:row>
      <xdr:rowOff>142240</xdr:rowOff>
    </xdr:to>
    <xdr:sp macro="" textlink="">
      <xdr:nvSpPr>
        <xdr:cNvPr id="556" name="楕円 555">
          <a:extLst>
            <a:ext uri="{FF2B5EF4-FFF2-40B4-BE49-F238E27FC236}">
              <a16:creationId xmlns:a16="http://schemas.microsoft.com/office/drawing/2014/main" id="{F07895D3-B30A-4C1A-8B8A-A2E4EA74DE46}"/>
            </a:ext>
          </a:extLst>
        </xdr:cNvPr>
        <xdr:cNvSpPr/>
      </xdr:nvSpPr>
      <xdr:spPr>
        <a:xfrm>
          <a:off x="12763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xdr:rowOff>
    </xdr:from>
    <xdr:to>
      <xdr:col>71</xdr:col>
      <xdr:colOff>177800</xdr:colOff>
      <xdr:row>58</xdr:row>
      <xdr:rowOff>91440</xdr:rowOff>
    </xdr:to>
    <xdr:cxnSp macro="">
      <xdr:nvCxnSpPr>
        <xdr:cNvPr id="557" name="直線コネクタ 556">
          <a:extLst>
            <a:ext uri="{FF2B5EF4-FFF2-40B4-BE49-F238E27FC236}">
              <a16:creationId xmlns:a16="http://schemas.microsoft.com/office/drawing/2014/main" id="{367DCABA-608F-4D23-99D6-328495CA445D}"/>
            </a:ext>
          </a:extLst>
        </xdr:cNvPr>
        <xdr:cNvCxnSpPr/>
      </xdr:nvCxnSpPr>
      <xdr:spPr>
        <a:xfrm flipV="1">
          <a:off x="12814300" y="99555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558" name="n_1aveValue【学校施設】&#10;有形固定資産減価償却率">
          <a:extLst>
            <a:ext uri="{FF2B5EF4-FFF2-40B4-BE49-F238E27FC236}">
              <a16:creationId xmlns:a16="http://schemas.microsoft.com/office/drawing/2014/main" id="{076AF3A5-CEE6-4EBE-80B2-0B26BAE0B6C3}"/>
            </a:ext>
          </a:extLst>
        </xdr:cNvPr>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559" name="n_2aveValue【学校施設】&#10;有形固定資産減価償却率">
          <a:extLst>
            <a:ext uri="{FF2B5EF4-FFF2-40B4-BE49-F238E27FC236}">
              <a16:creationId xmlns:a16="http://schemas.microsoft.com/office/drawing/2014/main" id="{7F8846BB-B3D5-4D1F-B7DC-C455B410F7EA}"/>
            </a:ext>
          </a:extLst>
        </xdr:cNvPr>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560" name="n_3aveValue【学校施設】&#10;有形固定資産減価償却率">
          <a:extLst>
            <a:ext uri="{FF2B5EF4-FFF2-40B4-BE49-F238E27FC236}">
              <a16:creationId xmlns:a16="http://schemas.microsoft.com/office/drawing/2014/main" id="{845F9390-972D-46C5-8254-EADD9970D734}"/>
            </a:ext>
          </a:extLst>
        </xdr:cNvPr>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53357</xdr:rowOff>
    </xdr:from>
    <xdr:ext cx="405111" cy="259045"/>
    <xdr:sp macro="" textlink="">
      <xdr:nvSpPr>
        <xdr:cNvPr id="561" name="n_4aveValue【学校施設】&#10;有形固定資産減価償却率">
          <a:extLst>
            <a:ext uri="{FF2B5EF4-FFF2-40B4-BE49-F238E27FC236}">
              <a16:creationId xmlns:a16="http://schemas.microsoft.com/office/drawing/2014/main" id="{7D693615-AAAE-4058-82CB-ECA5121063F4}"/>
            </a:ext>
          </a:extLst>
        </xdr:cNvPr>
        <xdr:cNvSpPr txBox="1"/>
      </xdr:nvSpPr>
      <xdr:spPr>
        <a:xfrm>
          <a:off x="12611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93997</xdr:rowOff>
    </xdr:from>
    <xdr:ext cx="405111" cy="259045"/>
    <xdr:sp macro="" textlink="">
      <xdr:nvSpPr>
        <xdr:cNvPr id="562" name="n_1mainValue【学校施設】&#10;有形固定資産減価償却率">
          <a:extLst>
            <a:ext uri="{FF2B5EF4-FFF2-40B4-BE49-F238E27FC236}">
              <a16:creationId xmlns:a16="http://schemas.microsoft.com/office/drawing/2014/main" id="{46FC43CE-39F5-4CA6-B692-46DA6D02F3DD}"/>
            </a:ext>
          </a:extLst>
        </xdr:cNvPr>
        <xdr:cNvSpPr txBox="1"/>
      </xdr:nvSpPr>
      <xdr:spPr>
        <a:xfrm>
          <a:off x="152660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63517</xdr:rowOff>
    </xdr:from>
    <xdr:ext cx="405111" cy="259045"/>
    <xdr:sp macro="" textlink="">
      <xdr:nvSpPr>
        <xdr:cNvPr id="563" name="n_2mainValue【学校施設】&#10;有形固定資産減価償却率">
          <a:extLst>
            <a:ext uri="{FF2B5EF4-FFF2-40B4-BE49-F238E27FC236}">
              <a16:creationId xmlns:a16="http://schemas.microsoft.com/office/drawing/2014/main" id="{E244BAF0-5CC2-4322-A6CC-A0DA4BAA1EA9}"/>
            </a:ext>
          </a:extLst>
        </xdr:cNvPr>
        <xdr:cNvSpPr txBox="1"/>
      </xdr:nvSpPr>
      <xdr:spPr>
        <a:xfrm>
          <a:off x="14389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564" name="n_3mainValue【学校施設】&#10;有形固定資産減価償却率">
          <a:extLst>
            <a:ext uri="{FF2B5EF4-FFF2-40B4-BE49-F238E27FC236}">
              <a16:creationId xmlns:a16="http://schemas.microsoft.com/office/drawing/2014/main" id="{2CB93532-4D0C-4C18-A801-F56679C47F14}"/>
            </a:ext>
          </a:extLst>
        </xdr:cNvPr>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565" name="n_4mainValue【学校施設】&#10;有形固定資産減価償却率">
          <a:extLst>
            <a:ext uri="{FF2B5EF4-FFF2-40B4-BE49-F238E27FC236}">
              <a16:creationId xmlns:a16="http://schemas.microsoft.com/office/drawing/2014/main" id="{F765668A-18F9-4CC6-B2AB-48AEBDF33F18}"/>
            </a:ext>
          </a:extLst>
        </xdr:cNvPr>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381BAD03-F126-4020-8B14-0FF7FCC46AA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F68E214A-9CD4-45F4-907E-87B8229FBD4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DFD8BDD7-35E1-47B5-BCE3-4D443598F4F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A98DDA30-B61E-434C-98BC-12CE6774317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96736ACE-684D-4425-A604-7E1F5569F27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D490A427-0319-4DFC-B349-0FE495DAEA5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2A3C4110-B068-42AA-AFB5-2B0E9B2B847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8EF77E82-06E1-40BF-BC6D-FEE8C16551A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580AE6B1-0978-45BF-89CE-77C29DC248C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39F33E74-C61E-4BB1-B2FC-E149E333559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5D042A5B-2733-4A5D-9256-DC952001A7B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070BAC5F-B7E9-46CE-A979-6302414970B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12E3F364-CAD7-4B7E-87F6-67D1751FBE9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929BEBE6-E568-4988-A5EE-26091077A74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F00BFF0F-8987-4B44-9A11-4B75B70B714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3F4AAECB-AC61-4AAA-8ADA-6855199C84E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63787166-3447-46EA-AF51-A679F5F3340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B256891A-DFBD-4DA9-A4A9-90A32B580FB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38E13700-E7D6-4A40-AFBA-E6B1BFE9D5F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A03C1C3B-A59A-4DF2-A44F-C06A8694F89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B14474D3-B3C2-47AB-B4F3-D962D651847C}"/>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74139E94-22F8-4059-8EA6-9A285CBFE02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3C10F738-C75B-4D49-AA65-B13E8422295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BF91F433-44C3-4541-863B-1BC9B43B76D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F2F02934-072E-454F-8C84-6B43585B870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C3DC4D65-C830-4501-BE05-E637092718B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92" name="直線コネクタ 591">
          <a:extLst>
            <a:ext uri="{FF2B5EF4-FFF2-40B4-BE49-F238E27FC236}">
              <a16:creationId xmlns:a16="http://schemas.microsoft.com/office/drawing/2014/main" id="{1A598657-7EAB-424E-AA69-6016599246B6}"/>
            </a:ext>
          </a:extLst>
        </xdr:cNvPr>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93" name="【学校施設】&#10;一人当たり面積最小値テキスト">
          <a:extLst>
            <a:ext uri="{FF2B5EF4-FFF2-40B4-BE49-F238E27FC236}">
              <a16:creationId xmlns:a16="http://schemas.microsoft.com/office/drawing/2014/main" id="{8AC878FA-6AE5-4EFC-8459-3669CCD693F5}"/>
            </a:ext>
          </a:extLst>
        </xdr:cNvPr>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94" name="直線コネクタ 593">
          <a:extLst>
            <a:ext uri="{FF2B5EF4-FFF2-40B4-BE49-F238E27FC236}">
              <a16:creationId xmlns:a16="http://schemas.microsoft.com/office/drawing/2014/main" id="{60E9C6BF-9051-4FCE-A148-E15B0C0CA222}"/>
            </a:ext>
          </a:extLst>
        </xdr:cNvPr>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95" name="【学校施設】&#10;一人当たり面積最大値テキスト">
          <a:extLst>
            <a:ext uri="{FF2B5EF4-FFF2-40B4-BE49-F238E27FC236}">
              <a16:creationId xmlns:a16="http://schemas.microsoft.com/office/drawing/2014/main" id="{38BB1C67-23C6-46FE-A38A-DA7A0852FD51}"/>
            </a:ext>
          </a:extLst>
        </xdr:cNvPr>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96" name="直線コネクタ 595">
          <a:extLst>
            <a:ext uri="{FF2B5EF4-FFF2-40B4-BE49-F238E27FC236}">
              <a16:creationId xmlns:a16="http://schemas.microsoft.com/office/drawing/2014/main" id="{DCC94CD3-F379-479A-811F-D82C7134C57F}"/>
            </a:ext>
          </a:extLst>
        </xdr:cNvPr>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597" name="【学校施設】&#10;一人当たり面積平均値テキスト">
          <a:extLst>
            <a:ext uri="{FF2B5EF4-FFF2-40B4-BE49-F238E27FC236}">
              <a16:creationId xmlns:a16="http://schemas.microsoft.com/office/drawing/2014/main" id="{3974C680-834B-4A69-90B9-44A8CB6BCB43}"/>
            </a:ext>
          </a:extLst>
        </xdr:cNvPr>
        <xdr:cNvSpPr txBox="1"/>
      </xdr:nvSpPr>
      <xdr:spPr>
        <a:xfrm>
          <a:off x="221996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98" name="フローチャート: 判断 597">
          <a:extLst>
            <a:ext uri="{FF2B5EF4-FFF2-40B4-BE49-F238E27FC236}">
              <a16:creationId xmlns:a16="http://schemas.microsoft.com/office/drawing/2014/main" id="{D5CB8ECE-343D-41A0-9052-3697598908A1}"/>
            </a:ext>
          </a:extLst>
        </xdr:cNvPr>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99" name="フローチャート: 判断 598">
          <a:extLst>
            <a:ext uri="{FF2B5EF4-FFF2-40B4-BE49-F238E27FC236}">
              <a16:creationId xmlns:a16="http://schemas.microsoft.com/office/drawing/2014/main" id="{B8605945-1A06-455F-A01F-C6F652B71140}"/>
            </a:ext>
          </a:extLst>
        </xdr:cNvPr>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600" name="フローチャート: 判断 599">
          <a:extLst>
            <a:ext uri="{FF2B5EF4-FFF2-40B4-BE49-F238E27FC236}">
              <a16:creationId xmlns:a16="http://schemas.microsoft.com/office/drawing/2014/main" id="{E6D6E088-1EDE-417F-8AAA-1497995903D5}"/>
            </a:ext>
          </a:extLst>
        </xdr:cNvPr>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01" name="フローチャート: 判断 600">
          <a:extLst>
            <a:ext uri="{FF2B5EF4-FFF2-40B4-BE49-F238E27FC236}">
              <a16:creationId xmlns:a16="http://schemas.microsoft.com/office/drawing/2014/main" id="{6C0781CB-5BD3-4366-9788-A7F106A9598B}"/>
            </a:ext>
          </a:extLst>
        </xdr:cNvPr>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602" name="フローチャート: 判断 601">
          <a:extLst>
            <a:ext uri="{FF2B5EF4-FFF2-40B4-BE49-F238E27FC236}">
              <a16:creationId xmlns:a16="http://schemas.microsoft.com/office/drawing/2014/main" id="{B7A14735-C79B-48C6-B74B-62FC90C5751B}"/>
            </a:ext>
          </a:extLst>
        </xdr:cNvPr>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58294625-2241-4638-BE0C-908855167BA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E54629B-000C-406B-AC17-C94D99A88FD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E15BE938-8EE4-4683-B8E2-345C514784D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77A2940C-ADED-4101-8029-92E20FB293E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225C1C2E-D10C-42E6-9D26-1C88D549D9C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150041</xdr:rowOff>
    </xdr:from>
    <xdr:to>
      <xdr:col>116</xdr:col>
      <xdr:colOff>114300</xdr:colOff>
      <xdr:row>60</xdr:row>
      <xdr:rowOff>80191</xdr:rowOff>
    </xdr:to>
    <xdr:sp macro="" textlink="">
      <xdr:nvSpPr>
        <xdr:cNvPr id="608" name="楕円 607">
          <a:extLst>
            <a:ext uri="{FF2B5EF4-FFF2-40B4-BE49-F238E27FC236}">
              <a16:creationId xmlns:a16="http://schemas.microsoft.com/office/drawing/2014/main" id="{92F62EE9-69FB-4E6C-B204-182B6E84D53F}"/>
            </a:ext>
          </a:extLst>
        </xdr:cNvPr>
        <xdr:cNvSpPr/>
      </xdr:nvSpPr>
      <xdr:spPr>
        <a:xfrm>
          <a:off x="221107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128468</xdr:rowOff>
    </xdr:from>
    <xdr:ext cx="469744" cy="259045"/>
    <xdr:sp macro="" textlink="">
      <xdr:nvSpPr>
        <xdr:cNvPr id="609" name="【学校施設】&#10;一人当たり面積該当値テキスト">
          <a:extLst>
            <a:ext uri="{FF2B5EF4-FFF2-40B4-BE49-F238E27FC236}">
              <a16:creationId xmlns:a16="http://schemas.microsoft.com/office/drawing/2014/main" id="{B4D74091-5BE8-42B7-BCAE-7C5EE702E0E2}"/>
            </a:ext>
          </a:extLst>
        </xdr:cNvPr>
        <xdr:cNvSpPr txBox="1"/>
      </xdr:nvSpPr>
      <xdr:spPr>
        <a:xfrm>
          <a:off x="22199600" y="1024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146776</xdr:rowOff>
    </xdr:from>
    <xdr:to>
      <xdr:col>112</xdr:col>
      <xdr:colOff>38100</xdr:colOff>
      <xdr:row>60</xdr:row>
      <xdr:rowOff>76926</xdr:rowOff>
    </xdr:to>
    <xdr:sp macro="" textlink="">
      <xdr:nvSpPr>
        <xdr:cNvPr id="610" name="楕円 609">
          <a:extLst>
            <a:ext uri="{FF2B5EF4-FFF2-40B4-BE49-F238E27FC236}">
              <a16:creationId xmlns:a16="http://schemas.microsoft.com/office/drawing/2014/main" id="{C09245C5-DDC2-4F89-AD5B-1BEEFB2D9F56}"/>
            </a:ext>
          </a:extLst>
        </xdr:cNvPr>
        <xdr:cNvSpPr/>
      </xdr:nvSpPr>
      <xdr:spPr>
        <a:xfrm>
          <a:off x="21272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26126</xdr:rowOff>
    </xdr:from>
    <xdr:to>
      <xdr:col>116</xdr:col>
      <xdr:colOff>63500</xdr:colOff>
      <xdr:row>60</xdr:row>
      <xdr:rowOff>29391</xdr:rowOff>
    </xdr:to>
    <xdr:cxnSp macro="">
      <xdr:nvCxnSpPr>
        <xdr:cNvPr id="611" name="直線コネクタ 610">
          <a:extLst>
            <a:ext uri="{FF2B5EF4-FFF2-40B4-BE49-F238E27FC236}">
              <a16:creationId xmlns:a16="http://schemas.microsoft.com/office/drawing/2014/main" id="{C5786BD4-C58C-4B25-A479-2B55D43357C8}"/>
            </a:ext>
          </a:extLst>
        </xdr:cNvPr>
        <xdr:cNvCxnSpPr/>
      </xdr:nvCxnSpPr>
      <xdr:spPr>
        <a:xfrm>
          <a:off x="21323300" y="1031312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50437</xdr:rowOff>
    </xdr:from>
    <xdr:to>
      <xdr:col>107</xdr:col>
      <xdr:colOff>101600</xdr:colOff>
      <xdr:row>60</xdr:row>
      <xdr:rowOff>152037</xdr:rowOff>
    </xdr:to>
    <xdr:sp macro="" textlink="">
      <xdr:nvSpPr>
        <xdr:cNvPr id="612" name="楕円 611">
          <a:extLst>
            <a:ext uri="{FF2B5EF4-FFF2-40B4-BE49-F238E27FC236}">
              <a16:creationId xmlns:a16="http://schemas.microsoft.com/office/drawing/2014/main" id="{C2F2CD31-F4FB-4EFD-A59A-B6C30FAD65D6}"/>
            </a:ext>
          </a:extLst>
        </xdr:cNvPr>
        <xdr:cNvSpPr/>
      </xdr:nvSpPr>
      <xdr:spPr>
        <a:xfrm>
          <a:off x="20383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26126</xdr:rowOff>
    </xdr:from>
    <xdr:to>
      <xdr:col>111</xdr:col>
      <xdr:colOff>177800</xdr:colOff>
      <xdr:row>60</xdr:row>
      <xdr:rowOff>101237</xdr:rowOff>
    </xdr:to>
    <xdr:cxnSp macro="">
      <xdr:nvCxnSpPr>
        <xdr:cNvPr id="613" name="直線コネクタ 612">
          <a:extLst>
            <a:ext uri="{FF2B5EF4-FFF2-40B4-BE49-F238E27FC236}">
              <a16:creationId xmlns:a16="http://schemas.microsoft.com/office/drawing/2014/main" id="{E3C6F6D1-07CC-4470-9E84-F58C5707FB3A}"/>
            </a:ext>
          </a:extLst>
        </xdr:cNvPr>
        <xdr:cNvCxnSpPr/>
      </xdr:nvCxnSpPr>
      <xdr:spPr>
        <a:xfrm flipV="1">
          <a:off x="20434300" y="1031312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119017</xdr:rowOff>
    </xdr:from>
    <xdr:to>
      <xdr:col>102</xdr:col>
      <xdr:colOff>165100</xdr:colOff>
      <xdr:row>61</xdr:row>
      <xdr:rowOff>49167</xdr:rowOff>
    </xdr:to>
    <xdr:sp macro="" textlink="">
      <xdr:nvSpPr>
        <xdr:cNvPr id="614" name="楕円 613">
          <a:extLst>
            <a:ext uri="{FF2B5EF4-FFF2-40B4-BE49-F238E27FC236}">
              <a16:creationId xmlns:a16="http://schemas.microsoft.com/office/drawing/2014/main" id="{5F58AECB-268B-499F-85E5-504F367733CF}"/>
            </a:ext>
          </a:extLst>
        </xdr:cNvPr>
        <xdr:cNvSpPr/>
      </xdr:nvSpPr>
      <xdr:spPr>
        <a:xfrm>
          <a:off x="19494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101237</xdr:rowOff>
    </xdr:from>
    <xdr:to>
      <xdr:col>107</xdr:col>
      <xdr:colOff>50800</xdr:colOff>
      <xdr:row>60</xdr:row>
      <xdr:rowOff>169817</xdr:rowOff>
    </xdr:to>
    <xdr:cxnSp macro="">
      <xdr:nvCxnSpPr>
        <xdr:cNvPr id="615" name="直線コネクタ 614">
          <a:extLst>
            <a:ext uri="{FF2B5EF4-FFF2-40B4-BE49-F238E27FC236}">
              <a16:creationId xmlns:a16="http://schemas.microsoft.com/office/drawing/2014/main" id="{757595F8-1449-4553-8F54-65BE3714E73D}"/>
            </a:ext>
          </a:extLst>
        </xdr:cNvPr>
        <xdr:cNvCxnSpPr/>
      </xdr:nvCxnSpPr>
      <xdr:spPr>
        <a:xfrm flipV="1">
          <a:off x="19545300" y="1038823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9616</xdr:rowOff>
    </xdr:from>
    <xdr:to>
      <xdr:col>98</xdr:col>
      <xdr:colOff>38100</xdr:colOff>
      <xdr:row>61</xdr:row>
      <xdr:rowOff>111216</xdr:rowOff>
    </xdr:to>
    <xdr:sp macro="" textlink="">
      <xdr:nvSpPr>
        <xdr:cNvPr id="616" name="楕円 615">
          <a:extLst>
            <a:ext uri="{FF2B5EF4-FFF2-40B4-BE49-F238E27FC236}">
              <a16:creationId xmlns:a16="http://schemas.microsoft.com/office/drawing/2014/main" id="{4F37C9AF-0676-44A2-B791-38B7611883F1}"/>
            </a:ext>
          </a:extLst>
        </xdr:cNvPr>
        <xdr:cNvSpPr/>
      </xdr:nvSpPr>
      <xdr:spPr>
        <a:xfrm>
          <a:off x="18605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169817</xdr:rowOff>
    </xdr:from>
    <xdr:to>
      <xdr:col>102</xdr:col>
      <xdr:colOff>114300</xdr:colOff>
      <xdr:row>61</xdr:row>
      <xdr:rowOff>60416</xdr:rowOff>
    </xdr:to>
    <xdr:cxnSp macro="">
      <xdr:nvCxnSpPr>
        <xdr:cNvPr id="617" name="直線コネクタ 616">
          <a:extLst>
            <a:ext uri="{FF2B5EF4-FFF2-40B4-BE49-F238E27FC236}">
              <a16:creationId xmlns:a16="http://schemas.microsoft.com/office/drawing/2014/main" id="{5CE45021-54AC-4AF3-9A63-834C72884661}"/>
            </a:ext>
          </a:extLst>
        </xdr:cNvPr>
        <xdr:cNvCxnSpPr/>
      </xdr:nvCxnSpPr>
      <xdr:spPr>
        <a:xfrm flipV="1">
          <a:off x="18656300" y="1045681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618" name="n_1aveValue【学校施設】&#10;一人当たり面積">
          <a:extLst>
            <a:ext uri="{FF2B5EF4-FFF2-40B4-BE49-F238E27FC236}">
              <a16:creationId xmlns:a16="http://schemas.microsoft.com/office/drawing/2014/main" id="{2D62196C-25C7-45EC-978F-3786C6682145}"/>
            </a:ext>
          </a:extLst>
        </xdr:cNvPr>
        <xdr:cNvSpPr txBox="1"/>
      </xdr:nvSpPr>
      <xdr:spPr>
        <a:xfrm>
          <a:off x="210757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619" name="n_2aveValue【学校施設】&#10;一人当たり面積">
          <a:extLst>
            <a:ext uri="{FF2B5EF4-FFF2-40B4-BE49-F238E27FC236}">
              <a16:creationId xmlns:a16="http://schemas.microsoft.com/office/drawing/2014/main" id="{EED11B3E-A2F9-461A-8D28-0CF248F68AB0}"/>
            </a:ext>
          </a:extLst>
        </xdr:cNvPr>
        <xdr:cNvSpPr txBox="1"/>
      </xdr:nvSpPr>
      <xdr:spPr>
        <a:xfrm>
          <a:off x="20199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620" name="n_3aveValue【学校施設】&#10;一人当たり面積">
          <a:extLst>
            <a:ext uri="{FF2B5EF4-FFF2-40B4-BE49-F238E27FC236}">
              <a16:creationId xmlns:a16="http://schemas.microsoft.com/office/drawing/2014/main" id="{80D65794-2FA4-4D50-B364-3F3FADC777CF}"/>
            </a:ext>
          </a:extLst>
        </xdr:cNvPr>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621" name="n_4aveValue【学校施設】&#10;一人当たり面積">
          <a:extLst>
            <a:ext uri="{FF2B5EF4-FFF2-40B4-BE49-F238E27FC236}">
              <a16:creationId xmlns:a16="http://schemas.microsoft.com/office/drawing/2014/main" id="{681B7270-3674-48D2-B045-1E73972727EE}"/>
            </a:ext>
          </a:extLst>
        </xdr:cNvPr>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68053</xdr:rowOff>
    </xdr:from>
    <xdr:ext cx="469744" cy="259045"/>
    <xdr:sp macro="" textlink="">
      <xdr:nvSpPr>
        <xdr:cNvPr id="622" name="n_1mainValue【学校施設】&#10;一人当たり面積">
          <a:extLst>
            <a:ext uri="{FF2B5EF4-FFF2-40B4-BE49-F238E27FC236}">
              <a16:creationId xmlns:a16="http://schemas.microsoft.com/office/drawing/2014/main" id="{4BE67445-B5C4-4369-97F2-5F7C58627682}"/>
            </a:ext>
          </a:extLst>
        </xdr:cNvPr>
        <xdr:cNvSpPr txBox="1"/>
      </xdr:nvSpPr>
      <xdr:spPr>
        <a:xfrm>
          <a:off x="21075727" y="1035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143164</xdr:rowOff>
    </xdr:from>
    <xdr:ext cx="469744" cy="259045"/>
    <xdr:sp macro="" textlink="">
      <xdr:nvSpPr>
        <xdr:cNvPr id="623" name="n_2mainValue【学校施設】&#10;一人当たり面積">
          <a:extLst>
            <a:ext uri="{FF2B5EF4-FFF2-40B4-BE49-F238E27FC236}">
              <a16:creationId xmlns:a16="http://schemas.microsoft.com/office/drawing/2014/main" id="{A6393241-CAB2-4060-A29E-EC48370E2E13}"/>
            </a:ext>
          </a:extLst>
        </xdr:cNvPr>
        <xdr:cNvSpPr txBox="1"/>
      </xdr:nvSpPr>
      <xdr:spPr>
        <a:xfrm>
          <a:off x="20199427" y="1043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40294</xdr:rowOff>
    </xdr:from>
    <xdr:ext cx="469744" cy="259045"/>
    <xdr:sp macro="" textlink="">
      <xdr:nvSpPr>
        <xdr:cNvPr id="624" name="n_3mainValue【学校施設】&#10;一人当たり面積">
          <a:extLst>
            <a:ext uri="{FF2B5EF4-FFF2-40B4-BE49-F238E27FC236}">
              <a16:creationId xmlns:a16="http://schemas.microsoft.com/office/drawing/2014/main" id="{EED42AEE-885D-46B1-BFB9-25C3E6ABEF21}"/>
            </a:ext>
          </a:extLst>
        </xdr:cNvPr>
        <xdr:cNvSpPr txBox="1"/>
      </xdr:nvSpPr>
      <xdr:spPr>
        <a:xfrm>
          <a:off x="19310427" y="1049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102343</xdr:rowOff>
    </xdr:from>
    <xdr:ext cx="469744" cy="259045"/>
    <xdr:sp macro="" textlink="">
      <xdr:nvSpPr>
        <xdr:cNvPr id="625" name="n_4mainValue【学校施設】&#10;一人当たり面積">
          <a:extLst>
            <a:ext uri="{FF2B5EF4-FFF2-40B4-BE49-F238E27FC236}">
              <a16:creationId xmlns:a16="http://schemas.microsoft.com/office/drawing/2014/main" id="{D3004C7D-9714-4FC3-9B7C-4FBB3474D242}"/>
            </a:ext>
          </a:extLst>
        </xdr:cNvPr>
        <xdr:cNvSpPr txBox="1"/>
      </xdr:nvSpPr>
      <xdr:spPr>
        <a:xfrm>
          <a:off x="18421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5A8C319F-1C97-4429-A6EF-34638DD7158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6E242B7D-C1EF-49C7-A8C6-2CA17293871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DF544525-78B1-4CE0-9F16-49524E30582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B1974FA6-3479-49DC-A972-F498C25C01B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C4673AF4-2337-4E45-A4AE-AB9B3621385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77138536-90F6-4867-B37F-746FCC476F0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8DA1D6D6-9E69-47DD-ADCF-13EC5CAD297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DC1CD66-01A5-41BA-8163-71E9A0CE1BB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2ED8048B-43D4-4CF0-9238-A418E5CAABD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BE57EE1C-E93F-4C78-96BE-F89776B37D8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50236A1D-C5CF-4AA6-97FF-3F506AC49CF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2596E120-ED93-4288-BD2D-1F72C1293BB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78001A8E-51EE-4E7D-84E1-05D96389CC3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3F800D3F-36EB-4DC8-9345-A08D199F4D2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F8EC0679-00C0-4A1A-8A62-8B601422D37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1B60AD89-2F1A-4634-84AB-0FA6AC5B10C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8782D5B1-7DE1-48A4-93F1-B27D3E0960F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8CFAF470-6F84-4261-A8B9-95C4549D9E6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9483B5E-66AB-4503-915F-465A80D53BE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80CF3375-B643-4445-A521-73ADB630C87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90D6FE3B-ABFA-44E7-97B4-596ED79EC7B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2BFECEE7-1E3D-4652-955C-C7136051407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EF11A3FC-0731-4CED-8B13-4A1904B8915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51FBDBB7-66DC-498D-9899-89016278EFB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22C31FEC-AA8B-484D-9243-0BD9030240A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269D2055-4D08-4378-B57F-B55E1208C10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8D454DF-C3E5-4FA0-986D-A72A72113E1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3" name="直線コネクタ 652">
          <a:extLst>
            <a:ext uri="{FF2B5EF4-FFF2-40B4-BE49-F238E27FC236}">
              <a16:creationId xmlns:a16="http://schemas.microsoft.com/office/drawing/2014/main" id="{530ED5AF-2613-4B7B-B4B5-54096B6C10C4}"/>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4" name="テキスト ボックス 653">
          <a:extLst>
            <a:ext uri="{FF2B5EF4-FFF2-40B4-BE49-F238E27FC236}">
              <a16:creationId xmlns:a16="http://schemas.microsoft.com/office/drawing/2014/main" id="{DA2BC941-C822-4888-991C-D67730628FE3}"/>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5" name="直線コネクタ 654">
          <a:extLst>
            <a:ext uri="{FF2B5EF4-FFF2-40B4-BE49-F238E27FC236}">
              <a16:creationId xmlns:a16="http://schemas.microsoft.com/office/drawing/2014/main" id="{71350664-1402-4E09-9007-2A20E0C4C0EA}"/>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6" name="テキスト ボックス 655">
          <a:extLst>
            <a:ext uri="{FF2B5EF4-FFF2-40B4-BE49-F238E27FC236}">
              <a16:creationId xmlns:a16="http://schemas.microsoft.com/office/drawing/2014/main" id="{83BAC7FF-CD40-45D8-87E0-BEFE337FA36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7" name="直線コネクタ 656">
          <a:extLst>
            <a:ext uri="{FF2B5EF4-FFF2-40B4-BE49-F238E27FC236}">
              <a16:creationId xmlns:a16="http://schemas.microsoft.com/office/drawing/2014/main" id="{73265238-0EB0-4AD8-A437-A21C5F6B41DD}"/>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8" name="テキスト ボックス 657">
          <a:extLst>
            <a:ext uri="{FF2B5EF4-FFF2-40B4-BE49-F238E27FC236}">
              <a16:creationId xmlns:a16="http://schemas.microsoft.com/office/drawing/2014/main" id="{06B526D7-F001-438E-A47E-20FBE7F4A818}"/>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9" name="直線コネクタ 658">
          <a:extLst>
            <a:ext uri="{FF2B5EF4-FFF2-40B4-BE49-F238E27FC236}">
              <a16:creationId xmlns:a16="http://schemas.microsoft.com/office/drawing/2014/main" id="{031107CF-ACA5-4CF8-A23E-533DB029091B}"/>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0" name="テキスト ボックス 659">
          <a:extLst>
            <a:ext uri="{FF2B5EF4-FFF2-40B4-BE49-F238E27FC236}">
              <a16:creationId xmlns:a16="http://schemas.microsoft.com/office/drawing/2014/main" id="{2C105FAE-2FE2-4975-9B1E-2685BCCE167F}"/>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B6DE85AD-8722-410F-85CC-3468DBB81D7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2" name="テキスト ボックス 661">
          <a:extLst>
            <a:ext uri="{FF2B5EF4-FFF2-40B4-BE49-F238E27FC236}">
              <a16:creationId xmlns:a16="http://schemas.microsoft.com/office/drawing/2014/main" id="{09A3D5C8-FAC4-49A8-BAAB-799330C823FF}"/>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a16="http://schemas.microsoft.com/office/drawing/2014/main" id="{A0E38B64-CF25-44C3-BAD9-5739D2C4495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664" name="直線コネクタ 663">
          <a:extLst>
            <a:ext uri="{FF2B5EF4-FFF2-40B4-BE49-F238E27FC236}">
              <a16:creationId xmlns:a16="http://schemas.microsoft.com/office/drawing/2014/main" id="{FF8F56B4-19BC-4964-B505-ED9FD7170397}"/>
            </a:ext>
          </a:extLst>
        </xdr:cNvPr>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665" name="【公民館】&#10;有形固定資産減価償却率最小値テキスト">
          <a:extLst>
            <a:ext uri="{FF2B5EF4-FFF2-40B4-BE49-F238E27FC236}">
              <a16:creationId xmlns:a16="http://schemas.microsoft.com/office/drawing/2014/main" id="{DFE81DBD-D0A5-46E8-9620-4E350FF2A768}"/>
            </a:ext>
          </a:extLst>
        </xdr:cNvPr>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666" name="直線コネクタ 665">
          <a:extLst>
            <a:ext uri="{FF2B5EF4-FFF2-40B4-BE49-F238E27FC236}">
              <a16:creationId xmlns:a16="http://schemas.microsoft.com/office/drawing/2014/main" id="{8B78B461-D13E-4F11-A9B2-331EA9620994}"/>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667" name="【公民館】&#10;有形固定資産減価償却率最大値テキスト">
          <a:extLst>
            <a:ext uri="{FF2B5EF4-FFF2-40B4-BE49-F238E27FC236}">
              <a16:creationId xmlns:a16="http://schemas.microsoft.com/office/drawing/2014/main" id="{67CEDBAB-407F-4157-A21F-A6786CF7FCF9}"/>
            </a:ext>
          </a:extLst>
        </xdr:cNvPr>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668" name="直線コネクタ 667">
          <a:extLst>
            <a:ext uri="{FF2B5EF4-FFF2-40B4-BE49-F238E27FC236}">
              <a16:creationId xmlns:a16="http://schemas.microsoft.com/office/drawing/2014/main" id="{1092BABD-5070-4579-AFA5-9EB142192C0E}"/>
            </a:ext>
          </a:extLst>
        </xdr:cNvPr>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17542</xdr:rowOff>
    </xdr:from>
    <xdr:ext cx="405111" cy="259045"/>
    <xdr:sp macro="" textlink="">
      <xdr:nvSpPr>
        <xdr:cNvPr id="669" name="【公民館】&#10;有形固定資産減価償却率平均値テキスト">
          <a:extLst>
            <a:ext uri="{FF2B5EF4-FFF2-40B4-BE49-F238E27FC236}">
              <a16:creationId xmlns:a16="http://schemas.microsoft.com/office/drawing/2014/main" id="{6D6478C3-7056-4D67-BCDE-06124B0B0951}"/>
            </a:ext>
          </a:extLst>
        </xdr:cNvPr>
        <xdr:cNvSpPr txBox="1"/>
      </xdr:nvSpPr>
      <xdr:spPr>
        <a:xfrm>
          <a:off x="16357600" y="17505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670" name="フローチャート: 判断 669">
          <a:extLst>
            <a:ext uri="{FF2B5EF4-FFF2-40B4-BE49-F238E27FC236}">
              <a16:creationId xmlns:a16="http://schemas.microsoft.com/office/drawing/2014/main" id="{6AEF473C-B8DD-4421-B1DE-5F0A84A6AAC7}"/>
            </a:ext>
          </a:extLst>
        </xdr:cNvPr>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671" name="フローチャート: 判断 670">
          <a:extLst>
            <a:ext uri="{FF2B5EF4-FFF2-40B4-BE49-F238E27FC236}">
              <a16:creationId xmlns:a16="http://schemas.microsoft.com/office/drawing/2014/main" id="{2767D296-15FA-4EEC-A6FA-34B16A9DDB6A}"/>
            </a:ext>
          </a:extLst>
        </xdr:cNvPr>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672" name="フローチャート: 判断 671">
          <a:extLst>
            <a:ext uri="{FF2B5EF4-FFF2-40B4-BE49-F238E27FC236}">
              <a16:creationId xmlns:a16="http://schemas.microsoft.com/office/drawing/2014/main" id="{8E55A932-D093-410F-8C27-837E219AE5E4}"/>
            </a:ext>
          </a:extLst>
        </xdr:cNvPr>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673" name="フローチャート: 判断 672">
          <a:extLst>
            <a:ext uri="{FF2B5EF4-FFF2-40B4-BE49-F238E27FC236}">
              <a16:creationId xmlns:a16="http://schemas.microsoft.com/office/drawing/2014/main" id="{3907B8A8-A3AB-4CF1-94A1-FB673381D6CB}"/>
            </a:ext>
          </a:extLst>
        </xdr:cNvPr>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674" name="フローチャート: 判断 673">
          <a:extLst>
            <a:ext uri="{FF2B5EF4-FFF2-40B4-BE49-F238E27FC236}">
              <a16:creationId xmlns:a16="http://schemas.microsoft.com/office/drawing/2014/main" id="{CC7BDA64-C4EA-4BF0-AEBC-582D9274B54C}"/>
            </a:ext>
          </a:extLst>
        </xdr:cNvPr>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1DE9D6FE-809B-433B-BB09-F1A8C32B6F6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CB66C40C-1BA1-46CF-8CDF-E9984C37A38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73122DCC-7ED6-4051-AE23-AF8168D9617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95781A40-728C-43C4-9A27-437F2A615CE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9FEF39C-F491-45DC-8250-BDAC42701D3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7113</xdr:rowOff>
    </xdr:from>
    <xdr:to>
      <xdr:col>81</xdr:col>
      <xdr:colOff>101600</xdr:colOff>
      <xdr:row>103</xdr:row>
      <xdr:rowOff>108713</xdr:rowOff>
    </xdr:to>
    <xdr:sp macro="" textlink="">
      <xdr:nvSpPr>
        <xdr:cNvPr id="680" name="楕円 679">
          <a:extLst>
            <a:ext uri="{FF2B5EF4-FFF2-40B4-BE49-F238E27FC236}">
              <a16:creationId xmlns:a16="http://schemas.microsoft.com/office/drawing/2014/main" id="{68FD52E3-DBE7-43D1-AD2A-90F7400B935A}"/>
            </a:ext>
          </a:extLst>
        </xdr:cNvPr>
        <xdr:cNvSpPr/>
      </xdr:nvSpPr>
      <xdr:spPr>
        <a:xfrm>
          <a:off x="15430500" y="176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144272</xdr:rowOff>
    </xdr:from>
    <xdr:to>
      <xdr:col>76</xdr:col>
      <xdr:colOff>165100</xdr:colOff>
      <xdr:row>103</xdr:row>
      <xdr:rowOff>74422</xdr:rowOff>
    </xdr:to>
    <xdr:sp macro="" textlink="">
      <xdr:nvSpPr>
        <xdr:cNvPr id="681" name="楕円 680">
          <a:extLst>
            <a:ext uri="{FF2B5EF4-FFF2-40B4-BE49-F238E27FC236}">
              <a16:creationId xmlns:a16="http://schemas.microsoft.com/office/drawing/2014/main" id="{12749B07-03F0-4152-9DFF-FFE78AA0904E}"/>
            </a:ext>
          </a:extLst>
        </xdr:cNvPr>
        <xdr:cNvSpPr/>
      </xdr:nvSpPr>
      <xdr:spPr>
        <a:xfrm>
          <a:off x="14541500" y="176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23622</xdr:rowOff>
    </xdr:from>
    <xdr:to>
      <xdr:col>81</xdr:col>
      <xdr:colOff>50800</xdr:colOff>
      <xdr:row>103</xdr:row>
      <xdr:rowOff>57913</xdr:rowOff>
    </xdr:to>
    <xdr:cxnSp macro="">
      <xdr:nvCxnSpPr>
        <xdr:cNvPr id="682" name="直線コネクタ 681">
          <a:extLst>
            <a:ext uri="{FF2B5EF4-FFF2-40B4-BE49-F238E27FC236}">
              <a16:creationId xmlns:a16="http://schemas.microsoft.com/office/drawing/2014/main" id="{8029B968-97DE-43EE-89F5-12E69176511F}"/>
            </a:ext>
          </a:extLst>
        </xdr:cNvPr>
        <xdr:cNvCxnSpPr/>
      </xdr:nvCxnSpPr>
      <xdr:spPr>
        <a:xfrm>
          <a:off x="14592300" y="1768297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105411</xdr:rowOff>
    </xdr:from>
    <xdr:to>
      <xdr:col>72</xdr:col>
      <xdr:colOff>38100</xdr:colOff>
      <xdr:row>103</xdr:row>
      <xdr:rowOff>35561</xdr:rowOff>
    </xdr:to>
    <xdr:sp macro="" textlink="">
      <xdr:nvSpPr>
        <xdr:cNvPr id="683" name="楕円 682">
          <a:extLst>
            <a:ext uri="{FF2B5EF4-FFF2-40B4-BE49-F238E27FC236}">
              <a16:creationId xmlns:a16="http://schemas.microsoft.com/office/drawing/2014/main" id="{09915E63-84CB-44D6-90A6-125EEF5D69FE}"/>
            </a:ext>
          </a:extLst>
        </xdr:cNvPr>
        <xdr:cNvSpPr/>
      </xdr:nvSpPr>
      <xdr:spPr>
        <a:xfrm>
          <a:off x="13652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156211</xdr:rowOff>
    </xdr:from>
    <xdr:to>
      <xdr:col>76</xdr:col>
      <xdr:colOff>114300</xdr:colOff>
      <xdr:row>103</xdr:row>
      <xdr:rowOff>23622</xdr:rowOff>
    </xdr:to>
    <xdr:cxnSp macro="">
      <xdr:nvCxnSpPr>
        <xdr:cNvPr id="684" name="直線コネクタ 683">
          <a:extLst>
            <a:ext uri="{FF2B5EF4-FFF2-40B4-BE49-F238E27FC236}">
              <a16:creationId xmlns:a16="http://schemas.microsoft.com/office/drawing/2014/main" id="{F6E480AB-914C-48A0-A98F-B248820B23BD}"/>
            </a:ext>
          </a:extLst>
        </xdr:cNvPr>
        <xdr:cNvCxnSpPr/>
      </xdr:nvCxnSpPr>
      <xdr:spPr>
        <a:xfrm>
          <a:off x="13703300" y="17644111"/>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66548</xdr:rowOff>
    </xdr:from>
    <xdr:to>
      <xdr:col>67</xdr:col>
      <xdr:colOff>101600</xdr:colOff>
      <xdr:row>102</xdr:row>
      <xdr:rowOff>168148</xdr:rowOff>
    </xdr:to>
    <xdr:sp macro="" textlink="">
      <xdr:nvSpPr>
        <xdr:cNvPr id="685" name="楕円 684">
          <a:extLst>
            <a:ext uri="{FF2B5EF4-FFF2-40B4-BE49-F238E27FC236}">
              <a16:creationId xmlns:a16="http://schemas.microsoft.com/office/drawing/2014/main" id="{6943A300-5602-4244-96DF-43E0EB84D922}"/>
            </a:ext>
          </a:extLst>
        </xdr:cNvPr>
        <xdr:cNvSpPr/>
      </xdr:nvSpPr>
      <xdr:spPr>
        <a:xfrm>
          <a:off x="12763500" y="1755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117348</xdr:rowOff>
    </xdr:from>
    <xdr:to>
      <xdr:col>71</xdr:col>
      <xdr:colOff>177800</xdr:colOff>
      <xdr:row>102</xdr:row>
      <xdr:rowOff>156211</xdr:rowOff>
    </xdr:to>
    <xdr:cxnSp macro="">
      <xdr:nvCxnSpPr>
        <xdr:cNvPr id="686" name="直線コネクタ 685">
          <a:extLst>
            <a:ext uri="{FF2B5EF4-FFF2-40B4-BE49-F238E27FC236}">
              <a16:creationId xmlns:a16="http://schemas.microsoft.com/office/drawing/2014/main" id="{72856AC1-FDDD-4569-9215-945ED102E872}"/>
            </a:ext>
          </a:extLst>
        </xdr:cNvPr>
        <xdr:cNvCxnSpPr/>
      </xdr:nvCxnSpPr>
      <xdr:spPr>
        <a:xfrm>
          <a:off x="12814300" y="17605248"/>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145814</xdr:rowOff>
    </xdr:from>
    <xdr:ext cx="405111" cy="259045"/>
    <xdr:sp macro="" textlink="">
      <xdr:nvSpPr>
        <xdr:cNvPr id="687" name="n_1aveValue【公民館】&#10;有形固定資産減価償却率">
          <a:extLst>
            <a:ext uri="{FF2B5EF4-FFF2-40B4-BE49-F238E27FC236}">
              <a16:creationId xmlns:a16="http://schemas.microsoft.com/office/drawing/2014/main" id="{17A0CFCF-68AE-4B77-8FD7-B1195F1193E5}"/>
            </a:ext>
          </a:extLst>
        </xdr:cNvPr>
        <xdr:cNvSpPr txBox="1"/>
      </xdr:nvSpPr>
      <xdr:spPr>
        <a:xfrm>
          <a:off x="152660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116095</xdr:rowOff>
    </xdr:from>
    <xdr:ext cx="405111" cy="259045"/>
    <xdr:sp macro="" textlink="">
      <xdr:nvSpPr>
        <xdr:cNvPr id="688" name="n_2aveValue【公民館】&#10;有形固定資産減価償却率">
          <a:extLst>
            <a:ext uri="{FF2B5EF4-FFF2-40B4-BE49-F238E27FC236}">
              <a16:creationId xmlns:a16="http://schemas.microsoft.com/office/drawing/2014/main" id="{D2657006-F125-4A58-90AF-99BD8B86D79D}"/>
            </a:ext>
          </a:extLst>
        </xdr:cNvPr>
        <xdr:cNvSpPr txBox="1"/>
      </xdr:nvSpPr>
      <xdr:spPr>
        <a:xfrm>
          <a:off x="14389744" y="172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104664</xdr:rowOff>
    </xdr:from>
    <xdr:ext cx="405111" cy="259045"/>
    <xdr:sp macro="" textlink="">
      <xdr:nvSpPr>
        <xdr:cNvPr id="689" name="n_3aveValue【公民館】&#10;有形固定資産減価償却率">
          <a:extLst>
            <a:ext uri="{FF2B5EF4-FFF2-40B4-BE49-F238E27FC236}">
              <a16:creationId xmlns:a16="http://schemas.microsoft.com/office/drawing/2014/main" id="{55F392AD-59E1-45F8-A15F-16D5D729E21A}"/>
            </a:ext>
          </a:extLst>
        </xdr:cNvPr>
        <xdr:cNvSpPr txBox="1"/>
      </xdr:nvSpPr>
      <xdr:spPr>
        <a:xfrm>
          <a:off x="13500744" y="1724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690" name="n_4aveValue【公民館】&#10;有形固定資産減価償却率">
          <a:extLst>
            <a:ext uri="{FF2B5EF4-FFF2-40B4-BE49-F238E27FC236}">
              <a16:creationId xmlns:a16="http://schemas.microsoft.com/office/drawing/2014/main" id="{DEBD4AFE-DE84-4F04-850B-17B4DA07A63F}"/>
            </a:ext>
          </a:extLst>
        </xdr:cNvPr>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99840</xdr:rowOff>
    </xdr:from>
    <xdr:ext cx="405111" cy="259045"/>
    <xdr:sp macro="" textlink="">
      <xdr:nvSpPr>
        <xdr:cNvPr id="691" name="n_1mainValue【公民館】&#10;有形固定資産減価償却率">
          <a:extLst>
            <a:ext uri="{FF2B5EF4-FFF2-40B4-BE49-F238E27FC236}">
              <a16:creationId xmlns:a16="http://schemas.microsoft.com/office/drawing/2014/main" id="{B38C46C1-5FAB-4A89-AEDE-80D55D0F8A85}"/>
            </a:ext>
          </a:extLst>
        </xdr:cNvPr>
        <xdr:cNvSpPr txBox="1"/>
      </xdr:nvSpPr>
      <xdr:spPr>
        <a:xfrm>
          <a:off x="15266044" y="1775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65549</xdr:rowOff>
    </xdr:from>
    <xdr:ext cx="405111" cy="259045"/>
    <xdr:sp macro="" textlink="">
      <xdr:nvSpPr>
        <xdr:cNvPr id="692" name="n_2mainValue【公民館】&#10;有形固定資産減価償却率">
          <a:extLst>
            <a:ext uri="{FF2B5EF4-FFF2-40B4-BE49-F238E27FC236}">
              <a16:creationId xmlns:a16="http://schemas.microsoft.com/office/drawing/2014/main" id="{52C1DB38-0184-4A8B-9DF3-B30577713997}"/>
            </a:ext>
          </a:extLst>
        </xdr:cNvPr>
        <xdr:cNvSpPr txBox="1"/>
      </xdr:nvSpPr>
      <xdr:spPr>
        <a:xfrm>
          <a:off x="14389744" y="1772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26688</xdr:rowOff>
    </xdr:from>
    <xdr:ext cx="405111" cy="259045"/>
    <xdr:sp macro="" textlink="">
      <xdr:nvSpPr>
        <xdr:cNvPr id="693" name="n_3mainValue【公民館】&#10;有形固定資産減価償却率">
          <a:extLst>
            <a:ext uri="{FF2B5EF4-FFF2-40B4-BE49-F238E27FC236}">
              <a16:creationId xmlns:a16="http://schemas.microsoft.com/office/drawing/2014/main" id="{FABABC67-9D4B-4948-9755-5144A303A05F}"/>
            </a:ext>
          </a:extLst>
        </xdr:cNvPr>
        <xdr:cNvSpPr txBox="1"/>
      </xdr:nvSpPr>
      <xdr:spPr>
        <a:xfrm>
          <a:off x="135007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159275</xdr:rowOff>
    </xdr:from>
    <xdr:ext cx="405111" cy="259045"/>
    <xdr:sp macro="" textlink="">
      <xdr:nvSpPr>
        <xdr:cNvPr id="694" name="n_4mainValue【公民館】&#10;有形固定資産減価償却率">
          <a:extLst>
            <a:ext uri="{FF2B5EF4-FFF2-40B4-BE49-F238E27FC236}">
              <a16:creationId xmlns:a16="http://schemas.microsoft.com/office/drawing/2014/main" id="{717C1CBA-8619-4205-8268-3F55D7B8F758}"/>
            </a:ext>
          </a:extLst>
        </xdr:cNvPr>
        <xdr:cNvSpPr txBox="1"/>
      </xdr:nvSpPr>
      <xdr:spPr>
        <a:xfrm>
          <a:off x="12611744" y="1764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B9CFC0FB-1573-4A72-B80C-068FC558A8D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7C271BA0-ED3B-4AF7-BD16-92C08268A4A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1AABBD56-AB95-4F87-9ADD-8E00B59C6B2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97504D19-5B07-4F72-B2B2-133D1F44749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ED08EEE8-5C71-4566-B4EA-0C944B16792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CB9D23D-FFD8-46D5-8398-0B0FD9C0E91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54B57EE8-122A-4933-B234-D9D31825055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C48CE0BA-90EA-4391-BE83-9360F0DD650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3F790A4E-2E29-4B00-B222-5F760328BA8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5C8977BC-CB56-4332-AECD-A7AEB71B69A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a:extLst>
            <a:ext uri="{FF2B5EF4-FFF2-40B4-BE49-F238E27FC236}">
              <a16:creationId xmlns:a16="http://schemas.microsoft.com/office/drawing/2014/main" id="{E474163F-5D86-46C5-A79D-99968F47835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a:extLst>
            <a:ext uri="{FF2B5EF4-FFF2-40B4-BE49-F238E27FC236}">
              <a16:creationId xmlns:a16="http://schemas.microsoft.com/office/drawing/2014/main" id="{1889FF93-3DAD-42EE-9B0E-D78F77984C9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a:extLst>
            <a:ext uri="{FF2B5EF4-FFF2-40B4-BE49-F238E27FC236}">
              <a16:creationId xmlns:a16="http://schemas.microsoft.com/office/drawing/2014/main" id="{83D65C4D-1F6F-43EC-BF8F-747DF9A7CFA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a:extLst>
            <a:ext uri="{FF2B5EF4-FFF2-40B4-BE49-F238E27FC236}">
              <a16:creationId xmlns:a16="http://schemas.microsoft.com/office/drawing/2014/main" id="{6B183B85-5662-4F24-8D61-1B4CDC8FC2E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a:extLst>
            <a:ext uri="{FF2B5EF4-FFF2-40B4-BE49-F238E27FC236}">
              <a16:creationId xmlns:a16="http://schemas.microsoft.com/office/drawing/2014/main" id="{4E5B9270-6A1B-4848-88CA-2BB926C9A83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a:extLst>
            <a:ext uri="{FF2B5EF4-FFF2-40B4-BE49-F238E27FC236}">
              <a16:creationId xmlns:a16="http://schemas.microsoft.com/office/drawing/2014/main" id="{4BF046A5-022D-435C-9A6E-EA76CA63683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a:extLst>
            <a:ext uri="{FF2B5EF4-FFF2-40B4-BE49-F238E27FC236}">
              <a16:creationId xmlns:a16="http://schemas.microsoft.com/office/drawing/2014/main" id="{7396CA1F-AF01-47D1-9075-8FA62E9DEDA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a:extLst>
            <a:ext uri="{FF2B5EF4-FFF2-40B4-BE49-F238E27FC236}">
              <a16:creationId xmlns:a16="http://schemas.microsoft.com/office/drawing/2014/main" id="{3F1680A6-4037-45C9-8EA8-660CE44848F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a:extLst>
            <a:ext uri="{FF2B5EF4-FFF2-40B4-BE49-F238E27FC236}">
              <a16:creationId xmlns:a16="http://schemas.microsoft.com/office/drawing/2014/main" id="{58D0E5B6-A9AD-4A7A-86CA-22F60BEBDBC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a:extLst>
            <a:ext uri="{FF2B5EF4-FFF2-40B4-BE49-F238E27FC236}">
              <a16:creationId xmlns:a16="http://schemas.microsoft.com/office/drawing/2014/main" id="{B18EFFD1-679F-47A3-ACAE-12DC250E598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D8301914-6912-42E7-9EF6-847A39FA91E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B0DEC10F-0E02-458E-8E80-E05BF16B369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93F3430A-90D7-4B76-B331-9182A6E5655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718" name="直線コネクタ 717">
          <a:extLst>
            <a:ext uri="{FF2B5EF4-FFF2-40B4-BE49-F238E27FC236}">
              <a16:creationId xmlns:a16="http://schemas.microsoft.com/office/drawing/2014/main" id="{71BF5FE0-666A-447B-9F60-3843B8302324}"/>
            </a:ext>
          </a:extLst>
        </xdr:cNvPr>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19" name="【公民館】&#10;一人当たり面積最小値テキスト">
          <a:extLst>
            <a:ext uri="{FF2B5EF4-FFF2-40B4-BE49-F238E27FC236}">
              <a16:creationId xmlns:a16="http://schemas.microsoft.com/office/drawing/2014/main" id="{3418953A-AA2E-4F9C-AC61-B45739A99089}"/>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20" name="直線コネクタ 719">
          <a:extLst>
            <a:ext uri="{FF2B5EF4-FFF2-40B4-BE49-F238E27FC236}">
              <a16:creationId xmlns:a16="http://schemas.microsoft.com/office/drawing/2014/main" id="{544EA42A-FFB4-4B6C-9B7B-50C42A1398A9}"/>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721" name="【公民館】&#10;一人当たり面積最大値テキスト">
          <a:extLst>
            <a:ext uri="{FF2B5EF4-FFF2-40B4-BE49-F238E27FC236}">
              <a16:creationId xmlns:a16="http://schemas.microsoft.com/office/drawing/2014/main" id="{9F5F7158-1773-4B7A-AE11-FB4C87F469CD}"/>
            </a:ext>
          </a:extLst>
        </xdr:cNvPr>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722" name="直線コネクタ 721">
          <a:extLst>
            <a:ext uri="{FF2B5EF4-FFF2-40B4-BE49-F238E27FC236}">
              <a16:creationId xmlns:a16="http://schemas.microsoft.com/office/drawing/2014/main" id="{5825F5BC-0166-45EA-AD33-90AD99AD42CE}"/>
            </a:ext>
          </a:extLst>
        </xdr:cNvPr>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23" name="【公民館】&#10;一人当たり面積平均値テキスト">
          <a:extLst>
            <a:ext uri="{FF2B5EF4-FFF2-40B4-BE49-F238E27FC236}">
              <a16:creationId xmlns:a16="http://schemas.microsoft.com/office/drawing/2014/main" id="{E5313ACE-6B37-4185-99F0-2926A53322EC}"/>
            </a:ext>
          </a:extLst>
        </xdr:cNvPr>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24" name="フローチャート: 判断 723">
          <a:extLst>
            <a:ext uri="{FF2B5EF4-FFF2-40B4-BE49-F238E27FC236}">
              <a16:creationId xmlns:a16="http://schemas.microsoft.com/office/drawing/2014/main" id="{493F281A-2F59-416B-AF71-E101B8F07599}"/>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725" name="フローチャート: 判断 724">
          <a:extLst>
            <a:ext uri="{FF2B5EF4-FFF2-40B4-BE49-F238E27FC236}">
              <a16:creationId xmlns:a16="http://schemas.microsoft.com/office/drawing/2014/main" id="{B9A026CB-8DF8-4401-8376-48DD4374FF6B}"/>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726" name="フローチャート: 判断 725">
          <a:extLst>
            <a:ext uri="{FF2B5EF4-FFF2-40B4-BE49-F238E27FC236}">
              <a16:creationId xmlns:a16="http://schemas.microsoft.com/office/drawing/2014/main" id="{2968CE92-4758-43F1-A1FC-56ADACFBC7FD}"/>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27" name="フローチャート: 判断 726">
          <a:extLst>
            <a:ext uri="{FF2B5EF4-FFF2-40B4-BE49-F238E27FC236}">
              <a16:creationId xmlns:a16="http://schemas.microsoft.com/office/drawing/2014/main" id="{5B799C98-6A01-47BD-870A-332B4D242843}"/>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728" name="フローチャート: 判断 727">
          <a:extLst>
            <a:ext uri="{FF2B5EF4-FFF2-40B4-BE49-F238E27FC236}">
              <a16:creationId xmlns:a16="http://schemas.microsoft.com/office/drawing/2014/main" id="{406F14E7-60CD-4D1D-A4D6-ADAE7E5B70AE}"/>
            </a:ext>
          </a:extLst>
        </xdr:cNvPr>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1E0FAD3B-4ECD-4F57-BFF0-09DA7FC20F4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51639277-7FCF-4D13-B42E-0A98156856A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8633FD87-DBEC-4179-9B33-AC97A544C66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57D2B987-4AF9-4C9B-81BC-CEA078800CF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73C7FF2E-A60B-4593-A187-996BDC7978E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90170</xdr:rowOff>
    </xdr:from>
    <xdr:to>
      <xdr:col>112</xdr:col>
      <xdr:colOff>38100</xdr:colOff>
      <xdr:row>108</xdr:row>
      <xdr:rowOff>20320</xdr:rowOff>
    </xdr:to>
    <xdr:sp macro="" textlink="">
      <xdr:nvSpPr>
        <xdr:cNvPr id="734" name="楕円 733">
          <a:extLst>
            <a:ext uri="{FF2B5EF4-FFF2-40B4-BE49-F238E27FC236}">
              <a16:creationId xmlns:a16="http://schemas.microsoft.com/office/drawing/2014/main" id="{14AECFAB-8BC1-4CFC-9F90-A59066C2BB69}"/>
            </a:ext>
          </a:extLst>
        </xdr:cNvPr>
        <xdr:cNvSpPr/>
      </xdr:nvSpPr>
      <xdr:spPr>
        <a:xfrm>
          <a:off x="21272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90170</xdr:rowOff>
    </xdr:from>
    <xdr:to>
      <xdr:col>107</xdr:col>
      <xdr:colOff>101600</xdr:colOff>
      <xdr:row>108</xdr:row>
      <xdr:rowOff>20320</xdr:rowOff>
    </xdr:to>
    <xdr:sp macro="" textlink="">
      <xdr:nvSpPr>
        <xdr:cNvPr id="735" name="楕円 734">
          <a:extLst>
            <a:ext uri="{FF2B5EF4-FFF2-40B4-BE49-F238E27FC236}">
              <a16:creationId xmlns:a16="http://schemas.microsoft.com/office/drawing/2014/main" id="{0F958842-CBEA-420E-BAAB-062A2E907930}"/>
            </a:ext>
          </a:extLst>
        </xdr:cNvPr>
        <xdr:cNvSpPr/>
      </xdr:nvSpPr>
      <xdr:spPr>
        <a:xfrm>
          <a:off x="20383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140970</xdr:rowOff>
    </xdr:from>
    <xdr:to>
      <xdr:col>111</xdr:col>
      <xdr:colOff>177800</xdr:colOff>
      <xdr:row>107</xdr:row>
      <xdr:rowOff>140970</xdr:rowOff>
    </xdr:to>
    <xdr:cxnSp macro="">
      <xdr:nvCxnSpPr>
        <xdr:cNvPr id="736" name="直線コネクタ 735">
          <a:extLst>
            <a:ext uri="{FF2B5EF4-FFF2-40B4-BE49-F238E27FC236}">
              <a16:creationId xmlns:a16="http://schemas.microsoft.com/office/drawing/2014/main" id="{B9AB57C6-FB7D-45C1-A7A6-06ED1A4F95E2}"/>
            </a:ext>
          </a:extLst>
        </xdr:cNvPr>
        <xdr:cNvCxnSpPr/>
      </xdr:nvCxnSpPr>
      <xdr:spPr>
        <a:xfrm>
          <a:off x="20434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90170</xdr:rowOff>
    </xdr:from>
    <xdr:to>
      <xdr:col>102</xdr:col>
      <xdr:colOff>165100</xdr:colOff>
      <xdr:row>108</xdr:row>
      <xdr:rowOff>20320</xdr:rowOff>
    </xdr:to>
    <xdr:sp macro="" textlink="">
      <xdr:nvSpPr>
        <xdr:cNvPr id="737" name="楕円 736">
          <a:extLst>
            <a:ext uri="{FF2B5EF4-FFF2-40B4-BE49-F238E27FC236}">
              <a16:creationId xmlns:a16="http://schemas.microsoft.com/office/drawing/2014/main" id="{1764C36B-09D0-44EA-9FC6-B3E1040AC0DD}"/>
            </a:ext>
          </a:extLst>
        </xdr:cNvPr>
        <xdr:cNvSpPr/>
      </xdr:nvSpPr>
      <xdr:spPr>
        <a:xfrm>
          <a:off x="19494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140970</xdr:rowOff>
    </xdr:from>
    <xdr:to>
      <xdr:col>107</xdr:col>
      <xdr:colOff>50800</xdr:colOff>
      <xdr:row>107</xdr:row>
      <xdr:rowOff>140970</xdr:rowOff>
    </xdr:to>
    <xdr:cxnSp macro="">
      <xdr:nvCxnSpPr>
        <xdr:cNvPr id="738" name="直線コネクタ 737">
          <a:extLst>
            <a:ext uri="{FF2B5EF4-FFF2-40B4-BE49-F238E27FC236}">
              <a16:creationId xmlns:a16="http://schemas.microsoft.com/office/drawing/2014/main" id="{F06C3CA5-D300-46E2-8328-347D806D8EE6}"/>
            </a:ext>
          </a:extLst>
        </xdr:cNvPr>
        <xdr:cNvCxnSpPr/>
      </xdr:nvCxnSpPr>
      <xdr:spPr>
        <a:xfrm>
          <a:off x="19545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90170</xdr:rowOff>
    </xdr:from>
    <xdr:to>
      <xdr:col>98</xdr:col>
      <xdr:colOff>38100</xdr:colOff>
      <xdr:row>108</xdr:row>
      <xdr:rowOff>20320</xdr:rowOff>
    </xdr:to>
    <xdr:sp macro="" textlink="">
      <xdr:nvSpPr>
        <xdr:cNvPr id="739" name="楕円 738">
          <a:extLst>
            <a:ext uri="{FF2B5EF4-FFF2-40B4-BE49-F238E27FC236}">
              <a16:creationId xmlns:a16="http://schemas.microsoft.com/office/drawing/2014/main" id="{F7BA6905-780C-4977-9785-3B5FA3918882}"/>
            </a:ext>
          </a:extLst>
        </xdr:cNvPr>
        <xdr:cNvSpPr/>
      </xdr:nvSpPr>
      <xdr:spPr>
        <a:xfrm>
          <a:off x="18605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140970</xdr:rowOff>
    </xdr:from>
    <xdr:to>
      <xdr:col>102</xdr:col>
      <xdr:colOff>114300</xdr:colOff>
      <xdr:row>107</xdr:row>
      <xdr:rowOff>140970</xdr:rowOff>
    </xdr:to>
    <xdr:cxnSp macro="">
      <xdr:nvCxnSpPr>
        <xdr:cNvPr id="740" name="直線コネクタ 739">
          <a:extLst>
            <a:ext uri="{FF2B5EF4-FFF2-40B4-BE49-F238E27FC236}">
              <a16:creationId xmlns:a16="http://schemas.microsoft.com/office/drawing/2014/main" id="{9F21824F-82E7-4980-89BC-6933B7ADFD58}"/>
            </a:ext>
          </a:extLst>
        </xdr:cNvPr>
        <xdr:cNvCxnSpPr/>
      </xdr:nvCxnSpPr>
      <xdr:spPr>
        <a:xfrm>
          <a:off x="18656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741" name="n_1aveValue【公民館】&#10;一人当たり面積">
          <a:extLst>
            <a:ext uri="{FF2B5EF4-FFF2-40B4-BE49-F238E27FC236}">
              <a16:creationId xmlns:a16="http://schemas.microsoft.com/office/drawing/2014/main" id="{B2BBA7CF-BF76-4D61-B4D4-496125107329}"/>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742" name="n_2aveValue【公民館】&#10;一人当たり面積">
          <a:extLst>
            <a:ext uri="{FF2B5EF4-FFF2-40B4-BE49-F238E27FC236}">
              <a16:creationId xmlns:a16="http://schemas.microsoft.com/office/drawing/2014/main" id="{1A78B52C-5EF8-481E-B87B-2E43F0AB037F}"/>
            </a:ext>
          </a:extLst>
        </xdr:cNvPr>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743" name="n_3aveValue【公民館】&#10;一人当たり面積">
          <a:extLst>
            <a:ext uri="{FF2B5EF4-FFF2-40B4-BE49-F238E27FC236}">
              <a16:creationId xmlns:a16="http://schemas.microsoft.com/office/drawing/2014/main" id="{886249D4-824F-4FE0-817A-7256DE240F3A}"/>
            </a:ext>
          </a:extLst>
        </xdr:cNvPr>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744" name="n_4aveValue【公民館】&#10;一人当たり面積">
          <a:extLst>
            <a:ext uri="{FF2B5EF4-FFF2-40B4-BE49-F238E27FC236}">
              <a16:creationId xmlns:a16="http://schemas.microsoft.com/office/drawing/2014/main" id="{98B52B42-E1CB-4AE4-929A-48953CE139F2}"/>
            </a:ext>
          </a:extLst>
        </xdr:cNvPr>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11447</xdr:rowOff>
    </xdr:from>
    <xdr:ext cx="469744" cy="259045"/>
    <xdr:sp macro="" textlink="">
      <xdr:nvSpPr>
        <xdr:cNvPr id="745" name="n_1mainValue【公民館】&#10;一人当たり面積">
          <a:extLst>
            <a:ext uri="{FF2B5EF4-FFF2-40B4-BE49-F238E27FC236}">
              <a16:creationId xmlns:a16="http://schemas.microsoft.com/office/drawing/2014/main" id="{DC59B6CB-7761-449D-A7F0-C2F83B8F8992}"/>
            </a:ext>
          </a:extLst>
        </xdr:cNvPr>
        <xdr:cNvSpPr txBox="1"/>
      </xdr:nvSpPr>
      <xdr:spPr>
        <a:xfrm>
          <a:off x="210757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11447</xdr:rowOff>
    </xdr:from>
    <xdr:ext cx="469744" cy="259045"/>
    <xdr:sp macro="" textlink="">
      <xdr:nvSpPr>
        <xdr:cNvPr id="746" name="n_2mainValue【公民館】&#10;一人当たり面積">
          <a:extLst>
            <a:ext uri="{FF2B5EF4-FFF2-40B4-BE49-F238E27FC236}">
              <a16:creationId xmlns:a16="http://schemas.microsoft.com/office/drawing/2014/main" id="{831F2D75-2E48-462F-8ECA-5906247E67E0}"/>
            </a:ext>
          </a:extLst>
        </xdr:cNvPr>
        <xdr:cNvSpPr txBox="1"/>
      </xdr:nvSpPr>
      <xdr:spPr>
        <a:xfrm>
          <a:off x="20199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11447</xdr:rowOff>
    </xdr:from>
    <xdr:ext cx="469744" cy="259045"/>
    <xdr:sp macro="" textlink="">
      <xdr:nvSpPr>
        <xdr:cNvPr id="747" name="n_3mainValue【公民館】&#10;一人当たり面積">
          <a:extLst>
            <a:ext uri="{FF2B5EF4-FFF2-40B4-BE49-F238E27FC236}">
              <a16:creationId xmlns:a16="http://schemas.microsoft.com/office/drawing/2014/main" id="{ACFDC99D-AD57-4E19-96F9-850016467607}"/>
            </a:ext>
          </a:extLst>
        </xdr:cNvPr>
        <xdr:cNvSpPr txBox="1"/>
      </xdr:nvSpPr>
      <xdr:spPr>
        <a:xfrm>
          <a:off x="19310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11447</xdr:rowOff>
    </xdr:from>
    <xdr:ext cx="469744" cy="259045"/>
    <xdr:sp macro="" textlink="">
      <xdr:nvSpPr>
        <xdr:cNvPr id="748" name="n_4mainValue【公民館】&#10;一人当たり面積">
          <a:extLst>
            <a:ext uri="{FF2B5EF4-FFF2-40B4-BE49-F238E27FC236}">
              <a16:creationId xmlns:a16="http://schemas.microsoft.com/office/drawing/2014/main" id="{5EFBF521-70B9-45AA-842D-42AE18095CBE}"/>
            </a:ext>
          </a:extLst>
        </xdr:cNvPr>
        <xdr:cNvSpPr txBox="1"/>
      </xdr:nvSpPr>
      <xdr:spPr>
        <a:xfrm>
          <a:off x="18421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a:extLst>
            <a:ext uri="{FF2B5EF4-FFF2-40B4-BE49-F238E27FC236}">
              <a16:creationId xmlns:a16="http://schemas.microsoft.com/office/drawing/2014/main" id="{ABC72A83-5EA2-4A40-A693-65426C56A6D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a:extLst>
            <a:ext uri="{FF2B5EF4-FFF2-40B4-BE49-F238E27FC236}">
              <a16:creationId xmlns:a16="http://schemas.microsoft.com/office/drawing/2014/main" id="{3DDC5646-7C1A-47BC-B4BE-361CDA5D89D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a:extLst>
            <a:ext uri="{FF2B5EF4-FFF2-40B4-BE49-F238E27FC236}">
              <a16:creationId xmlns:a16="http://schemas.microsoft.com/office/drawing/2014/main" id="{AB5C0F29-FD7A-4B7C-A923-D83352DDFDB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有形固定資産減価償却率については、類似団体と比較して、全体的に高い水準になっている。中でも、道路、認定こども園・幼稚園・保育所が高い状況にある。</a:t>
          </a:r>
          <a:endParaRPr lang="ja-JP" altLang="ja-JP">
            <a:effectLst/>
          </a:endParaRPr>
        </a:p>
        <a:p>
          <a:r>
            <a:rPr kumimoji="1" lang="ja-JP" altLang="ja-JP" sz="1100">
              <a:solidFill>
                <a:schemeClr val="dk1"/>
              </a:solidFill>
              <a:effectLst/>
              <a:latin typeface="+mn-lt"/>
              <a:ea typeface="+mn-ea"/>
              <a:cs typeface="+mn-cs"/>
            </a:rPr>
            <a:t>本市の施設については、高度経済成長期からバブル経済期にかけて整備されたものが多いことから、建築後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年を経過した施設が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％を超えており、老朽化した施設についての建替えや改修等の対応が大きな課題になっている。</a:t>
          </a:r>
          <a:endParaRPr lang="ja-JP" altLang="ja-JP">
            <a:effectLst/>
          </a:endParaRPr>
        </a:p>
        <a:p>
          <a:r>
            <a:rPr kumimoji="1" lang="ja-JP" altLang="ja-JP" sz="1100">
              <a:solidFill>
                <a:schemeClr val="dk1"/>
              </a:solidFill>
              <a:effectLst/>
              <a:latin typeface="+mn-lt"/>
              <a:ea typeface="+mn-ea"/>
              <a:cs typeface="+mn-cs"/>
            </a:rPr>
            <a:t>今後においても、「尼崎市公共施設マネジメント計画」に基づく圧縮と再編の取組などを進めていくことで、身の丈に合った施設保有量・施設規模となるようマネジメントしていく必要がある。</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B44DE15-C0E9-4C5E-B131-E47875AD6CA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03AA733-6CC8-4289-902F-B2372D11B2E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DC475C2-B09C-43F0-A695-51DEA4E5C8D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A3913FA-F61F-4294-8DB0-832ED8E8DD0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D9F49BD-5BF6-4444-ABA7-BEDD46994C4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981A34D-468B-4A7B-BD17-2E0297E183C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99A6C64-9FD2-42A7-AC9B-2D3C3417DDB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7888970-D2A8-40E4-9DFB-4E62B7E37DD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E6CB011-4F89-48AC-A1DE-F0C7B288335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5AF682C-25FC-421E-B81F-0B61CE0D06E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463,262
451,399
50.72
202,364,731
201,613,295
322,490
100,574,335
232,253,916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25EB41A-C3DD-469F-BCCD-79772AD9132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EB9A3FA-AF2D-484B-96C1-7183F5BBF37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3A94B07-F1A2-4773-A0B2-A1E79C4FA3A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3965D33-F8C1-4DB2-B410-63FB1153478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938BB3B-8768-47D9-A3A0-4EF56875AC0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C549075-FF36-4C09-9341-16D44660547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5DE7BF9-C53C-4BAF-8C46-D5120324FB0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575C3B8-6A0E-4583-AB76-919B42520DF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A626EA1-D21C-4BAF-91EB-7ADDF2FD510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5DA68DF-A57A-4303-9F7E-6DDF6A85F8E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7279BAD-2E16-4E9E-B690-7BF70E2F4C4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51BBF49-DA2B-47FE-A564-BAF7F6A261B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502C23B-C637-40F3-A1F4-5C7FF1F71B4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374EC96-F067-4D94-AC1E-1F3CCC1E09F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E7D80EF-8C24-4CA1-BB1F-24D44B57B1B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80AE8A9-60A1-498B-BC9C-6BBC6250DF5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6AC50D7-AC02-4601-B455-5D07EC25F16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1042B2C-CFC8-4A92-9E0B-0EF17DA705B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52EF08E-6CB1-40B4-A970-9E887DEF570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D17AE02-9955-4120-B42D-34613403B7B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44D3869-9360-4795-80C1-21E65764C1A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DE69735-8EA7-440E-ADF2-C142C529294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30A1B18-A308-45F2-A2E9-6053FA90C68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E5E606A-D7E8-45D5-8172-DDAC99DF690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6041667-DDD2-4A73-BDAC-5EB62D6A6BF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BFD9A3F-3737-40DD-95DF-9AB62DA3EB0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8488EA0-5E3D-4B89-A625-9CC0E47E6B1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D41BB1E-F619-4CB6-8FB4-BED45C6A224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A97EA45-27EA-47B6-BD7C-F62C693B750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14BB59E-9E90-45BE-9A8A-FE9F5929FBC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64772E6-A506-46DF-B3EA-2B57F1E3C49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854BD9A-3196-45A2-BEA2-BBA97EFFDAF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6AD049D-F52C-4687-9D77-FBA54ED49FA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718E075-3272-4526-BD6F-F37267C66EE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2660422-92E5-412C-843B-4A61596D97D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5CB190F-FADE-4B96-95BA-E2F5FEF6EBA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45D2137-F70D-4165-AC34-0C7E70492E9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28FFA45-2D43-4C92-8E1B-8C8E22DCAC4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AD90431-8B50-45A2-A2BE-F4A90C33B12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10B95B2-2888-4C6D-B694-083E4588931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A424E80-D4AA-4197-B09C-89FBD2B22D8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1D017DA-6724-4422-B0C6-3B2201B3D6E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6847506-6723-468B-AFEA-D6C5F86EED1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40EF90C-37F1-4758-B4ED-81F3FE5A1C4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F45F36A-3557-40BD-9A58-7EBA1684BFC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D122D0A-0B0D-4532-9458-E670B48F87D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a:extLst>
            <a:ext uri="{FF2B5EF4-FFF2-40B4-BE49-F238E27FC236}">
              <a16:creationId xmlns:a16="http://schemas.microsoft.com/office/drawing/2014/main" id="{A1D6DC1E-8399-4882-A9A8-77F4FA2937B5}"/>
            </a:ext>
          </a:extLst>
        </xdr:cNvPr>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a:extLst>
            <a:ext uri="{FF2B5EF4-FFF2-40B4-BE49-F238E27FC236}">
              <a16:creationId xmlns:a16="http://schemas.microsoft.com/office/drawing/2014/main" id="{9AF57725-9154-4BFA-85B0-5C815DC528D0}"/>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a:extLst>
            <a:ext uri="{FF2B5EF4-FFF2-40B4-BE49-F238E27FC236}">
              <a16:creationId xmlns:a16="http://schemas.microsoft.com/office/drawing/2014/main" id="{117B61B7-F9BE-4304-9CD8-B418F73F641E}"/>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a:extLst>
            <a:ext uri="{FF2B5EF4-FFF2-40B4-BE49-F238E27FC236}">
              <a16:creationId xmlns:a16="http://schemas.microsoft.com/office/drawing/2014/main" id="{17F68AA6-749A-4814-8BBD-C06FBB74B726}"/>
            </a:ext>
          </a:extLst>
        </xdr:cNvPr>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a:extLst>
            <a:ext uri="{FF2B5EF4-FFF2-40B4-BE49-F238E27FC236}">
              <a16:creationId xmlns:a16="http://schemas.microsoft.com/office/drawing/2014/main" id="{028C761E-0838-4380-A961-3EB3CB190653}"/>
            </a:ext>
          </a:extLst>
        </xdr:cNvPr>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a:extLst>
            <a:ext uri="{FF2B5EF4-FFF2-40B4-BE49-F238E27FC236}">
              <a16:creationId xmlns:a16="http://schemas.microsoft.com/office/drawing/2014/main" id="{E6EE96D1-EBDB-4EAD-8245-4E7CFEF99E6F}"/>
            </a:ext>
          </a:extLst>
        </xdr:cNvPr>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a:extLst>
            <a:ext uri="{FF2B5EF4-FFF2-40B4-BE49-F238E27FC236}">
              <a16:creationId xmlns:a16="http://schemas.microsoft.com/office/drawing/2014/main" id="{D478FA71-1D91-4756-9420-6C3FB034CFD8}"/>
            </a:ext>
          </a:extLst>
        </xdr:cNvPr>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a:extLst>
            <a:ext uri="{FF2B5EF4-FFF2-40B4-BE49-F238E27FC236}">
              <a16:creationId xmlns:a16="http://schemas.microsoft.com/office/drawing/2014/main" id="{5CA90D3B-66E9-4894-9D88-1A452667074C}"/>
            </a:ext>
          </a:extLst>
        </xdr:cNvPr>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a:extLst>
            <a:ext uri="{FF2B5EF4-FFF2-40B4-BE49-F238E27FC236}">
              <a16:creationId xmlns:a16="http://schemas.microsoft.com/office/drawing/2014/main" id="{3BB514D8-AD54-4703-B165-B65CD9876690}"/>
            </a:ext>
          </a:extLst>
        </xdr:cNvPr>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a:extLst>
            <a:ext uri="{FF2B5EF4-FFF2-40B4-BE49-F238E27FC236}">
              <a16:creationId xmlns:a16="http://schemas.microsoft.com/office/drawing/2014/main" id="{926A9E65-AB75-4397-9F21-C5CB952B2CDE}"/>
            </a:ext>
          </a:extLst>
        </xdr:cNvPr>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a:extLst>
            <a:ext uri="{FF2B5EF4-FFF2-40B4-BE49-F238E27FC236}">
              <a16:creationId xmlns:a16="http://schemas.microsoft.com/office/drawing/2014/main" id="{32232111-A3F3-42BB-A8BA-8212B9FEDD47}"/>
            </a:ext>
          </a:extLst>
        </xdr:cNvPr>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FD86187-6183-4E2E-ADBF-977A0764821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87A5EFB-31A8-42C5-A28C-9DAB75817C2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62EAF20-ECDD-40B0-A613-1E1646459D9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D8CCA4E-5A57-4383-BC85-3065DAABD90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34713F8-8E9D-4941-8B28-B3F03729CD1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35197</xdr:rowOff>
    </xdr:from>
    <xdr:to>
      <xdr:col>24</xdr:col>
      <xdr:colOff>114300</xdr:colOff>
      <xdr:row>39</xdr:row>
      <xdr:rowOff>136797</xdr:rowOff>
    </xdr:to>
    <xdr:sp macro="" textlink="">
      <xdr:nvSpPr>
        <xdr:cNvPr id="74" name="楕円 73">
          <a:extLst>
            <a:ext uri="{FF2B5EF4-FFF2-40B4-BE49-F238E27FC236}">
              <a16:creationId xmlns:a16="http://schemas.microsoft.com/office/drawing/2014/main" id="{5A1B2F01-A69B-47B7-81B7-031B016023BC}"/>
            </a:ext>
          </a:extLst>
        </xdr:cNvPr>
        <xdr:cNvSpPr/>
      </xdr:nvSpPr>
      <xdr:spPr>
        <a:xfrm>
          <a:off x="45847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13624</xdr:rowOff>
    </xdr:from>
    <xdr:ext cx="405111" cy="259045"/>
    <xdr:sp macro="" textlink="">
      <xdr:nvSpPr>
        <xdr:cNvPr id="75" name="【図書館】&#10;有形固定資産減価償却率該当値テキスト">
          <a:extLst>
            <a:ext uri="{FF2B5EF4-FFF2-40B4-BE49-F238E27FC236}">
              <a16:creationId xmlns:a16="http://schemas.microsoft.com/office/drawing/2014/main" id="{D4088869-38BF-4C8F-8839-A10D2DDCA2C9}"/>
            </a:ext>
          </a:extLst>
        </xdr:cNvPr>
        <xdr:cNvSpPr txBox="1"/>
      </xdr:nvSpPr>
      <xdr:spPr>
        <a:xfrm>
          <a:off x="4673600"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165826</xdr:rowOff>
    </xdr:from>
    <xdr:to>
      <xdr:col>20</xdr:col>
      <xdr:colOff>38100</xdr:colOff>
      <xdr:row>39</xdr:row>
      <xdr:rowOff>95976</xdr:rowOff>
    </xdr:to>
    <xdr:sp macro="" textlink="">
      <xdr:nvSpPr>
        <xdr:cNvPr id="76" name="楕円 75">
          <a:extLst>
            <a:ext uri="{FF2B5EF4-FFF2-40B4-BE49-F238E27FC236}">
              <a16:creationId xmlns:a16="http://schemas.microsoft.com/office/drawing/2014/main" id="{650424B5-7891-44C2-9A9D-28C7FC024F65}"/>
            </a:ext>
          </a:extLst>
        </xdr:cNvPr>
        <xdr:cNvSpPr/>
      </xdr:nvSpPr>
      <xdr:spPr>
        <a:xfrm>
          <a:off x="3746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45176</xdr:rowOff>
    </xdr:from>
    <xdr:to>
      <xdr:col>24</xdr:col>
      <xdr:colOff>63500</xdr:colOff>
      <xdr:row>39</xdr:row>
      <xdr:rowOff>85997</xdr:rowOff>
    </xdr:to>
    <xdr:cxnSp macro="">
      <xdr:nvCxnSpPr>
        <xdr:cNvPr id="77" name="直線コネクタ 76">
          <a:extLst>
            <a:ext uri="{FF2B5EF4-FFF2-40B4-BE49-F238E27FC236}">
              <a16:creationId xmlns:a16="http://schemas.microsoft.com/office/drawing/2014/main" id="{5432FFA0-604E-4C85-A0F2-0C85AB7DA02E}"/>
            </a:ext>
          </a:extLst>
        </xdr:cNvPr>
        <xdr:cNvCxnSpPr/>
      </xdr:nvCxnSpPr>
      <xdr:spPr>
        <a:xfrm>
          <a:off x="3797300" y="673172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125004</xdr:rowOff>
    </xdr:from>
    <xdr:to>
      <xdr:col>15</xdr:col>
      <xdr:colOff>101600</xdr:colOff>
      <xdr:row>39</xdr:row>
      <xdr:rowOff>55154</xdr:rowOff>
    </xdr:to>
    <xdr:sp macro="" textlink="">
      <xdr:nvSpPr>
        <xdr:cNvPr id="78" name="楕円 77">
          <a:extLst>
            <a:ext uri="{FF2B5EF4-FFF2-40B4-BE49-F238E27FC236}">
              <a16:creationId xmlns:a16="http://schemas.microsoft.com/office/drawing/2014/main" id="{500C0ECA-F910-4294-9E1E-34DE52C413F6}"/>
            </a:ext>
          </a:extLst>
        </xdr:cNvPr>
        <xdr:cNvSpPr/>
      </xdr:nvSpPr>
      <xdr:spPr>
        <a:xfrm>
          <a:off x="2857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4354</xdr:rowOff>
    </xdr:from>
    <xdr:to>
      <xdr:col>19</xdr:col>
      <xdr:colOff>177800</xdr:colOff>
      <xdr:row>39</xdr:row>
      <xdr:rowOff>45176</xdr:rowOff>
    </xdr:to>
    <xdr:cxnSp macro="">
      <xdr:nvCxnSpPr>
        <xdr:cNvPr id="79" name="直線コネクタ 78">
          <a:extLst>
            <a:ext uri="{FF2B5EF4-FFF2-40B4-BE49-F238E27FC236}">
              <a16:creationId xmlns:a16="http://schemas.microsoft.com/office/drawing/2014/main" id="{C439D184-94EF-451C-B6ED-15F2B9D14002}"/>
            </a:ext>
          </a:extLst>
        </xdr:cNvPr>
        <xdr:cNvCxnSpPr/>
      </xdr:nvCxnSpPr>
      <xdr:spPr>
        <a:xfrm>
          <a:off x="2908300" y="669090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84183</xdr:rowOff>
    </xdr:from>
    <xdr:to>
      <xdr:col>10</xdr:col>
      <xdr:colOff>165100</xdr:colOff>
      <xdr:row>39</xdr:row>
      <xdr:rowOff>14333</xdr:rowOff>
    </xdr:to>
    <xdr:sp macro="" textlink="">
      <xdr:nvSpPr>
        <xdr:cNvPr id="80" name="楕円 79">
          <a:extLst>
            <a:ext uri="{FF2B5EF4-FFF2-40B4-BE49-F238E27FC236}">
              <a16:creationId xmlns:a16="http://schemas.microsoft.com/office/drawing/2014/main" id="{A03F83E0-975E-42F4-BB91-2538496E7352}"/>
            </a:ext>
          </a:extLst>
        </xdr:cNvPr>
        <xdr:cNvSpPr/>
      </xdr:nvSpPr>
      <xdr:spPr>
        <a:xfrm>
          <a:off x="1968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134983</xdr:rowOff>
    </xdr:from>
    <xdr:to>
      <xdr:col>15</xdr:col>
      <xdr:colOff>50800</xdr:colOff>
      <xdr:row>39</xdr:row>
      <xdr:rowOff>4354</xdr:rowOff>
    </xdr:to>
    <xdr:cxnSp macro="">
      <xdr:nvCxnSpPr>
        <xdr:cNvPr id="81" name="直線コネクタ 80">
          <a:extLst>
            <a:ext uri="{FF2B5EF4-FFF2-40B4-BE49-F238E27FC236}">
              <a16:creationId xmlns:a16="http://schemas.microsoft.com/office/drawing/2014/main" id="{86D56750-00D0-46E6-B71B-0913A3F43B6F}"/>
            </a:ext>
          </a:extLst>
        </xdr:cNvPr>
        <xdr:cNvCxnSpPr/>
      </xdr:nvCxnSpPr>
      <xdr:spPr>
        <a:xfrm>
          <a:off x="2019300" y="665008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41728</xdr:rowOff>
    </xdr:from>
    <xdr:to>
      <xdr:col>6</xdr:col>
      <xdr:colOff>38100</xdr:colOff>
      <xdr:row>38</xdr:row>
      <xdr:rowOff>143328</xdr:rowOff>
    </xdr:to>
    <xdr:sp macro="" textlink="">
      <xdr:nvSpPr>
        <xdr:cNvPr id="82" name="楕円 81">
          <a:extLst>
            <a:ext uri="{FF2B5EF4-FFF2-40B4-BE49-F238E27FC236}">
              <a16:creationId xmlns:a16="http://schemas.microsoft.com/office/drawing/2014/main" id="{C7614319-267D-4C69-A9E3-0BD8C692484B}"/>
            </a:ext>
          </a:extLst>
        </xdr:cNvPr>
        <xdr:cNvSpPr/>
      </xdr:nvSpPr>
      <xdr:spPr>
        <a:xfrm>
          <a:off x="1079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92528</xdr:rowOff>
    </xdr:from>
    <xdr:to>
      <xdr:col>10</xdr:col>
      <xdr:colOff>114300</xdr:colOff>
      <xdr:row>38</xdr:row>
      <xdr:rowOff>134983</xdr:rowOff>
    </xdr:to>
    <xdr:cxnSp macro="">
      <xdr:nvCxnSpPr>
        <xdr:cNvPr id="83" name="直線コネクタ 82">
          <a:extLst>
            <a:ext uri="{FF2B5EF4-FFF2-40B4-BE49-F238E27FC236}">
              <a16:creationId xmlns:a16="http://schemas.microsoft.com/office/drawing/2014/main" id="{89D73391-C53F-4513-A106-748F3B1A73E4}"/>
            </a:ext>
          </a:extLst>
        </xdr:cNvPr>
        <xdr:cNvCxnSpPr/>
      </xdr:nvCxnSpPr>
      <xdr:spPr>
        <a:xfrm>
          <a:off x="1130300" y="660762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4" name="n_1aveValue【図書館】&#10;有形固定資産減価償却率">
          <a:extLst>
            <a:ext uri="{FF2B5EF4-FFF2-40B4-BE49-F238E27FC236}">
              <a16:creationId xmlns:a16="http://schemas.microsoft.com/office/drawing/2014/main" id="{795626B5-B588-4B11-AC79-8898A001445B}"/>
            </a:ext>
          </a:extLst>
        </xdr:cNvPr>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5" name="n_2aveValue【図書館】&#10;有形固定資産減価償却率">
          <a:extLst>
            <a:ext uri="{FF2B5EF4-FFF2-40B4-BE49-F238E27FC236}">
              <a16:creationId xmlns:a16="http://schemas.microsoft.com/office/drawing/2014/main" id="{37AA2AC0-404E-4197-BA53-B369CCA1841D}"/>
            </a:ext>
          </a:extLst>
        </xdr:cNvPr>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6" name="n_3aveValue【図書館】&#10;有形固定資産減価償却率">
          <a:extLst>
            <a:ext uri="{FF2B5EF4-FFF2-40B4-BE49-F238E27FC236}">
              <a16:creationId xmlns:a16="http://schemas.microsoft.com/office/drawing/2014/main" id="{01D6EC7A-850C-48E6-95F3-E194A045994D}"/>
            </a:ext>
          </a:extLst>
        </xdr:cNvPr>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7" name="n_4aveValue【図書館】&#10;有形固定資産減価償却率">
          <a:extLst>
            <a:ext uri="{FF2B5EF4-FFF2-40B4-BE49-F238E27FC236}">
              <a16:creationId xmlns:a16="http://schemas.microsoft.com/office/drawing/2014/main" id="{13880E7D-BE3C-4557-A29B-BC4CBC74F55C}"/>
            </a:ext>
          </a:extLst>
        </xdr:cNvPr>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87103</xdr:rowOff>
    </xdr:from>
    <xdr:ext cx="405111" cy="259045"/>
    <xdr:sp macro="" textlink="">
      <xdr:nvSpPr>
        <xdr:cNvPr id="88" name="n_1mainValue【図書館】&#10;有形固定資産減価償却率">
          <a:extLst>
            <a:ext uri="{FF2B5EF4-FFF2-40B4-BE49-F238E27FC236}">
              <a16:creationId xmlns:a16="http://schemas.microsoft.com/office/drawing/2014/main" id="{766F13AE-2D0D-4081-A733-6DAB28EDDEFF}"/>
            </a:ext>
          </a:extLst>
        </xdr:cNvPr>
        <xdr:cNvSpPr txBox="1"/>
      </xdr:nvSpPr>
      <xdr:spPr>
        <a:xfrm>
          <a:off x="35820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9" name="n_2mainValue【図書館】&#10;有形固定資産減価償却率">
          <a:extLst>
            <a:ext uri="{FF2B5EF4-FFF2-40B4-BE49-F238E27FC236}">
              <a16:creationId xmlns:a16="http://schemas.microsoft.com/office/drawing/2014/main" id="{69909F5B-4FA5-4042-890B-DB560575885F}"/>
            </a:ext>
          </a:extLst>
        </xdr:cNvPr>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5460</xdr:rowOff>
    </xdr:from>
    <xdr:ext cx="405111" cy="259045"/>
    <xdr:sp macro="" textlink="">
      <xdr:nvSpPr>
        <xdr:cNvPr id="90" name="n_3mainValue【図書館】&#10;有形固定資産減価償却率">
          <a:extLst>
            <a:ext uri="{FF2B5EF4-FFF2-40B4-BE49-F238E27FC236}">
              <a16:creationId xmlns:a16="http://schemas.microsoft.com/office/drawing/2014/main" id="{320BBA6C-9A8C-46BB-8825-069442AB92FA}"/>
            </a:ext>
          </a:extLst>
        </xdr:cNvPr>
        <xdr:cNvSpPr txBox="1"/>
      </xdr:nvSpPr>
      <xdr:spPr>
        <a:xfrm>
          <a:off x="18167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134455</xdr:rowOff>
    </xdr:from>
    <xdr:ext cx="405111" cy="259045"/>
    <xdr:sp macro="" textlink="">
      <xdr:nvSpPr>
        <xdr:cNvPr id="91" name="n_4mainValue【図書館】&#10;有形固定資産減価償却率">
          <a:extLst>
            <a:ext uri="{FF2B5EF4-FFF2-40B4-BE49-F238E27FC236}">
              <a16:creationId xmlns:a16="http://schemas.microsoft.com/office/drawing/2014/main" id="{ABADBF6D-D66F-4688-ADF3-98B4BC60D07A}"/>
            </a:ext>
          </a:extLst>
        </xdr:cNvPr>
        <xdr:cNvSpPr txBox="1"/>
      </xdr:nvSpPr>
      <xdr:spPr>
        <a:xfrm>
          <a:off x="927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905C5D6-5E2B-4813-A48C-AE517BFDDC6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F8820DF-AB9C-4BEA-A118-C62430E4F99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FD36AA3-991D-4485-915D-35B9116EF28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3576202-9CE3-49BC-A326-867C7145403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F5DFA8D-606B-4727-A55D-697A259494C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01447B9-77FA-4C03-8D8C-84A3ABA21AF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330EDEA-3CCB-4747-958F-D52E6B41E8C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B12FB57-766D-4A1B-B24B-98AA991ACD1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DEF275AF-9424-4F1C-9678-3CB2E69C905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9A7EA33-4ACB-4CA1-B88D-467F0CEEBE5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13C60262-C788-41DE-9890-17E1D00C2A8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E6AE90BE-6A44-479E-A7A0-D09B6658CAB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CED9CA9F-7122-4B2F-8517-A45FE6D266A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884D3441-AD28-426D-BB38-B7D032E10571}"/>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46658640-25E4-42CF-921C-66D7555451B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EA887A54-51B7-493E-AD2E-47FDC457B176}"/>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6C9320D5-CBB0-4207-97E6-0C71EBF3E80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5328D38F-1273-462C-BFDE-DF21BFBAED9F}"/>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82093743-F29E-4DEB-88B3-3A287D412A3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A477F501-1CE9-4F10-9C67-CD1887722EA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AE53F63A-0C48-4123-9AE6-8AD03C229E3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3" name="直線コネクタ 112">
          <a:extLst>
            <a:ext uri="{FF2B5EF4-FFF2-40B4-BE49-F238E27FC236}">
              <a16:creationId xmlns:a16="http://schemas.microsoft.com/office/drawing/2014/main" id="{B55376B6-E024-4AB5-A4C8-202D09DE59C2}"/>
            </a:ext>
          </a:extLst>
        </xdr:cNvPr>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a:extLst>
            <a:ext uri="{FF2B5EF4-FFF2-40B4-BE49-F238E27FC236}">
              <a16:creationId xmlns:a16="http://schemas.microsoft.com/office/drawing/2014/main" id="{ACB458A7-3B60-4C59-BC34-AC06F3B7455A}"/>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a:extLst>
            <a:ext uri="{FF2B5EF4-FFF2-40B4-BE49-F238E27FC236}">
              <a16:creationId xmlns:a16="http://schemas.microsoft.com/office/drawing/2014/main" id="{E47057A0-2181-4110-8BDE-85B9F1D2FC96}"/>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6" name="【図書館】&#10;一人当たり面積最大値テキスト">
          <a:extLst>
            <a:ext uri="{FF2B5EF4-FFF2-40B4-BE49-F238E27FC236}">
              <a16:creationId xmlns:a16="http://schemas.microsoft.com/office/drawing/2014/main" id="{492BFB88-B4DB-41BB-BB87-694C4E5AB1D6}"/>
            </a:ext>
          </a:extLst>
        </xdr:cNvPr>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7" name="直線コネクタ 116">
          <a:extLst>
            <a:ext uri="{FF2B5EF4-FFF2-40B4-BE49-F238E27FC236}">
              <a16:creationId xmlns:a16="http://schemas.microsoft.com/office/drawing/2014/main" id="{28E50A2A-6397-46FE-BA1A-B55ABAD7147C}"/>
            </a:ext>
          </a:extLst>
        </xdr:cNvPr>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8" name="【図書館】&#10;一人当たり面積平均値テキスト">
          <a:extLst>
            <a:ext uri="{FF2B5EF4-FFF2-40B4-BE49-F238E27FC236}">
              <a16:creationId xmlns:a16="http://schemas.microsoft.com/office/drawing/2014/main" id="{FF5FCD07-7645-4F9B-83E2-261C7E8DE683}"/>
            </a:ext>
          </a:extLst>
        </xdr:cNvPr>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a:extLst>
            <a:ext uri="{FF2B5EF4-FFF2-40B4-BE49-F238E27FC236}">
              <a16:creationId xmlns:a16="http://schemas.microsoft.com/office/drawing/2014/main" id="{2A880C2D-F0DD-451B-98E0-5B3F52A20542}"/>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a:extLst>
            <a:ext uri="{FF2B5EF4-FFF2-40B4-BE49-F238E27FC236}">
              <a16:creationId xmlns:a16="http://schemas.microsoft.com/office/drawing/2014/main" id="{85B75B1C-D31A-434C-B312-6844999B831D}"/>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21" name="フローチャート: 判断 120">
          <a:extLst>
            <a:ext uri="{FF2B5EF4-FFF2-40B4-BE49-F238E27FC236}">
              <a16:creationId xmlns:a16="http://schemas.microsoft.com/office/drawing/2014/main" id="{66F8B45D-415B-40E9-B414-11EB66168DCB}"/>
            </a:ext>
          </a:extLst>
        </xdr:cNvPr>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22" name="フローチャート: 判断 121">
          <a:extLst>
            <a:ext uri="{FF2B5EF4-FFF2-40B4-BE49-F238E27FC236}">
              <a16:creationId xmlns:a16="http://schemas.microsoft.com/office/drawing/2014/main" id="{62219759-9057-4678-BF0E-4E30DDEC78A0}"/>
            </a:ext>
          </a:extLst>
        </xdr:cNvPr>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3" name="フローチャート: 判断 122">
          <a:extLst>
            <a:ext uri="{FF2B5EF4-FFF2-40B4-BE49-F238E27FC236}">
              <a16:creationId xmlns:a16="http://schemas.microsoft.com/office/drawing/2014/main" id="{C87B1FF2-87A2-48A8-994D-DB8D436E7CD0}"/>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2314E0D-866A-4167-8480-83C3F866A53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D0A205E-A8D1-40B5-89BD-CC6B1DF8B36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1D00ABB-5C31-487E-BE60-9C561847E10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FEFECC9-2CD0-4BDD-9A1C-9A861BCE1A1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E63F7D0-3E61-4B40-8BBA-9214BA0B104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29" name="楕円 128">
          <a:extLst>
            <a:ext uri="{FF2B5EF4-FFF2-40B4-BE49-F238E27FC236}">
              <a16:creationId xmlns:a16="http://schemas.microsoft.com/office/drawing/2014/main" id="{715F9B2D-BC5C-4F55-88E4-F03867A9307C}"/>
            </a:ext>
          </a:extLst>
        </xdr:cNvPr>
        <xdr:cNvSpPr/>
      </xdr:nvSpPr>
      <xdr:spPr>
        <a:xfrm>
          <a:off x="10426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38117</xdr:rowOff>
    </xdr:from>
    <xdr:ext cx="469744" cy="259045"/>
    <xdr:sp macro="" textlink="">
      <xdr:nvSpPr>
        <xdr:cNvPr id="130" name="【図書館】&#10;一人当たり面積該当値テキスト">
          <a:extLst>
            <a:ext uri="{FF2B5EF4-FFF2-40B4-BE49-F238E27FC236}">
              <a16:creationId xmlns:a16="http://schemas.microsoft.com/office/drawing/2014/main" id="{8C1EDCC0-1D4D-47D1-B5DF-F3EC8A66B21E}"/>
            </a:ext>
          </a:extLst>
        </xdr:cNvPr>
        <xdr:cNvSpPr txBox="1"/>
      </xdr:nvSpPr>
      <xdr:spPr>
        <a:xfrm>
          <a:off x="10515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31" name="楕円 130">
          <a:extLst>
            <a:ext uri="{FF2B5EF4-FFF2-40B4-BE49-F238E27FC236}">
              <a16:creationId xmlns:a16="http://schemas.microsoft.com/office/drawing/2014/main" id="{A95EF946-304F-4050-9389-2760C626F011}"/>
            </a:ext>
          </a:extLst>
        </xdr:cNvPr>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110490</xdr:rowOff>
    </xdr:to>
    <xdr:cxnSp macro="">
      <xdr:nvCxnSpPr>
        <xdr:cNvPr id="132" name="直線コネクタ 131">
          <a:extLst>
            <a:ext uri="{FF2B5EF4-FFF2-40B4-BE49-F238E27FC236}">
              <a16:creationId xmlns:a16="http://schemas.microsoft.com/office/drawing/2014/main" id="{DE4C7B1E-E950-4AB2-AC90-3E496B6A1E10}"/>
            </a:ext>
          </a:extLst>
        </xdr:cNvPr>
        <xdr:cNvCxnSpPr/>
      </xdr:nvCxnSpPr>
      <xdr:spPr>
        <a:xfrm>
          <a:off x="9639300" y="679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33" name="楕円 132">
          <a:extLst>
            <a:ext uri="{FF2B5EF4-FFF2-40B4-BE49-F238E27FC236}">
              <a16:creationId xmlns:a16="http://schemas.microsoft.com/office/drawing/2014/main" id="{BD6EE887-9B11-43FC-9886-CD76F3E98130}"/>
            </a:ext>
          </a:extLst>
        </xdr:cNvPr>
        <xdr:cNvSpPr/>
      </xdr:nvSpPr>
      <xdr:spPr>
        <a:xfrm>
          <a:off x="869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110490</xdr:rowOff>
    </xdr:to>
    <xdr:cxnSp macro="">
      <xdr:nvCxnSpPr>
        <xdr:cNvPr id="134" name="直線コネクタ 133">
          <a:extLst>
            <a:ext uri="{FF2B5EF4-FFF2-40B4-BE49-F238E27FC236}">
              <a16:creationId xmlns:a16="http://schemas.microsoft.com/office/drawing/2014/main" id="{E45EC2BE-76DC-48B4-8478-F2B44C77E44A}"/>
            </a:ext>
          </a:extLst>
        </xdr:cNvPr>
        <xdr:cNvCxnSpPr/>
      </xdr:nvCxnSpPr>
      <xdr:spPr>
        <a:xfrm>
          <a:off x="8750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59690</xdr:rowOff>
    </xdr:from>
    <xdr:to>
      <xdr:col>41</xdr:col>
      <xdr:colOff>101600</xdr:colOff>
      <xdr:row>39</xdr:row>
      <xdr:rowOff>161290</xdr:rowOff>
    </xdr:to>
    <xdr:sp macro="" textlink="">
      <xdr:nvSpPr>
        <xdr:cNvPr id="135" name="楕円 134">
          <a:extLst>
            <a:ext uri="{FF2B5EF4-FFF2-40B4-BE49-F238E27FC236}">
              <a16:creationId xmlns:a16="http://schemas.microsoft.com/office/drawing/2014/main" id="{36A04DA3-EB68-4BD0-BEBC-DAE7DF65A99B}"/>
            </a:ext>
          </a:extLst>
        </xdr:cNvPr>
        <xdr:cNvSpPr/>
      </xdr:nvSpPr>
      <xdr:spPr>
        <a:xfrm>
          <a:off x="781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110490</xdr:rowOff>
    </xdr:from>
    <xdr:to>
      <xdr:col>45</xdr:col>
      <xdr:colOff>177800</xdr:colOff>
      <xdr:row>39</xdr:row>
      <xdr:rowOff>110490</xdr:rowOff>
    </xdr:to>
    <xdr:cxnSp macro="">
      <xdr:nvCxnSpPr>
        <xdr:cNvPr id="136" name="直線コネクタ 135">
          <a:extLst>
            <a:ext uri="{FF2B5EF4-FFF2-40B4-BE49-F238E27FC236}">
              <a16:creationId xmlns:a16="http://schemas.microsoft.com/office/drawing/2014/main" id="{DF9814A5-611B-4219-A22E-FD20F21CD147}"/>
            </a:ext>
          </a:extLst>
        </xdr:cNvPr>
        <xdr:cNvCxnSpPr/>
      </xdr:nvCxnSpPr>
      <xdr:spPr>
        <a:xfrm>
          <a:off x="7861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59690</xdr:rowOff>
    </xdr:from>
    <xdr:to>
      <xdr:col>36</xdr:col>
      <xdr:colOff>165100</xdr:colOff>
      <xdr:row>39</xdr:row>
      <xdr:rowOff>161290</xdr:rowOff>
    </xdr:to>
    <xdr:sp macro="" textlink="">
      <xdr:nvSpPr>
        <xdr:cNvPr id="137" name="楕円 136">
          <a:extLst>
            <a:ext uri="{FF2B5EF4-FFF2-40B4-BE49-F238E27FC236}">
              <a16:creationId xmlns:a16="http://schemas.microsoft.com/office/drawing/2014/main" id="{FD9856C1-D2A8-407D-B624-58D6912B18CE}"/>
            </a:ext>
          </a:extLst>
        </xdr:cNvPr>
        <xdr:cNvSpPr/>
      </xdr:nvSpPr>
      <xdr:spPr>
        <a:xfrm>
          <a:off x="6921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110490</xdr:rowOff>
    </xdr:from>
    <xdr:to>
      <xdr:col>41</xdr:col>
      <xdr:colOff>50800</xdr:colOff>
      <xdr:row>39</xdr:row>
      <xdr:rowOff>110490</xdr:rowOff>
    </xdr:to>
    <xdr:cxnSp macro="">
      <xdr:nvCxnSpPr>
        <xdr:cNvPr id="138" name="直線コネクタ 137">
          <a:extLst>
            <a:ext uri="{FF2B5EF4-FFF2-40B4-BE49-F238E27FC236}">
              <a16:creationId xmlns:a16="http://schemas.microsoft.com/office/drawing/2014/main" id="{3126E84E-0274-4A15-918B-B292063DFEFA}"/>
            </a:ext>
          </a:extLst>
        </xdr:cNvPr>
        <xdr:cNvCxnSpPr/>
      </xdr:nvCxnSpPr>
      <xdr:spPr>
        <a:xfrm>
          <a:off x="6972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9" name="n_1aveValue【図書館】&#10;一人当たり面積">
          <a:extLst>
            <a:ext uri="{FF2B5EF4-FFF2-40B4-BE49-F238E27FC236}">
              <a16:creationId xmlns:a16="http://schemas.microsoft.com/office/drawing/2014/main" id="{4E3BADB8-8011-4D30-B0FB-B3727624D914}"/>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40" name="n_2aveValue【図書館】&#10;一人当たり面積">
          <a:extLst>
            <a:ext uri="{FF2B5EF4-FFF2-40B4-BE49-F238E27FC236}">
              <a16:creationId xmlns:a16="http://schemas.microsoft.com/office/drawing/2014/main" id="{F0E8139E-8EE5-40E8-9885-82C192622BF0}"/>
            </a:ext>
          </a:extLst>
        </xdr:cNvPr>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41" name="n_3aveValue【図書館】&#10;一人当たり面積">
          <a:extLst>
            <a:ext uri="{FF2B5EF4-FFF2-40B4-BE49-F238E27FC236}">
              <a16:creationId xmlns:a16="http://schemas.microsoft.com/office/drawing/2014/main" id="{D4383CEB-3DDC-4023-8E08-A5487F038D3E}"/>
            </a:ext>
          </a:extLst>
        </xdr:cNvPr>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2" name="n_4aveValue【図書館】&#10;一人当たり面積">
          <a:extLst>
            <a:ext uri="{FF2B5EF4-FFF2-40B4-BE49-F238E27FC236}">
              <a16:creationId xmlns:a16="http://schemas.microsoft.com/office/drawing/2014/main" id="{2000CB5C-5554-46CF-9A25-1A6D21FC21E0}"/>
            </a:ext>
          </a:extLst>
        </xdr:cNvPr>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152417</xdr:rowOff>
    </xdr:from>
    <xdr:ext cx="469744" cy="259045"/>
    <xdr:sp macro="" textlink="">
      <xdr:nvSpPr>
        <xdr:cNvPr id="143" name="n_1mainValue【図書館】&#10;一人当たり面積">
          <a:extLst>
            <a:ext uri="{FF2B5EF4-FFF2-40B4-BE49-F238E27FC236}">
              <a16:creationId xmlns:a16="http://schemas.microsoft.com/office/drawing/2014/main" id="{2D819359-3431-459A-9BB3-2C8F66AEE837}"/>
            </a:ext>
          </a:extLst>
        </xdr:cNvPr>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44" name="n_2mainValue【図書館】&#10;一人当たり面積">
          <a:extLst>
            <a:ext uri="{FF2B5EF4-FFF2-40B4-BE49-F238E27FC236}">
              <a16:creationId xmlns:a16="http://schemas.microsoft.com/office/drawing/2014/main" id="{5330E833-6C1F-48A1-8FCD-0EE0B47B42B9}"/>
            </a:ext>
          </a:extLst>
        </xdr:cNvPr>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5" name="n_3mainValue【図書館】&#10;一人当たり面積">
          <a:extLst>
            <a:ext uri="{FF2B5EF4-FFF2-40B4-BE49-F238E27FC236}">
              <a16:creationId xmlns:a16="http://schemas.microsoft.com/office/drawing/2014/main" id="{1CF91556-5FBC-423C-95D7-752D7C0DBB43}"/>
            </a:ext>
          </a:extLst>
        </xdr:cNvPr>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152417</xdr:rowOff>
    </xdr:from>
    <xdr:ext cx="469744" cy="259045"/>
    <xdr:sp macro="" textlink="">
      <xdr:nvSpPr>
        <xdr:cNvPr id="146" name="n_4mainValue【図書館】&#10;一人当たり面積">
          <a:extLst>
            <a:ext uri="{FF2B5EF4-FFF2-40B4-BE49-F238E27FC236}">
              <a16:creationId xmlns:a16="http://schemas.microsoft.com/office/drawing/2014/main" id="{D3C559C3-0EE3-4FA9-82E1-A2E4FE456F01}"/>
            </a:ext>
          </a:extLst>
        </xdr:cNvPr>
        <xdr:cNvSpPr txBox="1"/>
      </xdr:nvSpPr>
      <xdr:spPr>
        <a:xfrm>
          <a:off x="6737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77E9B7E1-144D-4983-B09A-BCC367E38D3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9F50AA1E-694A-403C-BBD6-CDF302B27DF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5A02CD59-677A-42B5-96C4-71039949BA0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1EE2AFB3-0B38-4F96-901E-71E218AC4AD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26E03B8B-1D8C-46F3-8EC5-28A2231BD1E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1806D576-6843-4251-8BE1-7FAE8C842BA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C018674C-8540-42CF-9EE5-8C0E31EEA57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4A5EB135-C637-42C2-9310-885F149E5B0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10BB8766-E8FE-44DE-A834-F59E26B7AC2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15B60972-8A0C-4D57-9F93-273DF629193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5F2B1C6-A295-443B-93D2-BC00C251F73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4DCF1959-DFAD-4EE4-A8DF-A8EA9B6E34A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126C7056-D054-4B0C-9C5A-CF60171F429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1D148BAA-11DC-4D47-99FD-342D6637664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25964CDA-02AC-4080-99D1-4A993C121EE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C0B83ECF-0F71-40E4-94DD-36FF4F9D15F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6AA3118A-137D-49CF-8720-B3631254AB2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735AE3DF-D999-489B-B6AC-14814C2740D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619D8A5C-36C5-43A2-83DC-EF95E063BC2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187E12BB-C717-4CDE-9F61-FE61F51F1A2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3942EF9D-6FD5-467E-A54D-7A217D07C9E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6D6B751E-3F2E-4087-BC50-BDCE5FF01FF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6FF9E776-A8FF-4A50-A2E1-94FC61A3D8A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72459F8F-FE9F-47A7-A533-51E9605CED8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71" name="直線コネクタ 170">
          <a:extLst>
            <a:ext uri="{FF2B5EF4-FFF2-40B4-BE49-F238E27FC236}">
              <a16:creationId xmlns:a16="http://schemas.microsoft.com/office/drawing/2014/main" id="{F088A73A-8503-409F-BD13-6EF527534A18}"/>
            </a:ext>
          </a:extLst>
        </xdr:cNvPr>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FD8A4BCF-6F2D-4253-9F2B-2CAC6171D55C}"/>
            </a:ext>
          </a:extLst>
        </xdr:cNvPr>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73" name="直線コネクタ 172">
          <a:extLst>
            <a:ext uri="{FF2B5EF4-FFF2-40B4-BE49-F238E27FC236}">
              <a16:creationId xmlns:a16="http://schemas.microsoft.com/office/drawing/2014/main" id="{1F0257A4-DDC5-46C5-AF1D-00886BD0FF4E}"/>
            </a:ext>
          </a:extLst>
        </xdr:cNvPr>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C1DD5A9E-B477-4067-82C0-C04261352027}"/>
            </a:ext>
          </a:extLst>
        </xdr:cNvPr>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5" name="直線コネクタ 174">
          <a:extLst>
            <a:ext uri="{FF2B5EF4-FFF2-40B4-BE49-F238E27FC236}">
              <a16:creationId xmlns:a16="http://schemas.microsoft.com/office/drawing/2014/main" id="{4E02A9B2-CD63-4BEB-98AB-9AAB3AEBCF7F}"/>
            </a:ext>
          </a:extLst>
        </xdr:cNvPr>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E115AB03-EAEA-434B-849E-255688759450}"/>
            </a:ext>
          </a:extLst>
        </xdr:cNvPr>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7" name="フローチャート: 判断 176">
          <a:extLst>
            <a:ext uri="{FF2B5EF4-FFF2-40B4-BE49-F238E27FC236}">
              <a16:creationId xmlns:a16="http://schemas.microsoft.com/office/drawing/2014/main" id="{DCD2F92F-B649-40B7-B66F-4B556102855E}"/>
            </a:ext>
          </a:extLst>
        </xdr:cNvPr>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8" name="フローチャート: 判断 177">
          <a:extLst>
            <a:ext uri="{FF2B5EF4-FFF2-40B4-BE49-F238E27FC236}">
              <a16:creationId xmlns:a16="http://schemas.microsoft.com/office/drawing/2014/main" id="{07D3AB6A-F23F-400F-8E8B-1718BF88636D}"/>
            </a:ext>
          </a:extLst>
        </xdr:cNvPr>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9" name="フローチャート: 判断 178">
          <a:extLst>
            <a:ext uri="{FF2B5EF4-FFF2-40B4-BE49-F238E27FC236}">
              <a16:creationId xmlns:a16="http://schemas.microsoft.com/office/drawing/2014/main" id="{EE3CEEFA-0317-4843-A4F3-C1916B2C398D}"/>
            </a:ext>
          </a:extLst>
        </xdr:cNvPr>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80" name="フローチャート: 判断 179">
          <a:extLst>
            <a:ext uri="{FF2B5EF4-FFF2-40B4-BE49-F238E27FC236}">
              <a16:creationId xmlns:a16="http://schemas.microsoft.com/office/drawing/2014/main" id="{91ECD0A5-BD4A-4262-AEB1-99FB34B27F7C}"/>
            </a:ext>
          </a:extLst>
        </xdr:cNvPr>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81" name="フローチャート: 判断 180">
          <a:extLst>
            <a:ext uri="{FF2B5EF4-FFF2-40B4-BE49-F238E27FC236}">
              <a16:creationId xmlns:a16="http://schemas.microsoft.com/office/drawing/2014/main" id="{60704706-2D4F-4DDA-AD60-D8FE4F359B3F}"/>
            </a:ext>
          </a:extLst>
        </xdr:cNvPr>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E2B9388-5033-4356-A860-6C58D8600C6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F629BB0-6020-4857-8FF1-CD816DCF18F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EC59419-A5EC-4FD4-9C44-A730045012C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ED91E01-D5CB-48F5-9707-F99191FB6CA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1C6DB8C-BD68-4AAC-AA9E-204B49CA4A6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170180</xdr:rowOff>
    </xdr:from>
    <xdr:to>
      <xdr:col>24</xdr:col>
      <xdr:colOff>114300</xdr:colOff>
      <xdr:row>61</xdr:row>
      <xdr:rowOff>100330</xdr:rowOff>
    </xdr:to>
    <xdr:sp macro="" textlink="">
      <xdr:nvSpPr>
        <xdr:cNvPr id="187" name="楕円 186">
          <a:extLst>
            <a:ext uri="{FF2B5EF4-FFF2-40B4-BE49-F238E27FC236}">
              <a16:creationId xmlns:a16="http://schemas.microsoft.com/office/drawing/2014/main" id="{F691EA58-643B-4E67-884B-9AAC7BC0E3DA}"/>
            </a:ext>
          </a:extLst>
        </xdr:cNvPr>
        <xdr:cNvSpPr/>
      </xdr:nvSpPr>
      <xdr:spPr>
        <a:xfrm>
          <a:off x="45847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148607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BE370B4B-CB36-472D-A67B-E0D9DEF75EAE}"/>
            </a:ext>
          </a:extLst>
        </xdr:cNvPr>
        <xdr:cNvSpPr txBox="1"/>
      </xdr:nvSpPr>
      <xdr:spPr>
        <a:xfrm>
          <a:off x="4673600"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128270</xdr:rowOff>
    </xdr:from>
    <xdr:to>
      <xdr:col>20</xdr:col>
      <xdr:colOff>38100</xdr:colOff>
      <xdr:row>61</xdr:row>
      <xdr:rowOff>58420</xdr:rowOff>
    </xdr:to>
    <xdr:sp macro="" textlink="">
      <xdr:nvSpPr>
        <xdr:cNvPr id="189" name="楕円 188">
          <a:extLst>
            <a:ext uri="{FF2B5EF4-FFF2-40B4-BE49-F238E27FC236}">
              <a16:creationId xmlns:a16="http://schemas.microsoft.com/office/drawing/2014/main" id="{DCD4C287-8660-4725-A477-2100477914A5}"/>
            </a:ext>
          </a:extLst>
        </xdr:cNvPr>
        <xdr:cNvSpPr/>
      </xdr:nvSpPr>
      <xdr:spPr>
        <a:xfrm>
          <a:off x="3746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7620</xdr:rowOff>
    </xdr:from>
    <xdr:to>
      <xdr:col>24</xdr:col>
      <xdr:colOff>63500</xdr:colOff>
      <xdr:row>61</xdr:row>
      <xdr:rowOff>49530</xdr:rowOff>
    </xdr:to>
    <xdr:cxnSp macro="">
      <xdr:nvCxnSpPr>
        <xdr:cNvPr id="190" name="直線コネクタ 189">
          <a:extLst>
            <a:ext uri="{FF2B5EF4-FFF2-40B4-BE49-F238E27FC236}">
              <a16:creationId xmlns:a16="http://schemas.microsoft.com/office/drawing/2014/main" id="{D12B9078-24B5-4176-8E10-82FDCFBE841B}"/>
            </a:ext>
          </a:extLst>
        </xdr:cNvPr>
        <xdr:cNvCxnSpPr/>
      </xdr:nvCxnSpPr>
      <xdr:spPr>
        <a:xfrm>
          <a:off x="3797300" y="104660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90170</xdr:rowOff>
    </xdr:from>
    <xdr:to>
      <xdr:col>15</xdr:col>
      <xdr:colOff>101600</xdr:colOff>
      <xdr:row>61</xdr:row>
      <xdr:rowOff>20320</xdr:rowOff>
    </xdr:to>
    <xdr:sp macro="" textlink="">
      <xdr:nvSpPr>
        <xdr:cNvPr id="191" name="楕円 190">
          <a:extLst>
            <a:ext uri="{FF2B5EF4-FFF2-40B4-BE49-F238E27FC236}">
              <a16:creationId xmlns:a16="http://schemas.microsoft.com/office/drawing/2014/main" id="{D6E97420-2B8A-46EC-B460-12C7A7AD056C}"/>
            </a:ext>
          </a:extLst>
        </xdr:cNvPr>
        <xdr:cNvSpPr/>
      </xdr:nvSpPr>
      <xdr:spPr>
        <a:xfrm>
          <a:off x="2857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140970</xdr:rowOff>
    </xdr:from>
    <xdr:to>
      <xdr:col>19</xdr:col>
      <xdr:colOff>177800</xdr:colOff>
      <xdr:row>61</xdr:row>
      <xdr:rowOff>7620</xdr:rowOff>
    </xdr:to>
    <xdr:cxnSp macro="">
      <xdr:nvCxnSpPr>
        <xdr:cNvPr id="192" name="直線コネクタ 191">
          <a:extLst>
            <a:ext uri="{FF2B5EF4-FFF2-40B4-BE49-F238E27FC236}">
              <a16:creationId xmlns:a16="http://schemas.microsoft.com/office/drawing/2014/main" id="{E08BA48B-0A25-44C5-B025-3527BB468299}"/>
            </a:ext>
          </a:extLst>
        </xdr:cNvPr>
        <xdr:cNvCxnSpPr/>
      </xdr:nvCxnSpPr>
      <xdr:spPr>
        <a:xfrm>
          <a:off x="2908300" y="10427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48260</xdr:rowOff>
    </xdr:from>
    <xdr:to>
      <xdr:col>10</xdr:col>
      <xdr:colOff>165100</xdr:colOff>
      <xdr:row>60</xdr:row>
      <xdr:rowOff>149860</xdr:rowOff>
    </xdr:to>
    <xdr:sp macro="" textlink="">
      <xdr:nvSpPr>
        <xdr:cNvPr id="193" name="楕円 192">
          <a:extLst>
            <a:ext uri="{FF2B5EF4-FFF2-40B4-BE49-F238E27FC236}">
              <a16:creationId xmlns:a16="http://schemas.microsoft.com/office/drawing/2014/main" id="{6C9E6A60-3F27-49E5-8C7C-40EAD70E0AEA}"/>
            </a:ext>
          </a:extLst>
        </xdr:cNvPr>
        <xdr:cNvSpPr/>
      </xdr:nvSpPr>
      <xdr:spPr>
        <a:xfrm>
          <a:off x="1968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99060</xdr:rowOff>
    </xdr:from>
    <xdr:to>
      <xdr:col>15</xdr:col>
      <xdr:colOff>50800</xdr:colOff>
      <xdr:row>60</xdr:row>
      <xdr:rowOff>140970</xdr:rowOff>
    </xdr:to>
    <xdr:cxnSp macro="">
      <xdr:nvCxnSpPr>
        <xdr:cNvPr id="194" name="直線コネクタ 193">
          <a:extLst>
            <a:ext uri="{FF2B5EF4-FFF2-40B4-BE49-F238E27FC236}">
              <a16:creationId xmlns:a16="http://schemas.microsoft.com/office/drawing/2014/main" id="{F75E5B8C-3CF1-4924-ABF5-130AA47DEADD}"/>
            </a:ext>
          </a:extLst>
        </xdr:cNvPr>
        <xdr:cNvCxnSpPr/>
      </xdr:nvCxnSpPr>
      <xdr:spPr>
        <a:xfrm>
          <a:off x="2019300" y="103860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162560</xdr:rowOff>
    </xdr:from>
    <xdr:to>
      <xdr:col>6</xdr:col>
      <xdr:colOff>38100</xdr:colOff>
      <xdr:row>60</xdr:row>
      <xdr:rowOff>92710</xdr:rowOff>
    </xdr:to>
    <xdr:sp macro="" textlink="">
      <xdr:nvSpPr>
        <xdr:cNvPr id="195" name="楕円 194">
          <a:extLst>
            <a:ext uri="{FF2B5EF4-FFF2-40B4-BE49-F238E27FC236}">
              <a16:creationId xmlns:a16="http://schemas.microsoft.com/office/drawing/2014/main" id="{AD94F174-1C21-48C4-9B15-4149CC01A468}"/>
            </a:ext>
          </a:extLst>
        </xdr:cNvPr>
        <xdr:cNvSpPr/>
      </xdr:nvSpPr>
      <xdr:spPr>
        <a:xfrm>
          <a:off x="1079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41910</xdr:rowOff>
    </xdr:from>
    <xdr:to>
      <xdr:col>10</xdr:col>
      <xdr:colOff>114300</xdr:colOff>
      <xdr:row>60</xdr:row>
      <xdr:rowOff>99060</xdr:rowOff>
    </xdr:to>
    <xdr:cxnSp macro="">
      <xdr:nvCxnSpPr>
        <xdr:cNvPr id="196" name="直線コネクタ 195">
          <a:extLst>
            <a:ext uri="{FF2B5EF4-FFF2-40B4-BE49-F238E27FC236}">
              <a16:creationId xmlns:a16="http://schemas.microsoft.com/office/drawing/2014/main" id="{BE8AF88C-785E-459A-BD41-9D4ADDA632F4}"/>
            </a:ext>
          </a:extLst>
        </xdr:cNvPr>
        <xdr:cNvCxnSpPr/>
      </xdr:nvCxnSpPr>
      <xdr:spPr>
        <a:xfrm>
          <a:off x="1130300" y="103289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97" name="n_1aveValue【体育館・プール】&#10;有形固定資産減価償却率">
          <a:extLst>
            <a:ext uri="{FF2B5EF4-FFF2-40B4-BE49-F238E27FC236}">
              <a16:creationId xmlns:a16="http://schemas.microsoft.com/office/drawing/2014/main" id="{A155BF5A-C7A8-463F-A6F7-764F1AB4771D}"/>
            </a:ext>
          </a:extLst>
        </xdr:cNvPr>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198" name="n_2aveValue【体育館・プール】&#10;有形固定資産減価償却率">
          <a:extLst>
            <a:ext uri="{FF2B5EF4-FFF2-40B4-BE49-F238E27FC236}">
              <a16:creationId xmlns:a16="http://schemas.microsoft.com/office/drawing/2014/main" id="{8E009EB5-986C-4FD6-B046-28A1B8AE1D1B}"/>
            </a:ext>
          </a:extLst>
        </xdr:cNvPr>
        <xdr:cNvSpPr txBox="1"/>
      </xdr:nvSpPr>
      <xdr:spPr>
        <a:xfrm>
          <a:off x="2705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99" name="n_3aveValue【体育館・プール】&#10;有形固定資産減価償却率">
          <a:extLst>
            <a:ext uri="{FF2B5EF4-FFF2-40B4-BE49-F238E27FC236}">
              <a16:creationId xmlns:a16="http://schemas.microsoft.com/office/drawing/2014/main" id="{AAECC778-4086-4458-88D8-90448F0F9E5E}"/>
            </a:ext>
          </a:extLst>
        </xdr:cNvPr>
        <xdr:cNvSpPr txBox="1"/>
      </xdr:nvSpPr>
      <xdr:spPr>
        <a:xfrm>
          <a:off x="1816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200" name="n_4aveValue【体育館・プール】&#10;有形固定資産減価償却率">
          <a:extLst>
            <a:ext uri="{FF2B5EF4-FFF2-40B4-BE49-F238E27FC236}">
              <a16:creationId xmlns:a16="http://schemas.microsoft.com/office/drawing/2014/main" id="{EF36768F-8D9A-4ABE-9A08-F4AFB244A0C1}"/>
            </a:ext>
          </a:extLst>
        </xdr:cNvPr>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49547</xdr:rowOff>
    </xdr:from>
    <xdr:ext cx="405111" cy="259045"/>
    <xdr:sp macro="" textlink="">
      <xdr:nvSpPr>
        <xdr:cNvPr id="201" name="n_1mainValue【体育館・プール】&#10;有形固定資産減価償却率">
          <a:extLst>
            <a:ext uri="{FF2B5EF4-FFF2-40B4-BE49-F238E27FC236}">
              <a16:creationId xmlns:a16="http://schemas.microsoft.com/office/drawing/2014/main" id="{5F4A7CB6-5881-44F5-A241-2031B666D4F5}"/>
            </a:ext>
          </a:extLst>
        </xdr:cNvPr>
        <xdr:cNvSpPr txBox="1"/>
      </xdr:nvSpPr>
      <xdr:spPr>
        <a:xfrm>
          <a:off x="35820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11447</xdr:rowOff>
    </xdr:from>
    <xdr:ext cx="405111" cy="259045"/>
    <xdr:sp macro="" textlink="">
      <xdr:nvSpPr>
        <xdr:cNvPr id="202" name="n_2mainValue【体育館・プール】&#10;有形固定資産減価償却率">
          <a:extLst>
            <a:ext uri="{FF2B5EF4-FFF2-40B4-BE49-F238E27FC236}">
              <a16:creationId xmlns:a16="http://schemas.microsoft.com/office/drawing/2014/main" id="{DCFBEE9F-1755-4CF2-9C0F-B64587225118}"/>
            </a:ext>
          </a:extLst>
        </xdr:cNvPr>
        <xdr:cNvSpPr txBox="1"/>
      </xdr:nvSpPr>
      <xdr:spPr>
        <a:xfrm>
          <a:off x="2705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140987</xdr:rowOff>
    </xdr:from>
    <xdr:ext cx="405111" cy="259045"/>
    <xdr:sp macro="" textlink="">
      <xdr:nvSpPr>
        <xdr:cNvPr id="203" name="n_3mainValue【体育館・プール】&#10;有形固定資産減価償却率">
          <a:extLst>
            <a:ext uri="{FF2B5EF4-FFF2-40B4-BE49-F238E27FC236}">
              <a16:creationId xmlns:a16="http://schemas.microsoft.com/office/drawing/2014/main" id="{D1449BDF-691F-4DFB-9940-706BF8B9EEE5}"/>
            </a:ext>
          </a:extLst>
        </xdr:cNvPr>
        <xdr:cNvSpPr txBox="1"/>
      </xdr:nvSpPr>
      <xdr:spPr>
        <a:xfrm>
          <a:off x="1816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83837</xdr:rowOff>
    </xdr:from>
    <xdr:ext cx="405111" cy="259045"/>
    <xdr:sp macro="" textlink="">
      <xdr:nvSpPr>
        <xdr:cNvPr id="204" name="n_4mainValue【体育館・プール】&#10;有形固定資産減価償却率">
          <a:extLst>
            <a:ext uri="{FF2B5EF4-FFF2-40B4-BE49-F238E27FC236}">
              <a16:creationId xmlns:a16="http://schemas.microsoft.com/office/drawing/2014/main" id="{341C999F-3FA0-4F44-838F-C8F362AA6FA9}"/>
            </a:ext>
          </a:extLst>
        </xdr:cNvPr>
        <xdr:cNvSpPr txBox="1"/>
      </xdr:nvSpPr>
      <xdr:spPr>
        <a:xfrm>
          <a:off x="927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63472EA5-D368-41B6-B3B7-99D085C469D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BCF84D1-5D61-41A5-AB16-5727714E150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CBEAE4B4-B045-453B-B084-01E24925FD2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426F1206-82FA-4E15-A1ED-75634DCDA0B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80C53D87-A320-46FD-8878-676CBD69779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DA3E9D8-F1D4-4FB0-B705-0E39B7889AA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C8968FF9-4FCD-450C-8364-006CC4806E9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51C7AA98-5E0C-422A-AB60-78B3A4E16AD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E940FA76-5227-4230-977C-3E4E1859F7B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6C5C046C-7416-4E95-B01D-E94FEC1E5F5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797AFE15-A64B-4F6A-B627-9B92387D493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4162CFAA-11F4-46D4-BB30-BA1E5DC21B23}"/>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C33E54D2-E7B9-4966-AC3F-126ACE772C7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4B503B18-FFCA-41D5-B23A-FAADDD03C823}"/>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848F2590-0E4D-4F98-B367-C75F7CA285C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3C403449-47DC-4F28-A45F-D73C5EB1FBA4}"/>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F0A3A4FA-52D4-41B2-AA31-48E41A31DFC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E6985C15-17A1-4E0F-8E34-80D571D4179D}"/>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BDE85BA2-FAFE-4DEE-B7C8-70CDCB9705C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CCA6E801-8724-4DD7-AB83-E81347E2BA0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4186AE19-EE2B-4B00-80E8-FEA37F5C0E2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26" name="直線コネクタ 225">
          <a:extLst>
            <a:ext uri="{FF2B5EF4-FFF2-40B4-BE49-F238E27FC236}">
              <a16:creationId xmlns:a16="http://schemas.microsoft.com/office/drawing/2014/main" id="{932CE8FE-FB27-45D5-B112-0AB841F3A442}"/>
            </a:ext>
          </a:extLst>
        </xdr:cNvPr>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a:extLst>
            <a:ext uri="{FF2B5EF4-FFF2-40B4-BE49-F238E27FC236}">
              <a16:creationId xmlns:a16="http://schemas.microsoft.com/office/drawing/2014/main" id="{5B1F26CD-AEF8-476C-8511-5A1A0C2DDAED}"/>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a:extLst>
            <a:ext uri="{FF2B5EF4-FFF2-40B4-BE49-F238E27FC236}">
              <a16:creationId xmlns:a16="http://schemas.microsoft.com/office/drawing/2014/main" id="{95957F4F-9A98-4537-A074-96494B928F39}"/>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9" name="【体育館・プール】&#10;一人当たり面積最大値テキスト">
          <a:extLst>
            <a:ext uri="{FF2B5EF4-FFF2-40B4-BE49-F238E27FC236}">
              <a16:creationId xmlns:a16="http://schemas.microsoft.com/office/drawing/2014/main" id="{5267AD6A-0A1C-41E9-B9DA-D2B27BF55619}"/>
            </a:ext>
          </a:extLst>
        </xdr:cNvPr>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30" name="直線コネクタ 229">
          <a:extLst>
            <a:ext uri="{FF2B5EF4-FFF2-40B4-BE49-F238E27FC236}">
              <a16:creationId xmlns:a16="http://schemas.microsoft.com/office/drawing/2014/main" id="{AB28655C-9100-418F-B9F1-50AD5BABCDD4}"/>
            </a:ext>
          </a:extLst>
        </xdr:cNvPr>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1" name="【体育館・プール】&#10;一人当たり面積平均値テキスト">
          <a:extLst>
            <a:ext uri="{FF2B5EF4-FFF2-40B4-BE49-F238E27FC236}">
              <a16:creationId xmlns:a16="http://schemas.microsoft.com/office/drawing/2014/main" id="{FFCCCC7C-7489-45C3-8A68-88CD8C15F0B8}"/>
            </a:ext>
          </a:extLst>
        </xdr:cNvPr>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a:extLst>
            <a:ext uri="{FF2B5EF4-FFF2-40B4-BE49-F238E27FC236}">
              <a16:creationId xmlns:a16="http://schemas.microsoft.com/office/drawing/2014/main" id="{0D3DA67B-2BF0-4C77-92D2-1C02799D3340}"/>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3" name="フローチャート: 判断 232">
          <a:extLst>
            <a:ext uri="{FF2B5EF4-FFF2-40B4-BE49-F238E27FC236}">
              <a16:creationId xmlns:a16="http://schemas.microsoft.com/office/drawing/2014/main" id="{53267973-60B2-4298-A5F1-99BD29AE9B4B}"/>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34" name="フローチャート: 判断 233">
          <a:extLst>
            <a:ext uri="{FF2B5EF4-FFF2-40B4-BE49-F238E27FC236}">
              <a16:creationId xmlns:a16="http://schemas.microsoft.com/office/drawing/2014/main" id="{BAAA8E3B-8C4F-48A4-8432-E15EC6043825}"/>
            </a:ext>
          </a:extLst>
        </xdr:cNvPr>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35" name="フローチャート: 判断 234">
          <a:extLst>
            <a:ext uri="{FF2B5EF4-FFF2-40B4-BE49-F238E27FC236}">
              <a16:creationId xmlns:a16="http://schemas.microsoft.com/office/drawing/2014/main" id="{E51D91B3-820F-49C4-9004-200514D8A307}"/>
            </a:ext>
          </a:extLst>
        </xdr:cNvPr>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36" name="フローチャート: 判断 235">
          <a:extLst>
            <a:ext uri="{FF2B5EF4-FFF2-40B4-BE49-F238E27FC236}">
              <a16:creationId xmlns:a16="http://schemas.microsoft.com/office/drawing/2014/main" id="{50D3F634-3112-46C9-AB32-84B9E29F35F0}"/>
            </a:ext>
          </a:extLst>
        </xdr:cNvPr>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E70CC50D-337F-487C-84C9-5A055B2C107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E5A1DD8-9E77-440A-A36B-6ABFC15D3AA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8266A23-CDC9-4A46-8546-CC49A577DB8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9B7100A-A67E-41DF-AA58-0C33CA0995A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58A5819-7275-41C9-88BA-4A879B96DA2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4064</xdr:rowOff>
    </xdr:from>
    <xdr:to>
      <xdr:col>55</xdr:col>
      <xdr:colOff>50800</xdr:colOff>
      <xdr:row>63</xdr:row>
      <xdr:rowOff>105664</xdr:rowOff>
    </xdr:to>
    <xdr:sp macro="" textlink="">
      <xdr:nvSpPr>
        <xdr:cNvPr id="242" name="楕円 241">
          <a:extLst>
            <a:ext uri="{FF2B5EF4-FFF2-40B4-BE49-F238E27FC236}">
              <a16:creationId xmlns:a16="http://schemas.microsoft.com/office/drawing/2014/main" id="{30E2C85C-396C-46FD-941F-7B22F19A06CF}"/>
            </a:ext>
          </a:extLst>
        </xdr:cNvPr>
        <xdr:cNvSpPr/>
      </xdr:nvSpPr>
      <xdr:spPr>
        <a:xfrm>
          <a:off x="104267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90441</xdr:rowOff>
    </xdr:from>
    <xdr:ext cx="469744" cy="259045"/>
    <xdr:sp macro="" textlink="">
      <xdr:nvSpPr>
        <xdr:cNvPr id="243" name="【体育館・プール】&#10;一人当たり面積該当値テキスト">
          <a:extLst>
            <a:ext uri="{FF2B5EF4-FFF2-40B4-BE49-F238E27FC236}">
              <a16:creationId xmlns:a16="http://schemas.microsoft.com/office/drawing/2014/main" id="{AEA64072-68AD-4F8A-AA20-3F7647D1568D}"/>
            </a:ext>
          </a:extLst>
        </xdr:cNvPr>
        <xdr:cNvSpPr txBox="1"/>
      </xdr:nvSpPr>
      <xdr:spPr>
        <a:xfrm>
          <a:off x="10515600" y="107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4064</xdr:rowOff>
    </xdr:from>
    <xdr:to>
      <xdr:col>50</xdr:col>
      <xdr:colOff>165100</xdr:colOff>
      <xdr:row>63</xdr:row>
      <xdr:rowOff>105664</xdr:rowOff>
    </xdr:to>
    <xdr:sp macro="" textlink="">
      <xdr:nvSpPr>
        <xdr:cNvPr id="244" name="楕円 243">
          <a:extLst>
            <a:ext uri="{FF2B5EF4-FFF2-40B4-BE49-F238E27FC236}">
              <a16:creationId xmlns:a16="http://schemas.microsoft.com/office/drawing/2014/main" id="{EF0F266C-4305-45B6-B82D-9A3589B00A59}"/>
            </a:ext>
          </a:extLst>
        </xdr:cNvPr>
        <xdr:cNvSpPr/>
      </xdr:nvSpPr>
      <xdr:spPr>
        <a:xfrm>
          <a:off x="9588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54864</xdr:rowOff>
    </xdr:from>
    <xdr:to>
      <xdr:col>55</xdr:col>
      <xdr:colOff>0</xdr:colOff>
      <xdr:row>63</xdr:row>
      <xdr:rowOff>54864</xdr:rowOff>
    </xdr:to>
    <xdr:cxnSp macro="">
      <xdr:nvCxnSpPr>
        <xdr:cNvPr id="245" name="直線コネクタ 244">
          <a:extLst>
            <a:ext uri="{FF2B5EF4-FFF2-40B4-BE49-F238E27FC236}">
              <a16:creationId xmlns:a16="http://schemas.microsoft.com/office/drawing/2014/main" id="{9C3EDA5F-14B5-4832-BDAD-432C496048E1}"/>
            </a:ext>
          </a:extLst>
        </xdr:cNvPr>
        <xdr:cNvCxnSpPr/>
      </xdr:nvCxnSpPr>
      <xdr:spPr>
        <a:xfrm>
          <a:off x="9639300" y="10856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4064</xdr:rowOff>
    </xdr:from>
    <xdr:to>
      <xdr:col>46</xdr:col>
      <xdr:colOff>38100</xdr:colOff>
      <xdr:row>63</xdr:row>
      <xdr:rowOff>105664</xdr:rowOff>
    </xdr:to>
    <xdr:sp macro="" textlink="">
      <xdr:nvSpPr>
        <xdr:cNvPr id="246" name="楕円 245">
          <a:extLst>
            <a:ext uri="{FF2B5EF4-FFF2-40B4-BE49-F238E27FC236}">
              <a16:creationId xmlns:a16="http://schemas.microsoft.com/office/drawing/2014/main" id="{C20D9E8E-12BA-4156-B14F-BF68D3BFA378}"/>
            </a:ext>
          </a:extLst>
        </xdr:cNvPr>
        <xdr:cNvSpPr/>
      </xdr:nvSpPr>
      <xdr:spPr>
        <a:xfrm>
          <a:off x="8699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54864</xdr:rowOff>
    </xdr:from>
    <xdr:to>
      <xdr:col>50</xdr:col>
      <xdr:colOff>114300</xdr:colOff>
      <xdr:row>63</xdr:row>
      <xdr:rowOff>54864</xdr:rowOff>
    </xdr:to>
    <xdr:cxnSp macro="">
      <xdr:nvCxnSpPr>
        <xdr:cNvPr id="247" name="直線コネクタ 246">
          <a:extLst>
            <a:ext uri="{FF2B5EF4-FFF2-40B4-BE49-F238E27FC236}">
              <a16:creationId xmlns:a16="http://schemas.microsoft.com/office/drawing/2014/main" id="{C41F27BB-BDCE-4410-9684-289BF8169611}"/>
            </a:ext>
          </a:extLst>
        </xdr:cNvPr>
        <xdr:cNvCxnSpPr/>
      </xdr:nvCxnSpPr>
      <xdr:spPr>
        <a:xfrm>
          <a:off x="8750300" y="10856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4064</xdr:rowOff>
    </xdr:from>
    <xdr:to>
      <xdr:col>41</xdr:col>
      <xdr:colOff>101600</xdr:colOff>
      <xdr:row>63</xdr:row>
      <xdr:rowOff>105664</xdr:rowOff>
    </xdr:to>
    <xdr:sp macro="" textlink="">
      <xdr:nvSpPr>
        <xdr:cNvPr id="248" name="楕円 247">
          <a:extLst>
            <a:ext uri="{FF2B5EF4-FFF2-40B4-BE49-F238E27FC236}">
              <a16:creationId xmlns:a16="http://schemas.microsoft.com/office/drawing/2014/main" id="{32ABF8C2-907E-452E-81D4-87EA525D6F18}"/>
            </a:ext>
          </a:extLst>
        </xdr:cNvPr>
        <xdr:cNvSpPr/>
      </xdr:nvSpPr>
      <xdr:spPr>
        <a:xfrm>
          <a:off x="7810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54864</xdr:rowOff>
    </xdr:from>
    <xdr:to>
      <xdr:col>45</xdr:col>
      <xdr:colOff>177800</xdr:colOff>
      <xdr:row>63</xdr:row>
      <xdr:rowOff>54864</xdr:rowOff>
    </xdr:to>
    <xdr:cxnSp macro="">
      <xdr:nvCxnSpPr>
        <xdr:cNvPr id="249" name="直線コネクタ 248">
          <a:extLst>
            <a:ext uri="{FF2B5EF4-FFF2-40B4-BE49-F238E27FC236}">
              <a16:creationId xmlns:a16="http://schemas.microsoft.com/office/drawing/2014/main" id="{CD14A563-3567-4128-8C40-7F5B60598774}"/>
            </a:ext>
          </a:extLst>
        </xdr:cNvPr>
        <xdr:cNvCxnSpPr/>
      </xdr:nvCxnSpPr>
      <xdr:spPr>
        <a:xfrm>
          <a:off x="7861300" y="10856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4064</xdr:rowOff>
    </xdr:from>
    <xdr:to>
      <xdr:col>36</xdr:col>
      <xdr:colOff>165100</xdr:colOff>
      <xdr:row>63</xdr:row>
      <xdr:rowOff>105664</xdr:rowOff>
    </xdr:to>
    <xdr:sp macro="" textlink="">
      <xdr:nvSpPr>
        <xdr:cNvPr id="250" name="楕円 249">
          <a:extLst>
            <a:ext uri="{FF2B5EF4-FFF2-40B4-BE49-F238E27FC236}">
              <a16:creationId xmlns:a16="http://schemas.microsoft.com/office/drawing/2014/main" id="{757F2296-9077-44FE-8ADB-CAFBFE7DE604}"/>
            </a:ext>
          </a:extLst>
        </xdr:cNvPr>
        <xdr:cNvSpPr/>
      </xdr:nvSpPr>
      <xdr:spPr>
        <a:xfrm>
          <a:off x="6921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54864</xdr:rowOff>
    </xdr:from>
    <xdr:to>
      <xdr:col>41</xdr:col>
      <xdr:colOff>50800</xdr:colOff>
      <xdr:row>63</xdr:row>
      <xdr:rowOff>54864</xdr:rowOff>
    </xdr:to>
    <xdr:cxnSp macro="">
      <xdr:nvCxnSpPr>
        <xdr:cNvPr id="251" name="直線コネクタ 250">
          <a:extLst>
            <a:ext uri="{FF2B5EF4-FFF2-40B4-BE49-F238E27FC236}">
              <a16:creationId xmlns:a16="http://schemas.microsoft.com/office/drawing/2014/main" id="{D7F1A107-72C5-495C-A113-54FEC6E5F55B}"/>
            </a:ext>
          </a:extLst>
        </xdr:cNvPr>
        <xdr:cNvCxnSpPr/>
      </xdr:nvCxnSpPr>
      <xdr:spPr>
        <a:xfrm>
          <a:off x="6972300" y="10856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2" name="n_1aveValue【体育館・プール】&#10;一人当たり面積">
          <a:extLst>
            <a:ext uri="{FF2B5EF4-FFF2-40B4-BE49-F238E27FC236}">
              <a16:creationId xmlns:a16="http://schemas.microsoft.com/office/drawing/2014/main" id="{8D76936D-19AE-43E0-9634-EE9C0D69F350}"/>
            </a:ext>
          </a:extLst>
        </xdr:cNvPr>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53" name="n_2aveValue【体育館・プール】&#10;一人当たり面積">
          <a:extLst>
            <a:ext uri="{FF2B5EF4-FFF2-40B4-BE49-F238E27FC236}">
              <a16:creationId xmlns:a16="http://schemas.microsoft.com/office/drawing/2014/main" id="{7DDA3D67-398E-453E-AFED-21CA2F259140}"/>
            </a:ext>
          </a:extLst>
        </xdr:cNvPr>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54" name="n_3aveValue【体育館・プール】&#10;一人当たり面積">
          <a:extLst>
            <a:ext uri="{FF2B5EF4-FFF2-40B4-BE49-F238E27FC236}">
              <a16:creationId xmlns:a16="http://schemas.microsoft.com/office/drawing/2014/main" id="{297DF30E-0C1B-4559-BC55-176D7839AB4C}"/>
            </a:ext>
          </a:extLst>
        </xdr:cNvPr>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55" name="n_4aveValue【体育館・プール】&#10;一人当たり面積">
          <a:extLst>
            <a:ext uri="{FF2B5EF4-FFF2-40B4-BE49-F238E27FC236}">
              <a16:creationId xmlns:a16="http://schemas.microsoft.com/office/drawing/2014/main" id="{C97DDE43-EC4B-400F-9A95-B6FB9A40DC61}"/>
            </a:ext>
          </a:extLst>
        </xdr:cNvPr>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96791</xdr:rowOff>
    </xdr:from>
    <xdr:ext cx="469744" cy="259045"/>
    <xdr:sp macro="" textlink="">
      <xdr:nvSpPr>
        <xdr:cNvPr id="256" name="n_1mainValue【体育館・プール】&#10;一人当たり面積">
          <a:extLst>
            <a:ext uri="{FF2B5EF4-FFF2-40B4-BE49-F238E27FC236}">
              <a16:creationId xmlns:a16="http://schemas.microsoft.com/office/drawing/2014/main" id="{F2DD6901-8DEE-4C64-B704-31EC23C04FF5}"/>
            </a:ext>
          </a:extLst>
        </xdr:cNvPr>
        <xdr:cNvSpPr txBox="1"/>
      </xdr:nvSpPr>
      <xdr:spPr>
        <a:xfrm>
          <a:off x="9391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96791</xdr:rowOff>
    </xdr:from>
    <xdr:ext cx="469744" cy="259045"/>
    <xdr:sp macro="" textlink="">
      <xdr:nvSpPr>
        <xdr:cNvPr id="257" name="n_2mainValue【体育館・プール】&#10;一人当たり面積">
          <a:extLst>
            <a:ext uri="{FF2B5EF4-FFF2-40B4-BE49-F238E27FC236}">
              <a16:creationId xmlns:a16="http://schemas.microsoft.com/office/drawing/2014/main" id="{134CE9F5-F634-49D2-85E8-9B5EFAF2A474}"/>
            </a:ext>
          </a:extLst>
        </xdr:cNvPr>
        <xdr:cNvSpPr txBox="1"/>
      </xdr:nvSpPr>
      <xdr:spPr>
        <a:xfrm>
          <a:off x="85154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96791</xdr:rowOff>
    </xdr:from>
    <xdr:ext cx="469744" cy="259045"/>
    <xdr:sp macro="" textlink="">
      <xdr:nvSpPr>
        <xdr:cNvPr id="258" name="n_3mainValue【体育館・プール】&#10;一人当たり面積">
          <a:extLst>
            <a:ext uri="{FF2B5EF4-FFF2-40B4-BE49-F238E27FC236}">
              <a16:creationId xmlns:a16="http://schemas.microsoft.com/office/drawing/2014/main" id="{13AE7A95-D3FA-44C5-A4C5-A7BAC39EE962}"/>
            </a:ext>
          </a:extLst>
        </xdr:cNvPr>
        <xdr:cNvSpPr txBox="1"/>
      </xdr:nvSpPr>
      <xdr:spPr>
        <a:xfrm>
          <a:off x="76264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96791</xdr:rowOff>
    </xdr:from>
    <xdr:ext cx="469744" cy="259045"/>
    <xdr:sp macro="" textlink="">
      <xdr:nvSpPr>
        <xdr:cNvPr id="259" name="n_4mainValue【体育館・プール】&#10;一人当たり面積">
          <a:extLst>
            <a:ext uri="{FF2B5EF4-FFF2-40B4-BE49-F238E27FC236}">
              <a16:creationId xmlns:a16="http://schemas.microsoft.com/office/drawing/2014/main" id="{855662FF-EE93-4A62-8381-B3E03F7814B2}"/>
            </a:ext>
          </a:extLst>
        </xdr:cNvPr>
        <xdr:cNvSpPr txBox="1"/>
      </xdr:nvSpPr>
      <xdr:spPr>
        <a:xfrm>
          <a:off x="67374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92E56DE2-B8DC-45CE-9C4E-F8F222732C2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21010963-38D9-4F15-A43D-6B642CBECB7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ED6EAD21-1100-41C3-AA67-A8FD510353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AACC9219-5456-4B0C-90A7-D6DB0CB2274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242616E5-3E63-4DE3-8B77-2ABE01101E7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A7A8D409-7E45-41CE-A95E-EA3E7BB2DE3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827BCD91-3174-4DD0-B2DD-DF72F52CD2A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69C91030-EA12-4546-BA5E-C43E03E3303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7101B2E1-EFD2-400A-9A15-A974FCB4BE6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DEB0D52D-F2EA-4DFA-B826-730CB773459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58048A1F-AB00-4871-8C3B-EDADA095AD1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BC919EDC-AEF3-48B9-8E1A-A6F1DC3E1175}"/>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3CE4B22F-373F-409A-A3D0-FBD33B40D6A4}"/>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6B134D3D-7608-4837-B3A6-4A5F960CC8D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704AFB4E-1648-4D45-8654-D7C7326D4D4A}"/>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465FB2EE-4466-482F-8D2E-4DAB9C88728E}"/>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337395DA-DF42-4698-B731-03DC8BC532CF}"/>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36C22237-ABFE-4553-8EC9-72537EE6DD8E}"/>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33F0B3CF-311D-4D25-9CFD-67E2C8D5264E}"/>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EC059344-ED4C-44D3-BB68-2D04844DBAF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08F1765D-E6CD-4380-BD46-76D5BB99D835}"/>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a:extLst>
            <a:ext uri="{FF2B5EF4-FFF2-40B4-BE49-F238E27FC236}">
              <a16:creationId xmlns:a16="http://schemas.microsoft.com/office/drawing/2014/main" id="{98B59B9A-0EB1-4EB3-A55D-40B6F7F9812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82" name="直線コネクタ 281">
          <a:extLst>
            <a:ext uri="{FF2B5EF4-FFF2-40B4-BE49-F238E27FC236}">
              <a16:creationId xmlns:a16="http://schemas.microsoft.com/office/drawing/2014/main" id="{525CC65F-2E99-4D4D-97BE-EFC995223A9B}"/>
            </a:ext>
          </a:extLst>
        </xdr:cNvPr>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83" name="【福祉施設】&#10;有形固定資産減価償却率最小値テキスト">
          <a:extLst>
            <a:ext uri="{FF2B5EF4-FFF2-40B4-BE49-F238E27FC236}">
              <a16:creationId xmlns:a16="http://schemas.microsoft.com/office/drawing/2014/main" id="{F2DA15D8-A07E-4932-82FF-B0E4F397E99E}"/>
            </a:ext>
          </a:extLst>
        </xdr:cNvPr>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84" name="直線コネクタ 283">
          <a:extLst>
            <a:ext uri="{FF2B5EF4-FFF2-40B4-BE49-F238E27FC236}">
              <a16:creationId xmlns:a16="http://schemas.microsoft.com/office/drawing/2014/main" id="{4C775086-C7A4-415D-A011-EC60C2FA2F49}"/>
            </a:ext>
          </a:extLst>
        </xdr:cNvPr>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5" name="【福祉施設】&#10;有形固定資産減価償却率最大値テキスト">
          <a:extLst>
            <a:ext uri="{FF2B5EF4-FFF2-40B4-BE49-F238E27FC236}">
              <a16:creationId xmlns:a16="http://schemas.microsoft.com/office/drawing/2014/main" id="{C1A4F11A-4E52-47A7-AC99-2386795991A6}"/>
            </a:ext>
          </a:extLst>
        </xdr:cNvPr>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6" name="直線コネクタ 285">
          <a:extLst>
            <a:ext uri="{FF2B5EF4-FFF2-40B4-BE49-F238E27FC236}">
              <a16:creationId xmlns:a16="http://schemas.microsoft.com/office/drawing/2014/main" id="{41FA2D41-9458-43EB-BE0E-B57B60656BA2}"/>
            </a:ext>
          </a:extLst>
        </xdr:cNvPr>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87" name="【福祉施設】&#10;有形固定資産減価償却率平均値テキスト">
          <a:extLst>
            <a:ext uri="{FF2B5EF4-FFF2-40B4-BE49-F238E27FC236}">
              <a16:creationId xmlns:a16="http://schemas.microsoft.com/office/drawing/2014/main" id="{769D8720-FD66-4D11-97F7-F9AFB1D1CDB2}"/>
            </a:ext>
          </a:extLst>
        </xdr:cNvPr>
        <xdr:cNvSpPr txBox="1"/>
      </xdr:nvSpPr>
      <xdr:spPr>
        <a:xfrm>
          <a:off x="4673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88" name="フローチャート: 判断 287">
          <a:extLst>
            <a:ext uri="{FF2B5EF4-FFF2-40B4-BE49-F238E27FC236}">
              <a16:creationId xmlns:a16="http://schemas.microsoft.com/office/drawing/2014/main" id="{9E1982B5-D51A-4E00-B634-9E2A0B30DBBE}"/>
            </a:ext>
          </a:extLst>
        </xdr:cNvPr>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89" name="フローチャート: 判断 288">
          <a:extLst>
            <a:ext uri="{FF2B5EF4-FFF2-40B4-BE49-F238E27FC236}">
              <a16:creationId xmlns:a16="http://schemas.microsoft.com/office/drawing/2014/main" id="{D63B70C9-5B2A-4150-BD88-0CCE309785F4}"/>
            </a:ext>
          </a:extLst>
        </xdr:cNvPr>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90" name="フローチャート: 判断 289">
          <a:extLst>
            <a:ext uri="{FF2B5EF4-FFF2-40B4-BE49-F238E27FC236}">
              <a16:creationId xmlns:a16="http://schemas.microsoft.com/office/drawing/2014/main" id="{A560C388-5D47-4BAC-BBDF-8328C6C62410}"/>
            </a:ext>
          </a:extLst>
        </xdr:cNvPr>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91" name="フローチャート: 判断 290">
          <a:extLst>
            <a:ext uri="{FF2B5EF4-FFF2-40B4-BE49-F238E27FC236}">
              <a16:creationId xmlns:a16="http://schemas.microsoft.com/office/drawing/2014/main" id="{F3714B88-54A8-44DD-8A10-88037D67E7E7}"/>
            </a:ext>
          </a:extLst>
        </xdr:cNvPr>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92" name="フローチャート: 判断 291">
          <a:extLst>
            <a:ext uri="{FF2B5EF4-FFF2-40B4-BE49-F238E27FC236}">
              <a16:creationId xmlns:a16="http://schemas.microsoft.com/office/drawing/2014/main" id="{539C1A23-2126-402F-997E-8C732507DD4E}"/>
            </a:ext>
          </a:extLst>
        </xdr:cNvPr>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A714AEDA-C0C3-45AE-B1AA-51979022987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6DCBDCA9-3287-484C-A030-FCE5ED242B5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FEA0AAE8-4BBA-4AC2-AF13-02F6580EA55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9C0F63F3-BB6D-4BAC-B396-5EA3C5D963A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1A586D08-7E4D-4387-A4A3-D769CE71E7D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163322</xdr:rowOff>
    </xdr:from>
    <xdr:to>
      <xdr:col>24</xdr:col>
      <xdr:colOff>114300</xdr:colOff>
      <xdr:row>83</xdr:row>
      <xdr:rowOff>93472</xdr:rowOff>
    </xdr:to>
    <xdr:sp macro="" textlink="">
      <xdr:nvSpPr>
        <xdr:cNvPr id="298" name="楕円 297">
          <a:extLst>
            <a:ext uri="{FF2B5EF4-FFF2-40B4-BE49-F238E27FC236}">
              <a16:creationId xmlns:a16="http://schemas.microsoft.com/office/drawing/2014/main" id="{28137DAF-AED0-4EDD-B40D-534B901028DB}"/>
            </a:ext>
          </a:extLst>
        </xdr:cNvPr>
        <xdr:cNvSpPr/>
      </xdr:nvSpPr>
      <xdr:spPr>
        <a:xfrm>
          <a:off x="4584700" y="1422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141749</xdr:rowOff>
    </xdr:from>
    <xdr:ext cx="405111" cy="259045"/>
    <xdr:sp macro="" textlink="">
      <xdr:nvSpPr>
        <xdr:cNvPr id="299" name="【福祉施設】&#10;有形固定資産減価償却率該当値テキスト">
          <a:extLst>
            <a:ext uri="{FF2B5EF4-FFF2-40B4-BE49-F238E27FC236}">
              <a16:creationId xmlns:a16="http://schemas.microsoft.com/office/drawing/2014/main" id="{D39AF616-3F3F-46C6-9563-3449A9D9A5A5}"/>
            </a:ext>
          </a:extLst>
        </xdr:cNvPr>
        <xdr:cNvSpPr txBox="1"/>
      </xdr:nvSpPr>
      <xdr:spPr>
        <a:xfrm>
          <a:off x="4673600" y="1420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115315</xdr:rowOff>
    </xdr:from>
    <xdr:to>
      <xdr:col>20</xdr:col>
      <xdr:colOff>38100</xdr:colOff>
      <xdr:row>83</xdr:row>
      <xdr:rowOff>45465</xdr:rowOff>
    </xdr:to>
    <xdr:sp macro="" textlink="">
      <xdr:nvSpPr>
        <xdr:cNvPr id="300" name="楕円 299">
          <a:extLst>
            <a:ext uri="{FF2B5EF4-FFF2-40B4-BE49-F238E27FC236}">
              <a16:creationId xmlns:a16="http://schemas.microsoft.com/office/drawing/2014/main" id="{3BCEA2DA-3543-474C-BAFC-B9BE679EEF53}"/>
            </a:ext>
          </a:extLst>
        </xdr:cNvPr>
        <xdr:cNvSpPr/>
      </xdr:nvSpPr>
      <xdr:spPr>
        <a:xfrm>
          <a:off x="3746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166115</xdr:rowOff>
    </xdr:from>
    <xdr:to>
      <xdr:col>24</xdr:col>
      <xdr:colOff>63500</xdr:colOff>
      <xdr:row>83</xdr:row>
      <xdr:rowOff>42672</xdr:rowOff>
    </xdr:to>
    <xdr:cxnSp macro="">
      <xdr:nvCxnSpPr>
        <xdr:cNvPr id="301" name="直線コネクタ 300">
          <a:extLst>
            <a:ext uri="{FF2B5EF4-FFF2-40B4-BE49-F238E27FC236}">
              <a16:creationId xmlns:a16="http://schemas.microsoft.com/office/drawing/2014/main" id="{CA573712-DA70-451B-9F63-445CECFB6A66}"/>
            </a:ext>
          </a:extLst>
        </xdr:cNvPr>
        <xdr:cNvCxnSpPr/>
      </xdr:nvCxnSpPr>
      <xdr:spPr>
        <a:xfrm>
          <a:off x="3797300" y="14225015"/>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87885</xdr:rowOff>
    </xdr:from>
    <xdr:to>
      <xdr:col>15</xdr:col>
      <xdr:colOff>101600</xdr:colOff>
      <xdr:row>82</xdr:row>
      <xdr:rowOff>18035</xdr:rowOff>
    </xdr:to>
    <xdr:sp macro="" textlink="">
      <xdr:nvSpPr>
        <xdr:cNvPr id="302" name="楕円 301">
          <a:extLst>
            <a:ext uri="{FF2B5EF4-FFF2-40B4-BE49-F238E27FC236}">
              <a16:creationId xmlns:a16="http://schemas.microsoft.com/office/drawing/2014/main" id="{72C5A146-3885-403D-87EF-3B541B3CDD1B}"/>
            </a:ext>
          </a:extLst>
        </xdr:cNvPr>
        <xdr:cNvSpPr/>
      </xdr:nvSpPr>
      <xdr:spPr>
        <a:xfrm>
          <a:off x="2857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138685</xdr:rowOff>
    </xdr:from>
    <xdr:to>
      <xdr:col>19</xdr:col>
      <xdr:colOff>177800</xdr:colOff>
      <xdr:row>82</xdr:row>
      <xdr:rowOff>166115</xdr:rowOff>
    </xdr:to>
    <xdr:cxnSp macro="">
      <xdr:nvCxnSpPr>
        <xdr:cNvPr id="303" name="直線コネクタ 302">
          <a:extLst>
            <a:ext uri="{FF2B5EF4-FFF2-40B4-BE49-F238E27FC236}">
              <a16:creationId xmlns:a16="http://schemas.microsoft.com/office/drawing/2014/main" id="{623A8D8F-8FB7-426F-8022-1B21DA6B615C}"/>
            </a:ext>
          </a:extLst>
        </xdr:cNvPr>
        <xdr:cNvCxnSpPr/>
      </xdr:nvCxnSpPr>
      <xdr:spPr>
        <a:xfrm>
          <a:off x="2908300" y="14026135"/>
          <a:ext cx="889000" cy="19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33020</xdr:rowOff>
    </xdr:from>
    <xdr:to>
      <xdr:col>10</xdr:col>
      <xdr:colOff>165100</xdr:colOff>
      <xdr:row>81</xdr:row>
      <xdr:rowOff>134620</xdr:rowOff>
    </xdr:to>
    <xdr:sp macro="" textlink="">
      <xdr:nvSpPr>
        <xdr:cNvPr id="304" name="楕円 303">
          <a:extLst>
            <a:ext uri="{FF2B5EF4-FFF2-40B4-BE49-F238E27FC236}">
              <a16:creationId xmlns:a16="http://schemas.microsoft.com/office/drawing/2014/main" id="{A261B9C5-75E1-40CA-829D-1597366AAEE3}"/>
            </a:ext>
          </a:extLst>
        </xdr:cNvPr>
        <xdr:cNvSpPr/>
      </xdr:nvSpPr>
      <xdr:spPr>
        <a:xfrm>
          <a:off x="1968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83820</xdr:rowOff>
    </xdr:from>
    <xdr:to>
      <xdr:col>15</xdr:col>
      <xdr:colOff>50800</xdr:colOff>
      <xdr:row>81</xdr:row>
      <xdr:rowOff>138685</xdr:rowOff>
    </xdr:to>
    <xdr:cxnSp macro="">
      <xdr:nvCxnSpPr>
        <xdr:cNvPr id="305" name="直線コネクタ 304">
          <a:extLst>
            <a:ext uri="{FF2B5EF4-FFF2-40B4-BE49-F238E27FC236}">
              <a16:creationId xmlns:a16="http://schemas.microsoft.com/office/drawing/2014/main" id="{2FDC0813-4E36-46DD-8FF3-C643392F551F}"/>
            </a:ext>
          </a:extLst>
        </xdr:cNvPr>
        <xdr:cNvCxnSpPr/>
      </xdr:nvCxnSpPr>
      <xdr:spPr>
        <a:xfrm>
          <a:off x="2019300" y="1397127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3302</xdr:rowOff>
    </xdr:from>
    <xdr:to>
      <xdr:col>6</xdr:col>
      <xdr:colOff>38100</xdr:colOff>
      <xdr:row>82</xdr:row>
      <xdr:rowOff>104902</xdr:rowOff>
    </xdr:to>
    <xdr:sp macro="" textlink="">
      <xdr:nvSpPr>
        <xdr:cNvPr id="306" name="楕円 305">
          <a:extLst>
            <a:ext uri="{FF2B5EF4-FFF2-40B4-BE49-F238E27FC236}">
              <a16:creationId xmlns:a16="http://schemas.microsoft.com/office/drawing/2014/main" id="{3B7C7A78-5159-4EF0-BF93-5EE9FBDD3F55}"/>
            </a:ext>
          </a:extLst>
        </xdr:cNvPr>
        <xdr:cNvSpPr/>
      </xdr:nvSpPr>
      <xdr:spPr>
        <a:xfrm>
          <a:off x="1079500" y="140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83820</xdr:rowOff>
    </xdr:from>
    <xdr:to>
      <xdr:col>10</xdr:col>
      <xdr:colOff>114300</xdr:colOff>
      <xdr:row>82</xdr:row>
      <xdr:rowOff>54102</xdr:rowOff>
    </xdr:to>
    <xdr:cxnSp macro="">
      <xdr:nvCxnSpPr>
        <xdr:cNvPr id="307" name="直線コネクタ 306">
          <a:extLst>
            <a:ext uri="{FF2B5EF4-FFF2-40B4-BE49-F238E27FC236}">
              <a16:creationId xmlns:a16="http://schemas.microsoft.com/office/drawing/2014/main" id="{4AABDDC3-9039-4273-935F-CDEECA46014B}"/>
            </a:ext>
          </a:extLst>
        </xdr:cNvPr>
        <xdr:cNvCxnSpPr/>
      </xdr:nvCxnSpPr>
      <xdr:spPr>
        <a:xfrm flipV="1">
          <a:off x="1130300" y="1397127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308" name="n_1aveValue【福祉施設】&#10;有形固定資産減価償却率">
          <a:extLst>
            <a:ext uri="{FF2B5EF4-FFF2-40B4-BE49-F238E27FC236}">
              <a16:creationId xmlns:a16="http://schemas.microsoft.com/office/drawing/2014/main" id="{1B3C8B7E-B738-4E67-ABA8-8C31285989B4}"/>
            </a:ext>
          </a:extLst>
        </xdr:cNvPr>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309" name="n_2aveValue【福祉施設】&#10;有形固定資産減価償却率">
          <a:extLst>
            <a:ext uri="{FF2B5EF4-FFF2-40B4-BE49-F238E27FC236}">
              <a16:creationId xmlns:a16="http://schemas.microsoft.com/office/drawing/2014/main" id="{238978C0-114D-4710-8C53-C040805FBEF2}"/>
            </a:ext>
          </a:extLst>
        </xdr:cNvPr>
        <xdr:cNvSpPr txBox="1"/>
      </xdr:nvSpPr>
      <xdr:spPr>
        <a:xfrm>
          <a:off x="2705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310" name="n_3aveValue【福祉施設】&#10;有形固定資産減価償却率">
          <a:extLst>
            <a:ext uri="{FF2B5EF4-FFF2-40B4-BE49-F238E27FC236}">
              <a16:creationId xmlns:a16="http://schemas.microsoft.com/office/drawing/2014/main" id="{9D40ECE9-A07C-47D3-98CC-F6890B705C46}"/>
            </a:ext>
          </a:extLst>
        </xdr:cNvPr>
        <xdr:cNvSpPr txBox="1"/>
      </xdr:nvSpPr>
      <xdr:spPr>
        <a:xfrm>
          <a:off x="1816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311" name="n_4aveValue【福祉施設】&#10;有形固定資産減価償却率">
          <a:extLst>
            <a:ext uri="{FF2B5EF4-FFF2-40B4-BE49-F238E27FC236}">
              <a16:creationId xmlns:a16="http://schemas.microsoft.com/office/drawing/2014/main" id="{3568DEAF-560C-4900-B9E1-988C47EBE5A6}"/>
            </a:ext>
          </a:extLst>
        </xdr:cNvPr>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36592</xdr:rowOff>
    </xdr:from>
    <xdr:ext cx="405111" cy="259045"/>
    <xdr:sp macro="" textlink="">
      <xdr:nvSpPr>
        <xdr:cNvPr id="312" name="n_1mainValue【福祉施設】&#10;有形固定資産減価償却率">
          <a:extLst>
            <a:ext uri="{FF2B5EF4-FFF2-40B4-BE49-F238E27FC236}">
              <a16:creationId xmlns:a16="http://schemas.microsoft.com/office/drawing/2014/main" id="{0EF389FD-E5F6-4177-9BC5-22F7F510E9B8}"/>
            </a:ext>
          </a:extLst>
        </xdr:cNvPr>
        <xdr:cNvSpPr txBox="1"/>
      </xdr:nvSpPr>
      <xdr:spPr>
        <a:xfrm>
          <a:off x="3582044" y="1426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9162</xdr:rowOff>
    </xdr:from>
    <xdr:ext cx="405111" cy="259045"/>
    <xdr:sp macro="" textlink="">
      <xdr:nvSpPr>
        <xdr:cNvPr id="313" name="n_2mainValue【福祉施設】&#10;有形固定資産減価償却率">
          <a:extLst>
            <a:ext uri="{FF2B5EF4-FFF2-40B4-BE49-F238E27FC236}">
              <a16:creationId xmlns:a16="http://schemas.microsoft.com/office/drawing/2014/main" id="{6DD2A1C0-E7C7-49F4-9EDD-44E77ED03EE9}"/>
            </a:ext>
          </a:extLst>
        </xdr:cNvPr>
        <xdr:cNvSpPr txBox="1"/>
      </xdr:nvSpPr>
      <xdr:spPr>
        <a:xfrm>
          <a:off x="2705744" y="1406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125747</xdr:rowOff>
    </xdr:from>
    <xdr:ext cx="405111" cy="259045"/>
    <xdr:sp macro="" textlink="">
      <xdr:nvSpPr>
        <xdr:cNvPr id="314" name="n_3mainValue【福祉施設】&#10;有形固定資産減価償却率">
          <a:extLst>
            <a:ext uri="{FF2B5EF4-FFF2-40B4-BE49-F238E27FC236}">
              <a16:creationId xmlns:a16="http://schemas.microsoft.com/office/drawing/2014/main" id="{B7956596-FD40-460F-9CB9-E82BF967AD91}"/>
            </a:ext>
          </a:extLst>
        </xdr:cNvPr>
        <xdr:cNvSpPr txBox="1"/>
      </xdr:nvSpPr>
      <xdr:spPr>
        <a:xfrm>
          <a:off x="18167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96029</xdr:rowOff>
    </xdr:from>
    <xdr:ext cx="405111" cy="259045"/>
    <xdr:sp macro="" textlink="">
      <xdr:nvSpPr>
        <xdr:cNvPr id="315" name="n_4mainValue【福祉施設】&#10;有形固定資産減価償却率">
          <a:extLst>
            <a:ext uri="{FF2B5EF4-FFF2-40B4-BE49-F238E27FC236}">
              <a16:creationId xmlns:a16="http://schemas.microsoft.com/office/drawing/2014/main" id="{B94CEB2C-CDBF-4660-820A-50239E814CAC}"/>
            </a:ext>
          </a:extLst>
        </xdr:cNvPr>
        <xdr:cNvSpPr txBox="1"/>
      </xdr:nvSpPr>
      <xdr:spPr>
        <a:xfrm>
          <a:off x="927744"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E0A8C6B4-BB8C-4448-B44D-91484022755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3E3049D5-026D-4AFF-917A-7A77B5CC39B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1AA39568-13B1-46ED-9EEE-562CF145917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301D8E74-B326-4A0A-834B-60B23EC8B7A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1DA94AAC-85A3-405A-99F9-AD93728BAEE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C4997BB0-ADF5-4603-8BC1-FD3A245CEC8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36BDA42-3AD9-4D28-925B-EB095906A6D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46F65C61-6F52-4248-9AC0-9D97133B3B6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DCD086EB-5707-4F44-8119-BFFDC10F605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6194A455-9A99-4361-B01B-8F2D2D63BAF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a:extLst>
            <a:ext uri="{FF2B5EF4-FFF2-40B4-BE49-F238E27FC236}">
              <a16:creationId xmlns:a16="http://schemas.microsoft.com/office/drawing/2014/main" id="{A3A3E8D7-EF0F-4152-B3EF-C20057544F73}"/>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a:extLst>
            <a:ext uri="{FF2B5EF4-FFF2-40B4-BE49-F238E27FC236}">
              <a16:creationId xmlns:a16="http://schemas.microsoft.com/office/drawing/2014/main" id="{0A752592-5C7B-4E19-89D6-8AC52B9CDF6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a:extLst>
            <a:ext uri="{FF2B5EF4-FFF2-40B4-BE49-F238E27FC236}">
              <a16:creationId xmlns:a16="http://schemas.microsoft.com/office/drawing/2014/main" id="{865AC95A-A1F8-4FB7-B02E-CCBEB46DA4F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a:extLst>
            <a:ext uri="{FF2B5EF4-FFF2-40B4-BE49-F238E27FC236}">
              <a16:creationId xmlns:a16="http://schemas.microsoft.com/office/drawing/2014/main" id="{39298010-5C62-4CDD-9CEE-E0B4DAF3E0F8}"/>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a:extLst>
            <a:ext uri="{FF2B5EF4-FFF2-40B4-BE49-F238E27FC236}">
              <a16:creationId xmlns:a16="http://schemas.microsoft.com/office/drawing/2014/main" id="{F0D64048-3E36-4B47-AC21-7EB2D3727C9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a:extLst>
            <a:ext uri="{FF2B5EF4-FFF2-40B4-BE49-F238E27FC236}">
              <a16:creationId xmlns:a16="http://schemas.microsoft.com/office/drawing/2014/main" id="{D559FE14-F8E2-4809-9409-D45F0D6DECB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a:extLst>
            <a:ext uri="{FF2B5EF4-FFF2-40B4-BE49-F238E27FC236}">
              <a16:creationId xmlns:a16="http://schemas.microsoft.com/office/drawing/2014/main" id="{C27CFAEF-7E77-4579-AF43-1C2DD0F7C69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a:extLst>
            <a:ext uri="{FF2B5EF4-FFF2-40B4-BE49-F238E27FC236}">
              <a16:creationId xmlns:a16="http://schemas.microsoft.com/office/drawing/2014/main" id="{8F18A1E9-5549-4D38-BFBB-052CA3B6AF21}"/>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a:extLst>
            <a:ext uri="{FF2B5EF4-FFF2-40B4-BE49-F238E27FC236}">
              <a16:creationId xmlns:a16="http://schemas.microsoft.com/office/drawing/2014/main" id="{3A6DF0C4-C320-4620-A3E6-B7D71A3943A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a:extLst>
            <a:ext uri="{FF2B5EF4-FFF2-40B4-BE49-F238E27FC236}">
              <a16:creationId xmlns:a16="http://schemas.microsoft.com/office/drawing/2014/main" id="{E86EECA2-F909-4784-B204-24F746C6B89C}"/>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a:extLst>
            <a:ext uri="{FF2B5EF4-FFF2-40B4-BE49-F238E27FC236}">
              <a16:creationId xmlns:a16="http://schemas.microsoft.com/office/drawing/2014/main" id="{3732030A-F3B3-4299-BF54-1AAB79E460E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a:extLst>
            <a:ext uri="{FF2B5EF4-FFF2-40B4-BE49-F238E27FC236}">
              <a16:creationId xmlns:a16="http://schemas.microsoft.com/office/drawing/2014/main" id="{D58DD659-9B78-4E0E-9C9B-71C0041F7831}"/>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E9B0E571-D810-41E3-9811-496B434809E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A5AC4F86-5051-41C1-9790-976F3B984B3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69231943-9233-41D4-A566-12EACA026A8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41" name="直線コネクタ 340">
          <a:extLst>
            <a:ext uri="{FF2B5EF4-FFF2-40B4-BE49-F238E27FC236}">
              <a16:creationId xmlns:a16="http://schemas.microsoft.com/office/drawing/2014/main" id="{3F719E22-720F-4D5D-BCBF-02395F9BF3E1}"/>
            </a:ext>
          </a:extLst>
        </xdr:cNvPr>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a:extLst>
            <a:ext uri="{FF2B5EF4-FFF2-40B4-BE49-F238E27FC236}">
              <a16:creationId xmlns:a16="http://schemas.microsoft.com/office/drawing/2014/main" id="{068DF1AA-8880-4558-A511-8C2E52D93C19}"/>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a:extLst>
            <a:ext uri="{FF2B5EF4-FFF2-40B4-BE49-F238E27FC236}">
              <a16:creationId xmlns:a16="http://schemas.microsoft.com/office/drawing/2014/main" id="{C88EB705-ACD6-4F12-B91B-6BBBED1AFD3A}"/>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44" name="【福祉施設】&#10;一人当たり面積最大値テキスト">
          <a:extLst>
            <a:ext uri="{FF2B5EF4-FFF2-40B4-BE49-F238E27FC236}">
              <a16:creationId xmlns:a16="http://schemas.microsoft.com/office/drawing/2014/main" id="{5B435343-F44B-4AD4-890B-77C55B868D75}"/>
            </a:ext>
          </a:extLst>
        </xdr:cNvPr>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45" name="直線コネクタ 344">
          <a:extLst>
            <a:ext uri="{FF2B5EF4-FFF2-40B4-BE49-F238E27FC236}">
              <a16:creationId xmlns:a16="http://schemas.microsoft.com/office/drawing/2014/main" id="{02630CE4-C851-4611-9114-4F3BAFC369A5}"/>
            </a:ext>
          </a:extLst>
        </xdr:cNvPr>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6" name="【福祉施設】&#10;一人当たり面積平均値テキスト">
          <a:extLst>
            <a:ext uri="{FF2B5EF4-FFF2-40B4-BE49-F238E27FC236}">
              <a16:creationId xmlns:a16="http://schemas.microsoft.com/office/drawing/2014/main" id="{FAA53AC9-4E44-4A79-B469-4C52C105987B}"/>
            </a:ext>
          </a:extLst>
        </xdr:cNvPr>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a:extLst>
            <a:ext uri="{FF2B5EF4-FFF2-40B4-BE49-F238E27FC236}">
              <a16:creationId xmlns:a16="http://schemas.microsoft.com/office/drawing/2014/main" id="{F2E6FADB-5E12-4293-AF10-6556CE32A0C8}"/>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a:extLst>
            <a:ext uri="{FF2B5EF4-FFF2-40B4-BE49-F238E27FC236}">
              <a16:creationId xmlns:a16="http://schemas.microsoft.com/office/drawing/2014/main" id="{5B33A45F-88D3-4A1C-9EAB-B2B80AC4BD0E}"/>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9" name="フローチャート: 判断 348">
          <a:extLst>
            <a:ext uri="{FF2B5EF4-FFF2-40B4-BE49-F238E27FC236}">
              <a16:creationId xmlns:a16="http://schemas.microsoft.com/office/drawing/2014/main" id="{4F534227-1457-4F5F-A870-F4073C5FEF61}"/>
            </a:ext>
          </a:extLst>
        </xdr:cNvPr>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50" name="フローチャート: 判断 349">
          <a:extLst>
            <a:ext uri="{FF2B5EF4-FFF2-40B4-BE49-F238E27FC236}">
              <a16:creationId xmlns:a16="http://schemas.microsoft.com/office/drawing/2014/main" id="{F326D2EE-E628-4DB0-AA86-F17ADFCAC181}"/>
            </a:ext>
          </a:extLst>
        </xdr:cNvPr>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51" name="フローチャート: 判断 350">
          <a:extLst>
            <a:ext uri="{FF2B5EF4-FFF2-40B4-BE49-F238E27FC236}">
              <a16:creationId xmlns:a16="http://schemas.microsoft.com/office/drawing/2014/main" id="{F7E63C25-2041-4529-ACA2-FB925D82F5C0}"/>
            </a:ext>
          </a:extLst>
        </xdr:cNvPr>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69F38662-9DBF-44D0-9922-2CF63FA2A91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CB78585A-0D5F-47E7-8EDB-D0AD220E280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142CB5E-F1AE-415F-9579-5D257BD09CB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B22F4415-8ADF-4CB9-ADF2-2326FB37AE9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4684AAD-4D11-4373-AB55-CA4DE6CF401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14514</xdr:rowOff>
    </xdr:from>
    <xdr:to>
      <xdr:col>55</xdr:col>
      <xdr:colOff>50800</xdr:colOff>
      <xdr:row>84</xdr:row>
      <xdr:rowOff>116114</xdr:rowOff>
    </xdr:to>
    <xdr:sp macro="" textlink="">
      <xdr:nvSpPr>
        <xdr:cNvPr id="357" name="楕円 356">
          <a:extLst>
            <a:ext uri="{FF2B5EF4-FFF2-40B4-BE49-F238E27FC236}">
              <a16:creationId xmlns:a16="http://schemas.microsoft.com/office/drawing/2014/main" id="{34E819A4-203D-482F-B62A-25E2855E56BD}"/>
            </a:ext>
          </a:extLst>
        </xdr:cNvPr>
        <xdr:cNvSpPr/>
      </xdr:nvSpPr>
      <xdr:spPr>
        <a:xfrm>
          <a:off x="104267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164391</xdr:rowOff>
    </xdr:from>
    <xdr:ext cx="469744" cy="259045"/>
    <xdr:sp macro="" textlink="">
      <xdr:nvSpPr>
        <xdr:cNvPr id="358" name="【福祉施設】&#10;一人当たり面積該当値テキスト">
          <a:extLst>
            <a:ext uri="{FF2B5EF4-FFF2-40B4-BE49-F238E27FC236}">
              <a16:creationId xmlns:a16="http://schemas.microsoft.com/office/drawing/2014/main" id="{30F924D7-CFAE-4675-BAD4-08DFACA2EA24}"/>
            </a:ext>
          </a:extLst>
        </xdr:cNvPr>
        <xdr:cNvSpPr txBox="1"/>
      </xdr:nvSpPr>
      <xdr:spPr>
        <a:xfrm>
          <a:off x="10515600" y="1439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14514</xdr:rowOff>
    </xdr:from>
    <xdr:to>
      <xdr:col>50</xdr:col>
      <xdr:colOff>165100</xdr:colOff>
      <xdr:row>84</xdr:row>
      <xdr:rowOff>116114</xdr:rowOff>
    </xdr:to>
    <xdr:sp macro="" textlink="">
      <xdr:nvSpPr>
        <xdr:cNvPr id="359" name="楕円 358">
          <a:extLst>
            <a:ext uri="{FF2B5EF4-FFF2-40B4-BE49-F238E27FC236}">
              <a16:creationId xmlns:a16="http://schemas.microsoft.com/office/drawing/2014/main" id="{9F03771E-6930-4038-9C42-B0284B1F0C0D}"/>
            </a:ext>
          </a:extLst>
        </xdr:cNvPr>
        <xdr:cNvSpPr/>
      </xdr:nvSpPr>
      <xdr:spPr>
        <a:xfrm>
          <a:off x="95885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65314</xdr:rowOff>
    </xdr:from>
    <xdr:to>
      <xdr:col>55</xdr:col>
      <xdr:colOff>0</xdr:colOff>
      <xdr:row>84</xdr:row>
      <xdr:rowOff>65314</xdr:rowOff>
    </xdr:to>
    <xdr:cxnSp macro="">
      <xdr:nvCxnSpPr>
        <xdr:cNvPr id="360" name="直線コネクタ 359">
          <a:extLst>
            <a:ext uri="{FF2B5EF4-FFF2-40B4-BE49-F238E27FC236}">
              <a16:creationId xmlns:a16="http://schemas.microsoft.com/office/drawing/2014/main" id="{57B54F13-C3AB-41B3-B942-229A9C4BFA15}"/>
            </a:ext>
          </a:extLst>
        </xdr:cNvPr>
        <xdr:cNvCxnSpPr/>
      </xdr:nvCxnSpPr>
      <xdr:spPr>
        <a:xfrm>
          <a:off x="9639300" y="14467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79829</xdr:rowOff>
    </xdr:from>
    <xdr:to>
      <xdr:col>46</xdr:col>
      <xdr:colOff>38100</xdr:colOff>
      <xdr:row>85</xdr:row>
      <xdr:rowOff>9979</xdr:rowOff>
    </xdr:to>
    <xdr:sp macro="" textlink="">
      <xdr:nvSpPr>
        <xdr:cNvPr id="361" name="楕円 360">
          <a:extLst>
            <a:ext uri="{FF2B5EF4-FFF2-40B4-BE49-F238E27FC236}">
              <a16:creationId xmlns:a16="http://schemas.microsoft.com/office/drawing/2014/main" id="{1546EBA9-4B55-465D-9F01-1439813DD29B}"/>
            </a:ext>
          </a:extLst>
        </xdr:cNvPr>
        <xdr:cNvSpPr/>
      </xdr:nvSpPr>
      <xdr:spPr>
        <a:xfrm>
          <a:off x="86995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65314</xdr:rowOff>
    </xdr:from>
    <xdr:to>
      <xdr:col>50</xdr:col>
      <xdr:colOff>114300</xdr:colOff>
      <xdr:row>84</xdr:row>
      <xdr:rowOff>130629</xdr:rowOff>
    </xdr:to>
    <xdr:cxnSp macro="">
      <xdr:nvCxnSpPr>
        <xdr:cNvPr id="362" name="直線コネクタ 361">
          <a:extLst>
            <a:ext uri="{FF2B5EF4-FFF2-40B4-BE49-F238E27FC236}">
              <a16:creationId xmlns:a16="http://schemas.microsoft.com/office/drawing/2014/main" id="{87C302E5-FEE3-4A96-AB71-3D8C8B666307}"/>
            </a:ext>
          </a:extLst>
        </xdr:cNvPr>
        <xdr:cNvCxnSpPr/>
      </xdr:nvCxnSpPr>
      <xdr:spPr>
        <a:xfrm flipV="1">
          <a:off x="8750300" y="144671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90714</xdr:rowOff>
    </xdr:from>
    <xdr:to>
      <xdr:col>41</xdr:col>
      <xdr:colOff>101600</xdr:colOff>
      <xdr:row>85</xdr:row>
      <xdr:rowOff>20864</xdr:rowOff>
    </xdr:to>
    <xdr:sp macro="" textlink="">
      <xdr:nvSpPr>
        <xdr:cNvPr id="363" name="楕円 362">
          <a:extLst>
            <a:ext uri="{FF2B5EF4-FFF2-40B4-BE49-F238E27FC236}">
              <a16:creationId xmlns:a16="http://schemas.microsoft.com/office/drawing/2014/main" id="{574EEEAC-2D7D-42F7-9E61-06292A3339EA}"/>
            </a:ext>
          </a:extLst>
        </xdr:cNvPr>
        <xdr:cNvSpPr/>
      </xdr:nvSpPr>
      <xdr:spPr>
        <a:xfrm>
          <a:off x="78105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130629</xdr:rowOff>
    </xdr:from>
    <xdr:to>
      <xdr:col>45</xdr:col>
      <xdr:colOff>177800</xdr:colOff>
      <xdr:row>84</xdr:row>
      <xdr:rowOff>141514</xdr:rowOff>
    </xdr:to>
    <xdr:cxnSp macro="">
      <xdr:nvCxnSpPr>
        <xdr:cNvPr id="364" name="直線コネクタ 363">
          <a:extLst>
            <a:ext uri="{FF2B5EF4-FFF2-40B4-BE49-F238E27FC236}">
              <a16:creationId xmlns:a16="http://schemas.microsoft.com/office/drawing/2014/main" id="{841E49F1-55DF-4475-B1C7-BEF843F6E898}"/>
            </a:ext>
          </a:extLst>
        </xdr:cNvPr>
        <xdr:cNvCxnSpPr/>
      </xdr:nvCxnSpPr>
      <xdr:spPr>
        <a:xfrm flipV="1">
          <a:off x="7861300" y="145324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58057</xdr:rowOff>
    </xdr:from>
    <xdr:to>
      <xdr:col>36</xdr:col>
      <xdr:colOff>165100</xdr:colOff>
      <xdr:row>84</xdr:row>
      <xdr:rowOff>159657</xdr:rowOff>
    </xdr:to>
    <xdr:sp macro="" textlink="">
      <xdr:nvSpPr>
        <xdr:cNvPr id="365" name="楕円 364">
          <a:extLst>
            <a:ext uri="{FF2B5EF4-FFF2-40B4-BE49-F238E27FC236}">
              <a16:creationId xmlns:a16="http://schemas.microsoft.com/office/drawing/2014/main" id="{CC0D4420-9149-4C2F-B70D-889D96CF228A}"/>
            </a:ext>
          </a:extLst>
        </xdr:cNvPr>
        <xdr:cNvSpPr/>
      </xdr:nvSpPr>
      <xdr:spPr>
        <a:xfrm>
          <a:off x="6921500" y="14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108857</xdr:rowOff>
    </xdr:from>
    <xdr:to>
      <xdr:col>41</xdr:col>
      <xdr:colOff>50800</xdr:colOff>
      <xdr:row>84</xdr:row>
      <xdr:rowOff>141514</xdr:rowOff>
    </xdr:to>
    <xdr:cxnSp macro="">
      <xdr:nvCxnSpPr>
        <xdr:cNvPr id="366" name="直線コネクタ 365">
          <a:extLst>
            <a:ext uri="{FF2B5EF4-FFF2-40B4-BE49-F238E27FC236}">
              <a16:creationId xmlns:a16="http://schemas.microsoft.com/office/drawing/2014/main" id="{AFAE448A-AEF9-428E-A167-84444D695734}"/>
            </a:ext>
          </a:extLst>
        </xdr:cNvPr>
        <xdr:cNvCxnSpPr/>
      </xdr:nvCxnSpPr>
      <xdr:spPr>
        <a:xfrm>
          <a:off x="6972300" y="145106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7" name="n_1aveValue【福祉施設】&#10;一人当たり面積">
          <a:extLst>
            <a:ext uri="{FF2B5EF4-FFF2-40B4-BE49-F238E27FC236}">
              <a16:creationId xmlns:a16="http://schemas.microsoft.com/office/drawing/2014/main" id="{B8C0BCB6-BA7F-486B-9C97-0CAE82A88D84}"/>
            </a:ext>
          </a:extLst>
        </xdr:cNvPr>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68" name="n_2aveValue【福祉施設】&#10;一人当たり面積">
          <a:extLst>
            <a:ext uri="{FF2B5EF4-FFF2-40B4-BE49-F238E27FC236}">
              <a16:creationId xmlns:a16="http://schemas.microsoft.com/office/drawing/2014/main" id="{E90593D2-D6E9-4068-9FA0-543448E7A600}"/>
            </a:ext>
          </a:extLst>
        </xdr:cNvPr>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45556</xdr:rowOff>
    </xdr:from>
    <xdr:ext cx="469744" cy="259045"/>
    <xdr:sp macro="" textlink="">
      <xdr:nvSpPr>
        <xdr:cNvPr id="369" name="n_3aveValue【福祉施設】&#10;一人当たり面積">
          <a:extLst>
            <a:ext uri="{FF2B5EF4-FFF2-40B4-BE49-F238E27FC236}">
              <a16:creationId xmlns:a16="http://schemas.microsoft.com/office/drawing/2014/main" id="{154B3756-0E12-4462-8850-796FCCD62D89}"/>
            </a:ext>
          </a:extLst>
        </xdr:cNvPr>
        <xdr:cNvSpPr txBox="1"/>
      </xdr:nvSpPr>
      <xdr:spPr>
        <a:xfrm>
          <a:off x="7626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70" name="n_4aveValue【福祉施設】&#10;一人当たり面積">
          <a:extLst>
            <a:ext uri="{FF2B5EF4-FFF2-40B4-BE49-F238E27FC236}">
              <a16:creationId xmlns:a16="http://schemas.microsoft.com/office/drawing/2014/main" id="{9AF932FD-85DE-46A6-B4EB-2C5FCA6312F0}"/>
            </a:ext>
          </a:extLst>
        </xdr:cNvPr>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107241</xdr:rowOff>
    </xdr:from>
    <xdr:ext cx="469744" cy="259045"/>
    <xdr:sp macro="" textlink="">
      <xdr:nvSpPr>
        <xdr:cNvPr id="371" name="n_1mainValue【福祉施設】&#10;一人当たり面積">
          <a:extLst>
            <a:ext uri="{FF2B5EF4-FFF2-40B4-BE49-F238E27FC236}">
              <a16:creationId xmlns:a16="http://schemas.microsoft.com/office/drawing/2014/main" id="{7F384928-A6F0-447E-AD98-6AAD0E4B15A4}"/>
            </a:ext>
          </a:extLst>
        </xdr:cNvPr>
        <xdr:cNvSpPr txBox="1"/>
      </xdr:nvSpPr>
      <xdr:spPr>
        <a:xfrm>
          <a:off x="9391727" y="1450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1106</xdr:rowOff>
    </xdr:from>
    <xdr:ext cx="469744" cy="259045"/>
    <xdr:sp macro="" textlink="">
      <xdr:nvSpPr>
        <xdr:cNvPr id="372" name="n_2mainValue【福祉施設】&#10;一人当たり面積">
          <a:extLst>
            <a:ext uri="{FF2B5EF4-FFF2-40B4-BE49-F238E27FC236}">
              <a16:creationId xmlns:a16="http://schemas.microsoft.com/office/drawing/2014/main" id="{E857A077-C3C5-4844-9290-693E740B1BC2}"/>
            </a:ext>
          </a:extLst>
        </xdr:cNvPr>
        <xdr:cNvSpPr txBox="1"/>
      </xdr:nvSpPr>
      <xdr:spPr>
        <a:xfrm>
          <a:off x="8515427" y="145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11991</xdr:rowOff>
    </xdr:from>
    <xdr:ext cx="469744" cy="259045"/>
    <xdr:sp macro="" textlink="">
      <xdr:nvSpPr>
        <xdr:cNvPr id="373" name="n_3mainValue【福祉施設】&#10;一人当たり面積">
          <a:extLst>
            <a:ext uri="{FF2B5EF4-FFF2-40B4-BE49-F238E27FC236}">
              <a16:creationId xmlns:a16="http://schemas.microsoft.com/office/drawing/2014/main" id="{E92006A9-1F4E-4162-951B-EA09A46943D7}"/>
            </a:ext>
          </a:extLst>
        </xdr:cNvPr>
        <xdr:cNvSpPr txBox="1"/>
      </xdr:nvSpPr>
      <xdr:spPr>
        <a:xfrm>
          <a:off x="762642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150784</xdr:rowOff>
    </xdr:from>
    <xdr:ext cx="469744" cy="259045"/>
    <xdr:sp macro="" textlink="">
      <xdr:nvSpPr>
        <xdr:cNvPr id="374" name="n_4mainValue【福祉施設】&#10;一人当たり面積">
          <a:extLst>
            <a:ext uri="{FF2B5EF4-FFF2-40B4-BE49-F238E27FC236}">
              <a16:creationId xmlns:a16="http://schemas.microsoft.com/office/drawing/2014/main" id="{6381020D-2CEE-4566-A2ED-2211A7BA3C20}"/>
            </a:ext>
          </a:extLst>
        </xdr:cNvPr>
        <xdr:cNvSpPr txBox="1"/>
      </xdr:nvSpPr>
      <xdr:spPr>
        <a:xfrm>
          <a:off x="6737427" y="1455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1E17B865-5C51-4167-B237-83A648466EC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A40A801A-35E6-494B-BA12-2C5CC9A555F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7E355E06-E6A1-45A5-9238-B0971E41934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62A6E09A-C9E0-48E8-816F-90CEFDB014D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B36E89AB-4688-4A19-BF99-D5B37420937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BB423CD-F162-4F09-A297-A3347455989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A6410454-41B7-4673-B30E-19A0DA70F72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6B458836-993D-4DB2-942B-086A78DA7F0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B0476A90-384D-44C7-B70D-65BB4BFA4D4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FEB7AD54-6A4E-4CF9-B0F5-ADCD3C190C8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9D5D6468-E489-4C10-92BE-3BF921E5837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82CD1DF3-C89C-475B-8BB8-138E7574C5E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BB40735D-3E95-4456-B9EF-BF6F6B166E1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2A2E864C-D882-490F-A365-3927405408F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22313839-6721-4D8D-B567-595CBC7627D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39320092-3242-4AC8-8813-F55510A3245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DBD00245-A8EE-4078-8F1F-E8A841FB326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9C3BAC17-9CAC-42FE-9D06-CB27FDABC31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1012F628-0DA4-462A-A11E-144DA84BFEF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A8264249-64C3-4F8F-A63B-EC965FE3B41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9DF250F-9EA1-484B-89F9-3E04DB5E1B3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33B4D210-BE3B-4B4D-894C-21FEADBA551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52CD1F7E-3997-4645-9D00-41F6094A5C7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C3E5639C-827B-4F45-9072-9A193736207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E07F13A0-DBE6-4C5A-AEB4-799EF7A0351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0" name="直線コネクタ 399">
          <a:extLst>
            <a:ext uri="{FF2B5EF4-FFF2-40B4-BE49-F238E27FC236}">
              <a16:creationId xmlns:a16="http://schemas.microsoft.com/office/drawing/2014/main" id="{F36BA8FB-BDC5-44CA-93FB-12138B0C31F5}"/>
            </a:ext>
          </a:extLst>
        </xdr:cNvPr>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1" name="【市民会館】&#10;有形固定資産減価償却率最小値テキスト">
          <a:extLst>
            <a:ext uri="{FF2B5EF4-FFF2-40B4-BE49-F238E27FC236}">
              <a16:creationId xmlns:a16="http://schemas.microsoft.com/office/drawing/2014/main" id="{A815A314-21D0-4817-B421-55AC8F9FE0BC}"/>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2" name="直線コネクタ 401">
          <a:extLst>
            <a:ext uri="{FF2B5EF4-FFF2-40B4-BE49-F238E27FC236}">
              <a16:creationId xmlns:a16="http://schemas.microsoft.com/office/drawing/2014/main" id="{828A1554-721B-472B-985D-D89620BC915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3" name="【市民会館】&#10;有形固定資産減価償却率最大値テキスト">
          <a:extLst>
            <a:ext uri="{FF2B5EF4-FFF2-40B4-BE49-F238E27FC236}">
              <a16:creationId xmlns:a16="http://schemas.microsoft.com/office/drawing/2014/main" id="{FB22A958-5E4A-4ADD-919C-3F925D46713A}"/>
            </a:ext>
          </a:extLst>
        </xdr:cNvPr>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4" name="直線コネクタ 403">
          <a:extLst>
            <a:ext uri="{FF2B5EF4-FFF2-40B4-BE49-F238E27FC236}">
              <a16:creationId xmlns:a16="http://schemas.microsoft.com/office/drawing/2014/main" id="{5D8BFDB0-1C25-49C1-A7BD-928B7AD7FE23}"/>
            </a:ext>
          </a:extLst>
        </xdr:cNvPr>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68EF2D18-FD4D-411F-9AA3-85F5C0C2BB3A}"/>
            </a:ext>
          </a:extLst>
        </xdr:cNvPr>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06" name="フローチャート: 判断 405">
          <a:extLst>
            <a:ext uri="{FF2B5EF4-FFF2-40B4-BE49-F238E27FC236}">
              <a16:creationId xmlns:a16="http://schemas.microsoft.com/office/drawing/2014/main" id="{9D946695-4F08-4FB5-807D-A149B29F99E7}"/>
            </a:ext>
          </a:extLst>
        </xdr:cNvPr>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7" name="フローチャート: 判断 406">
          <a:extLst>
            <a:ext uri="{FF2B5EF4-FFF2-40B4-BE49-F238E27FC236}">
              <a16:creationId xmlns:a16="http://schemas.microsoft.com/office/drawing/2014/main" id="{336DC5C9-22AE-47C0-AB63-D1388340B3E9}"/>
            </a:ext>
          </a:extLst>
        </xdr:cNvPr>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408" name="フローチャート: 判断 407">
          <a:extLst>
            <a:ext uri="{FF2B5EF4-FFF2-40B4-BE49-F238E27FC236}">
              <a16:creationId xmlns:a16="http://schemas.microsoft.com/office/drawing/2014/main" id="{D5F76618-263E-48DE-B62C-803640008CAA}"/>
            </a:ext>
          </a:extLst>
        </xdr:cNvPr>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409" name="フローチャート: 判断 408">
          <a:extLst>
            <a:ext uri="{FF2B5EF4-FFF2-40B4-BE49-F238E27FC236}">
              <a16:creationId xmlns:a16="http://schemas.microsoft.com/office/drawing/2014/main" id="{CBF87012-84C9-4F50-800E-DA29EFAE6F3D}"/>
            </a:ext>
          </a:extLst>
        </xdr:cNvPr>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410" name="フローチャート: 判断 409">
          <a:extLst>
            <a:ext uri="{FF2B5EF4-FFF2-40B4-BE49-F238E27FC236}">
              <a16:creationId xmlns:a16="http://schemas.microsoft.com/office/drawing/2014/main" id="{B0D531CC-41D6-41E5-B618-E52B7736CDF8}"/>
            </a:ext>
          </a:extLst>
        </xdr:cNvPr>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6230C53E-1547-4BDD-8659-C4478D5C14C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CEB76AE0-5F01-4006-8B65-6B12D5F4376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A3FA769-1FF6-474E-9F94-C2FB1CF5D1F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BAE830E6-D4BE-4A08-8007-3DA036F15FF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39E45461-0B8B-41D4-857F-ECF6A97E9E8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102144</xdr:rowOff>
    </xdr:from>
    <xdr:to>
      <xdr:col>24</xdr:col>
      <xdr:colOff>114300</xdr:colOff>
      <xdr:row>108</xdr:row>
      <xdr:rowOff>32294</xdr:rowOff>
    </xdr:to>
    <xdr:sp macro="" textlink="">
      <xdr:nvSpPr>
        <xdr:cNvPr id="416" name="楕円 415">
          <a:extLst>
            <a:ext uri="{FF2B5EF4-FFF2-40B4-BE49-F238E27FC236}">
              <a16:creationId xmlns:a16="http://schemas.microsoft.com/office/drawing/2014/main" id="{FBB67463-BD2E-4820-9109-FEED7835E7D4}"/>
            </a:ext>
          </a:extLst>
        </xdr:cNvPr>
        <xdr:cNvSpPr/>
      </xdr:nvSpPr>
      <xdr:spPr>
        <a:xfrm>
          <a:off x="45847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80571</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17A6950D-0CF5-4E0D-A333-1E05C0A96990}"/>
            </a:ext>
          </a:extLst>
        </xdr:cNvPr>
        <xdr:cNvSpPr txBox="1"/>
      </xdr:nvSpPr>
      <xdr:spPr>
        <a:xfrm>
          <a:off x="4673600"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62956</xdr:rowOff>
    </xdr:from>
    <xdr:to>
      <xdr:col>20</xdr:col>
      <xdr:colOff>38100</xdr:colOff>
      <xdr:row>107</xdr:row>
      <xdr:rowOff>164556</xdr:rowOff>
    </xdr:to>
    <xdr:sp macro="" textlink="">
      <xdr:nvSpPr>
        <xdr:cNvPr id="418" name="楕円 417">
          <a:extLst>
            <a:ext uri="{FF2B5EF4-FFF2-40B4-BE49-F238E27FC236}">
              <a16:creationId xmlns:a16="http://schemas.microsoft.com/office/drawing/2014/main" id="{E5BB9C9A-56C0-4567-AE30-C6C1156AEF56}"/>
            </a:ext>
          </a:extLst>
        </xdr:cNvPr>
        <xdr:cNvSpPr/>
      </xdr:nvSpPr>
      <xdr:spPr>
        <a:xfrm>
          <a:off x="3746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113756</xdr:rowOff>
    </xdr:from>
    <xdr:to>
      <xdr:col>24</xdr:col>
      <xdr:colOff>63500</xdr:colOff>
      <xdr:row>107</xdr:row>
      <xdr:rowOff>152944</xdr:rowOff>
    </xdr:to>
    <xdr:cxnSp macro="">
      <xdr:nvCxnSpPr>
        <xdr:cNvPr id="419" name="直線コネクタ 418">
          <a:extLst>
            <a:ext uri="{FF2B5EF4-FFF2-40B4-BE49-F238E27FC236}">
              <a16:creationId xmlns:a16="http://schemas.microsoft.com/office/drawing/2014/main" id="{1E1CC17D-F224-42AD-9A3B-EA2D835AB615}"/>
            </a:ext>
          </a:extLst>
        </xdr:cNvPr>
        <xdr:cNvCxnSpPr/>
      </xdr:nvCxnSpPr>
      <xdr:spPr>
        <a:xfrm>
          <a:off x="3797300" y="184589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23768</xdr:rowOff>
    </xdr:from>
    <xdr:to>
      <xdr:col>15</xdr:col>
      <xdr:colOff>101600</xdr:colOff>
      <xdr:row>107</xdr:row>
      <xdr:rowOff>125368</xdr:rowOff>
    </xdr:to>
    <xdr:sp macro="" textlink="">
      <xdr:nvSpPr>
        <xdr:cNvPr id="420" name="楕円 419">
          <a:extLst>
            <a:ext uri="{FF2B5EF4-FFF2-40B4-BE49-F238E27FC236}">
              <a16:creationId xmlns:a16="http://schemas.microsoft.com/office/drawing/2014/main" id="{29E05E45-BF64-47FB-B253-7BFECB6AF8FF}"/>
            </a:ext>
          </a:extLst>
        </xdr:cNvPr>
        <xdr:cNvSpPr/>
      </xdr:nvSpPr>
      <xdr:spPr>
        <a:xfrm>
          <a:off x="2857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74568</xdr:rowOff>
    </xdr:from>
    <xdr:to>
      <xdr:col>19</xdr:col>
      <xdr:colOff>177800</xdr:colOff>
      <xdr:row>107</xdr:row>
      <xdr:rowOff>113756</xdr:rowOff>
    </xdr:to>
    <xdr:cxnSp macro="">
      <xdr:nvCxnSpPr>
        <xdr:cNvPr id="421" name="直線コネクタ 420">
          <a:extLst>
            <a:ext uri="{FF2B5EF4-FFF2-40B4-BE49-F238E27FC236}">
              <a16:creationId xmlns:a16="http://schemas.microsoft.com/office/drawing/2014/main" id="{574B4278-C065-46CD-B0E9-BA530C2BC16D}"/>
            </a:ext>
          </a:extLst>
        </xdr:cNvPr>
        <xdr:cNvCxnSpPr/>
      </xdr:nvCxnSpPr>
      <xdr:spPr>
        <a:xfrm>
          <a:off x="2908300" y="1841971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64588</xdr:rowOff>
    </xdr:from>
    <xdr:to>
      <xdr:col>10</xdr:col>
      <xdr:colOff>165100</xdr:colOff>
      <xdr:row>105</xdr:row>
      <xdr:rowOff>166188</xdr:rowOff>
    </xdr:to>
    <xdr:sp macro="" textlink="">
      <xdr:nvSpPr>
        <xdr:cNvPr id="422" name="楕円 421">
          <a:extLst>
            <a:ext uri="{FF2B5EF4-FFF2-40B4-BE49-F238E27FC236}">
              <a16:creationId xmlns:a16="http://schemas.microsoft.com/office/drawing/2014/main" id="{2BB61833-D52F-4546-AAA6-557A05E779E0}"/>
            </a:ext>
          </a:extLst>
        </xdr:cNvPr>
        <xdr:cNvSpPr/>
      </xdr:nvSpPr>
      <xdr:spPr>
        <a:xfrm>
          <a:off x="1968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115388</xdr:rowOff>
    </xdr:from>
    <xdr:to>
      <xdr:col>15</xdr:col>
      <xdr:colOff>50800</xdr:colOff>
      <xdr:row>107</xdr:row>
      <xdr:rowOff>74568</xdr:rowOff>
    </xdr:to>
    <xdr:cxnSp macro="">
      <xdr:nvCxnSpPr>
        <xdr:cNvPr id="423" name="直線コネクタ 422">
          <a:extLst>
            <a:ext uri="{FF2B5EF4-FFF2-40B4-BE49-F238E27FC236}">
              <a16:creationId xmlns:a16="http://schemas.microsoft.com/office/drawing/2014/main" id="{509C6BF7-D1B0-406D-8793-89C310EC275C}"/>
            </a:ext>
          </a:extLst>
        </xdr:cNvPr>
        <xdr:cNvCxnSpPr/>
      </xdr:nvCxnSpPr>
      <xdr:spPr>
        <a:xfrm>
          <a:off x="2019300" y="18117638"/>
          <a:ext cx="889000" cy="30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118473</xdr:rowOff>
    </xdr:from>
    <xdr:to>
      <xdr:col>6</xdr:col>
      <xdr:colOff>38100</xdr:colOff>
      <xdr:row>107</xdr:row>
      <xdr:rowOff>48623</xdr:rowOff>
    </xdr:to>
    <xdr:sp macro="" textlink="">
      <xdr:nvSpPr>
        <xdr:cNvPr id="424" name="楕円 423">
          <a:extLst>
            <a:ext uri="{FF2B5EF4-FFF2-40B4-BE49-F238E27FC236}">
              <a16:creationId xmlns:a16="http://schemas.microsoft.com/office/drawing/2014/main" id="{F46B6A97-1533-4936-838A-80CFEB81F0B3}"/>
            </a:ext>
          </a:extLst>
        </xdr:cNvPr>
        <xdr:cNvSpPr/>
      </xdr:nvSpPr>
      <xdr:spPr>
        <a:xfrm>
          <a:off x="1079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115388</xdr:rowOff>
    </xdr:from>
    <xdr:to>
      <xdr:col>10</xdr:col>
      <xdr:colOff>114300</xdr:colOff>
      <xdr:row>106</xdr:row>
      <xdr:rowOff>169273</xdr:rowOff>
    </xdr:to>
    <xdr:cxnSp macro="">
      <xdr:nvCxnSpPr>
        <xdr:cNvPr id="425" name="直線コネクタ 424">
          <a:extLst>
            <a:ext uri="{FF2B5EF4-FFF2-40B4-BE49-F238E27FC236}">
              <a16:creationId xmlns:a16="http://schemas.microsoft.com/office/drawing/2014/main" id="{948D68FB-433E-48E8-9578-B8D76B2A8616}"/>
            </a:ext>
          </a:extLst>
        </xdr:cNvPr>
        <xdr:cNvCxnSpPr/>
      </xdr:nvCxnSpPr>
      <xdr:spPr>
        <a:xfrm flipV="1">
          <a:off x="1130300" y="18117638"/>
          <a:ext cx="889000" cy="22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26" name="n_1aveValue【市民会館】&#10;有形固定資産減価償却率">
          <a:extLst>
            <a:ext uri="{FF2B5EF4-FFF2-40B4-BE49-F238E27FC236}">
              <a16:creationId xmlns:a16="http://schemas.microsoft.com/office/drawing/2014/main" id="{26A3C179-854A-4530-9ACD-4A911C822A05}"/>
            </a:ext>
          </a:extLst>
        </xdr:cNvPr>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27" name="n_2aveValue【市民会館】&#10;有形固定資産減価償却率">
          <a:extLst>
            <a:ext uri="{FF2B5EF4-FFF2-40B4-BE49-F238E27FC236}">
              <a16:creationId xmlns:a16="http://schemas.microsoft.com/office/drawing/2014/main" id="{30A881DB-FE61-44E9-8969-CE6DBBEEA592}"/>
            </a:ext>
          </a:extLst>
        </xdr:cNvPr>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28" name="n_3aveValue【市民会館】&#10;有形固定資産減価償却率">
          <a:extLst>
            <a:ext uri="{FF2B5EF4-FFF2-40B4-BE49-F238E27FC236}">
              <a16:creationId xmlns:a16="http://schemas.microsoft.com/office/drawing/2014/main" id="{AF1EA454-2E95-4926-A10C-37076FA81E2D}"/>
            </a:ext>
          </a:extLst>
        </xdr:cNvPr>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29" name="n_4aveValue【市民会館】&#10;有形固定資産減価償却率">
          <a:extLst>
            <a:ext uri="{FF2B5EF4-FFF2-40B4-BE49-F238E27FC236}">
              <a16:creationId xmlns:a16="http://schemas.microsoft.com/office/drawing/2014/main" id="{934C33CD-8FAF-4577-87C3-2D1F9DFCD61A}"/>
            </a:ext>
          </a:extLst>
        </xdr:cNvPr>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155683</xdr:rowOff>
    </xdr:from>
    <xdr:ext cx="405111" cy="259045"/>
    <xdr:sp macro="" textlink="">
      <xdr:nvSpPr>
        <xdr:cNvPr id="430" name="n_1mainValue【市民会館】&#10;有形固定資産減価償却率">
          <a:extLst>
            <a:ext uri="{FF2B5EF4-FFF2-40B4-BE49-F238E27FC236}">
              <a16:creationId xmlns:a16="http://schemas.microsoft.com/office/drawing/2014/main" id="{21E44E79-20F7-4367-8EAF-F43108D23870}"/>
            </a:ext>
          </a:extLst>
        </xdr:cNvPr>
        <xdr:cNvSpPr txBox="1"/>
      </xdr:nvSpPr>
      <xdr:spPr>
        <a:xfrm>
          <a:off x="3582044" y="185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116495</xdr:rowOff>
    </xdr:from>
    <xdr:ext cx="405111" cy="259045"/>
    <xdr:sp macro="" textlink="">
      <xdr:nvSpPr>
        <xdr:cNvPr id="431" name="n_2mainValue【市民会館】&#10;有形固定資産減価償却率">
          <a:extLst>
            <a:ext uri="{FF2B5EF4-FFF2-40B4-BE49-F238E27FC236}">
              <a16:creationId xmlns:a16="http://schemas.microsoft.com/office/drawing/2014/main" id="{2E41635D-ABB7-475B-8A5C-09C0901C9542}"/>
            </a:ext>
          </a:extLst>
        </xdr:cNvPr>
        <xdr:cNvSpPr txBox="1"/>
      </xdr:nvSpPr>
      <xdr:spPr>
        <a:xfrm>
          <a:off x="27057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157315</xdr:rowOff>
    </xdr:from>
    <xdr:ext cx="405111" cy="259045"/>
    <xdr:sp macro="" textlink="">
      <xdr:nvSpPr>
        <xdr:cNvPr id="432" name="n_3mainValue【市民会館】&#10;有形固定資産減価償却率">
          <a:extLst>
            <a:ext uri="{FF2B5EF4-FFF2-40B4-BE49-F238E27FC236}">
              <a16:creationId xmlns:a16="http://schemas.microsoft.com/office/drawing/2014/main" id="{5E884BBE-5E30-4E77-9EE0-04439BD52B96}"/>
            </a:ext>
          </a:extLst>
        </xdr:cNvPr>
        <xdr:cNvSpPr txBox="1"/>
      </xdr:nvSpPr>
      <xdr:spPr>
        <a:xfrm>
          <a:off x="1816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39750</xdr:rowOff>
    </xdr:from>
    <xdr:ext cx="405111" cy="259045"/>
    <xdr:sp macro="" textlink="">
      <xdr:nvSpPr>
        <xdr:cNvPr id="433" name="n_4mainValue【市民会館】&#10;有形固定資産減価償却率">
          <a:extLst>
            <a:ext uri="{FF2B5EF4-FFF2-40B4-BE49-F238E27FC236}">
              <a16:creationId xmlns:a16="http://schemas.microsoft.com/office/drawing/2014/main" id="{691BA7F0-04E4-45A3-97DA-E9F44BEBBC0B}"/>
            </a:ext>
          </a:extLst>
        </xdr:cNvPr>
        <xdr:cNvSpPr txBox="1"/>
      </xdr:nvSpPr>
      <xdr:spPr>
        <a:xfrm>
          <a:off x="9277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7A482E30-70FD-4684-8745-1D3E621D261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CB880725-792D-4BA9-BD52-71AAEBFCFEC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63DD16AE-787A-4E4D-9D8E-68108D672AA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A65B2DD7-CF9B-4A3C-8B34-0FC7A13A281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5F293FB-D08D-4B20-850F-EB232287F99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711B007D-D531-418D-8B2D-91EB96A302C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CA0BB8C0-D5B9-44E1-89F0-B98331EAE03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DA9FC0B8-C7E6-46DF-8337-A2AEE5746FD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9AECC6A3-51BA-4544-BD01-97B7BC4D23C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B64517AB-AD35-42B5-9F65-206E73DCD4D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a:extLst>
            <a:ext uri="{FF2B5EF4-FFF2-40B4-BE49-F238E27FC236}">
              <a16:creationId xmlns:a16="http://schemas.microsoft.com/office/drawing/2014/main" id="{9F314716-F92B-4631-A024-8403A35FA40B}"/>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a:extLst>
            <a:ext uri="{FF2B5EF4-FFF2-40B4-BE49-F238E27FC236}">
              <a16:creationId xmlns:a16="http://schemas.microsoft.com/office/drawing/2014/main" id="{37356296-D3AB-4FBE-8B13-1FABA0C0B628}"/>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053D4A71-7FAE-4EE1-914C-1546E34E77A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a:extLst>
            <a:ext uri="{FF2B5EF4-FFF2-40B4-BE49-F238E27FC236}">
              <a16:creationId xmlns:a16="http://schemas.microsoft.com/office/drawing/2014/main" id="{F9B3D54B-F664-4D76-AF2C-87F5F02F6DB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a:extLst>
            <a:ext uri="{FF2B5EF4-FFF2-40B4-BE49-F238E27FC236}">
              <a16:creationId xmlns:a16="http://schemas.microsoft.com/office/drawing/2014/main" id="{CAD3928F-B2F0-4ED8-878A-5313245B15CF}"/>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a:extLst>
            <a:ext uri="{FF2B5EF4-FFF2-40B4-BE49-F238E27FC236}">
              <a16:creationId xmlns:a16="http://schemas.microsoft.com/office/drawing/2014/main" id="{534E0E1C-F933-48FB-992D-C127491EAF16}"/>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D42FB62A-9A73-4AD4-82D8-A52F29367AE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a:extLst>
            <a:ext uri="{FF2B5EF4-FFF2-40B4-BE49-F238E27FC236}">
              <a16:creationId xmlns:a16="http://schemas.microsoft.com/office/drawing/2014/main" id="{82E4231B-6AB9-4E25-B715-D5EE289154B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a:extLst>
            <a:ext uri="{FF2B5EF4-FFF2-40B4-BE49-F238E27FC236}">
              <a16:creationId xmlns:a16="http://schemas.microsoft.com/office/drawing/2014/main" id="{3B2B4FD0-844A-44C6-9570-018663BE456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3" name="直線コネクタ 452">
          <a:extLst>
            <a:ext uri="{FF2B5EF4-FFF2-40B4-BE49-F238E27FC236}">
              <a16:creationId xmlns:a16="http://schemas.microsoft.com/office/drawing/2014/main" id="{9817C9DC-06AC-455F-8B8E-346A2396CCBD}"/>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a:extLst>
            <a:ext uri="{FF2B5EF4-FFF2-40B4-BE49-F238E27FC236}">
              <a16:creationId xmlns:a16="http://schemas.microsoft.com/office/drawing/2014/main" id="{63600471-0727-4387-9BFC-AE1DCCD600D8}"/>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a:extLst>
            <a:ext uri="{FF2B5EF4-FFF2-40B4-BE49-F238E27FC236}">
              <a16:creationId xmlns:a16="http://schemas.microsoft.com/office/drawing/2014/main" id="{22643443-EF4D-4D92-8C1C-6F5C2DDA7B4A}"/>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6" name="【市民会館】&#10;一人当たり面積最大値テキスト">
          <a:extLst>
            <a:ext uri="{FF2B5EF4-FFF2-40B4-BE49-F238E27FC236}">
              <a16:creationId xmlns:a16="http://schemas.microsoft.com/office/drawing/2014/main" id="{7EBDDA0B-48F4-4B74-BE8F-CBA11B61FD8E}"/>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7" name="直線コネクタ 456">
          <a:extLst>
            <a:ext uri="{FF2B5EF4-FFF2-40B4-BE49-F238E27FC236}">
              <a16:creationId xmlns:a16="http://schemas.microsoft.com/office/drawing/2014/main" id="{7D20B23D-DDFA-4EE6-8283-DB0B7FD0E7EF}"/>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58" name="【市民会館】&#10;一人当たり面積平均値テキスト">
          <a:extLst>
            <a:ext uri="{FF2B5EF4-FFF2-40B4-BE49-F238E27FC236}">
              <a16:creationId xmlns:a16="http://schemas.microsoft.com/office/drawing/2014/main" id="{650D8E12-59EB-4796-B0D3-3D61C6A1E1DB}"/>
            </a:ext>
          </a:extLst>
        </xdr:cNvPr>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59" name="フローチャート: 判断 458">
          <a:extLst>
            <a:ext uri="{FF2B5EF4-FFF2-40B4-BE49-F238E27FC236}">
              <a16:creationId xmlns:a16="http://schemas.microsoft.com/office/drawing/2014/main" id="{BBA96BD9-8A89-4C1A-8A94-B3D2403C2427}"/>
            </a:ext>
          </a:extLst>
        </xdr:cNvPr>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60" name="フローチャート: 判断 459">
          <a:extLst>
            <a:ext uri="{FF2B5EF4-FFF2-40B4-BE49-F238E27FC236}">
              <a16:creationId xmlns:a16="http://schemas.microsoft.com/office/drawing/2014/main" id="{98FDF2A0-416E-45FB-917B-83CD09F2844E}"/>
            </a:ext>
          </a:extLst>
        </xdr:cNvPr>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61" name="フローチャート: 判断 460">
          <a:extLst>
            <a:ext uri="{FF2B5EF4-FFF2-40B4-BE49-F238E27FC236}">
              <a16:creationId xmlns:a16="http://schemas.microsoft.com/office/drawing/2014/main" id="{222E831A-37D9-45AF-8AEB-B589FB2AB305}"/>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2" name="フローチャート: 判断 461">
          <a:extLst>
            <a:ext uri="{FF2B5EF4-FFF2-40B4-BE49-F238E27FC236}">
              <a16:creationId xmlns:a16="http://schemas.microsoft.com/office/drawing/2014/main" id="{067327E1-EB23-4EE5-9177-BC3240CAF9D8}"/>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63" name="フローチャート: 判断 462">
          <a:extLst>
            <a:ext uri="{FF2B5EF4-FFF2-40B4-BE49-F238E27FC236}">
              <a16:creationId xmlns:a16="http://schemas.microsoft.com/office/drawing/2014/main" id="{6D669F33-A28D-4DF6-9FD9-FB77B8E97E3F}"/>
            </a:ext>
          </a:extLst>
        </xdr:cNvPr>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D6A8960C-F50E-4E8B-9EEE-028EB287A5A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44F63076-21C3-4D09-A83C-674B98485BC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7D3DE69E-4E66-4126-8109-1A19B549C3A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10957673-452A-4E06-BEFD-056FC6797ED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C9C09902-3B4E-4529-8794-1013938DA56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53975</xdr:rowOff>
    </xdr:from>
    <xdr:to>
      <xdr:col>55</xdr:col>
      <xdr:colOff>50800</xdr:colOff>
      <xdr:row>107</xdr:row>
      <xdr:rowOff>155575</xdr:rowOff>
    </xdr:to>
    <xdr:sp macro="" textlink="">
      <xdr:nvSpPr>
        <xdr:cNvPr id="469" name="楕円 468">
          <a:extLst>
            <a:ext uri="{FF2B5EF4-FFF2-40B4-BE49-F238E27FC236}">
              <a16:creationId xmlns:a16="http://schemas.microsoft.com/office/drawing/2014/main" id="{6798A044-3688-403D-A462-3BB13A911671}"/>
            </a:ext>
          </a:extLst>
        </xdr:cNvPr>
        <xdr:cNvSpPr/>
      </xdr:nvSpPr>
      <xdr:spPr>
        <a:xfrm>
          <a:off x="104267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140352</xdr:rowOff>
    </xdr:from>
    <xdr:ext cx="469744" cy="259045"/>
    <xdr:sp macro="" textlink="">
      <xdr:nvSpPr>
        <xdr:cNvPr id="470" name="【市民会館】&#10;一人当たり面積該当値テキスト">
          <a:extLst>
            <a:ext uri="{FF2B5EF4-FFF2-40B4-BE49-F238E27FC236}">
              <a16:creationId xmlns:a16="http://schemas.microsoft.com/office/drawing/2014/main" id="{1525F846-FDB0-4221-A022-A7A43B812854}"/>
            </a:ext>
          </a:extLst>
        </xdr:cNvPr>
        <xdr:cNvSpPr txBox="1"/>
      </xdr:nvSpPr>
      <xdr:spPr>
        <a:xfrm>
          <a:off x="10515600" y="1831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53975</xdr:rowOff>
    </xdr:from>
    <xdr:to>
      <xdr:col>50</xdr:col>
      <xdr:colOff>165100</xdr:colOff>
      <xdr:row>107</xdr:row>
      <xdr:rowOff>155575</xdr:rowOff>
    </xdr:to>
    <xdr:sp macro="" textlink="">
      <xdr:nvSpPr>
        <xdr:cNvPr id="471" name="楕円 470">
          <a:extLst>
            <a:ext uri="{FF2B5EF4-FFF2-40B4-BE49-F238E27FC236}">
              <a16:creationId xmlns:a16="http://schemas.microsoft.com/office/drawing/2014/main" id="{0F9CBE64-202B-448E-A704-C131C8874BF4}"/>
            </a:ext>
          </a:extLst>
        </xdr:cNvPr>
        <xdr:cNvSpPr/>
      </xdr:nvSpPr>
      <xdr:spPr>
        <a:xfrm>
          <a:off x="9588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104775</xdr:rowOff>
    </xdr:from>
    <xdr:to>
      <xdr:col>55</xdr:col>
      <xdr:colOff>0</xdr:colOff>
      <xdr:row>107</xdr:row>
      <xdr:rowOff>104775</xdr:rowOff>
    </xdr:to>
    <xdr:cxnSp macro="">
      <xdr:nvCxnSpPr>
        <xdr:cNvPr id="472" name="直線コネクタ 471">
          <a:extLst>
            <a:ext uri="{FF2B5EF4-FFF2-40B4-BE49-F238E27FC236}">
              <a16:creationId xmlns:a16="http://schemas.microsoft.com/office/drawing/2014/main" id="{0CC74C16-3CAA-4806-896F-D4B0C0432EC2}"/>
            </a:ext>
          </a:extLst>
        </xdr:cNvPr>
        <xdr:cNvCxnSpPr/>
      </xdr:nvCxnSpPr>
      <xdr:spPr>
        <a:xfrm>
          <a:off x="9639300" y="18449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53975</xdr:rowOff>
    </xdr:from>
    <xdr:to>
      <xdr:col>46</xdr:col>
      <xdr:colOff>38100</xdr:colOff>
      <xdr:row>107</xdr:row>
      <xdr:rowOff>155575</xdr:rowOff>
    </xdr:to>
    <xdr:sp macro="" textlink="">
      <xdr:nvSpPr>
        <xdr:cNvPr id="473" name="楕円 472">
          <a:extLst>
            <a:ext uri="{FF2B5EF4-FFF2-40B4-BE49-F238E27FC236}">
              <a16:creationId xmlns:a16="http://schemas.microsoft.com/office/drawing/2014/main" id="{AA5816E6-15B8-4A87-9AC2-6E13E2BE058B}"/>
            </a:ext>
          </a:extLst>
        </xdr:cNvPr>
        <xdr:cNvSpPr/>
      </xdr:nvSpPr>
      <xdr:spPr>
        <a:xfrm>
          <a:off x="8699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104775</xdr:rowOff>
    </xdr:from>
    <xdr:to>
      <xdr:col>50</xdr:col>
      <xdr:colOff>114300</xdr:colOff>
      <xdr:row>107</xdr:row>
      <xdr:rowOff>104775</xdr:rowOff>
    </xdr:to>
    <xdr:cxnSp macro="">
      <xdr:nvCxnSpPr>
        <xdr:cNvPr id="474" name="直線コネクタ 473">
          <a:extLst>
            <a:ext uri="{FF2B5EF4-FFF2-40B4-BE49-F238E27FC236}">
              <a16:creationId xmlns:a16="http://schemas.microsoft.com/office/drawing/2014/main" id="{297488E3-C56A-4507-A86C-20E13FE7E9CC}"/>
            </a:ext>
          </a:extLst>
        </xdr:cNvPr>
        <xdr:cNvCxnSpPr/>
      </xdr:nvCxnSpPr>
      <xdr:spPr>
        <a:xfrm>
          <a:off x="8750300" y="18449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53975</xdr:rowOff>
    </xdr:from>
    <xdr:to>
      <xdr:col>41</xdr:col>
      <xdr:colOff>101600</xdr:colOff>
      <xdr:row>107</xdr:row>
      <xdr:rowOff>155575</xdr:rowOff>
    </xdr:to>
    <xdr:sp macro="" textlink="">
      <xdr:nvSpPr>
        <xdr:cNvPr id="475" name="楕円 474">
          <a:extLst>
            <a:ext uri="{FF2B5EF4-FFF2-40B4-BE49-F238E27FC236}">
              <a16:creationId xmlns:a16="http://schemas.microsoft.com/office/drawing/2014/main" id="{C6D30A83-D6FE-4B34-A537-F95EFA233130}"/>
            </a:ext>
          </a:extLst>
        </xdr:cNvPr>
        <xdr:cNvSpPr/>
      </xdr:nvSpPr>
      <xdr:spPr>
        <a:xfrm>
          <a:off x="7810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104775</xdr:rowOff>
    </xdr:from>
    <xdr:to>
      <xdr:col>45</xdr:col>
      <xdr:colOff>177800</xdr:colOff>
      <xdr:row>107</xdr:row>
      <xdr:rowOff>104775</xdr:rowOff>
    </xdr:to>
    <xdr:cxnSp macro="">
      <xdr:nvCxnSpPr>
        <xdr:cNvPr id="476" name="直線コネクタ 475">
          <a:extLst>
            <a:ext uri="{FF2B5EF4-FFF2-40B4-BE49-F238E27FC236}">
              <a16:creationId xmlns:a16="http://schemas.microsoft.com/office/drawing/2014/main" id="{9B8B85BC-8D7A-45DC-B4CE-B12DC7B715B7}"/>
            </a:ext>
          </a:extLst>
        </xdr:cNvPr>
        <xdr:cNvCxnSpPr/>
      </xdr:nvCxnSpPr>
      <xdr:spPr>
        <a:xfrm>
          <a:off x="7861300" y="18449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53975</xdr:rowOff>
    </xdr:from>
    <xdr:to>
      <xdr:col>36</xdr:col>
      <xdr:colOff>165100</xdr:colOff>
      <xdr:row>107</xdr:row>
      <xdr:rowOff>155575</xdr:rowOff>
    </xdr:to>
    <xdr:sp macro="" textlink="">
      <xdr:nvSpPr>
        <xdr:cNvPr id="477" name="楕円 476">
          <a:extLst>
            <a:ext uri="{FF2B5EF4-FFF2-40B4-BE49-F238E27FC236}">
              <a16:creationId xmlns:a16="http://schemas.microsoft.com/office/drawing/2014/main" id="{EDC8721D-1889-422B-8269-B3963BDFEC65}"/>
            </a:ext>
          </a:extLst>
        </xdr:cNvPr>
        <xdr:cNvSpPr/>
      </xdr:nvSpPr>
      <xdr:spPr>
        <a:xfrm>
          <a:off x="6921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104775</xdr:rowOff>
    </xdr:from>
    <xdr:to>
      <xdr:col>41</xdr:col>
      <xdr:colOff>50800</xdr:colOff>
      <xdr:row>107</xdr:row>
      <xdr:rowOff>104775</xdr:rowOff>
    </xdr:to>
    <xdr:cxnSp macro="">
      <xdr:nvCxnSpPr>
        <xdr:cNvPr id="478" name="直線コネクタ 477">
          <a:extLst>
            <a:ext uri="{FF2B5EF4-FFF2-40B4-BE49-F238E27FC236}">
              <a16:creationId xmlns:a16="http://schemas.microsoft.com/office/drawing/2014/main" id="{6B39655A-54D1-455D-800E-13E00D948FFB}"/>
            </a:ext>
          </a:extLst>
        </xdr:cNvPr>
        <xdr:cNvCxnSpPr/>
      </xdr:nvCxnSpPr>
      <xdr:spPr>
        <a:xfrm>
          <a:off x="6972300" y="18449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79" name="n_1aveValue【市民会館】&#10;一人当たり面積">
          <a:extLst>
            <a:ext uri="{FF2B5EF4-FFF2-40B4-BE49-F238E27FC236}">
              <a16:creationId xmlns:a16="http://schemas.microsoft.com/office/drawing/2014/main" id="{596C39FA-8F89-4643-AB72-3685E6AF788D}"/>
            </a:ext>
          </a:extLst>
        </xdr:cNvPr>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80" name="n_2aveValue【市民会館】&#10;一人当たり面積">
          <a:extLst>
            <a:ext uri="{FF2B5EF4-FFF2-40B4-BE49-F238E27FC236}">
              <a16:creationId xmlns:a16="http://schemas.microsoft.com/office/drawing/2014/main" id="{09E901BD-044A-4DDE-AABC-83B3080531F7}"/>
            </a:ext>
          </a:extLst>
        </xdr:cNvPr>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81" name="n_3aveValue【市民会館】&#10;一人当たり面積">
          <a:extLst>
            <a:ext uri="{FF2B5EF4-FFF2-40B4-BE49-F238E27FC236}">
              <a16:creationId xmlns:a16="http://schemas.microsoft.com/office/drawing/2014/main" id="{AAC97C7F-6418-4FD1-B7DA-38D59C6AD808}"/>
            </a:ext>
          </a:extLst>
        </xdr:cNvPr>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82" name="n_4aveValue【市民会館】&#10;一人当たり面積">
          <a:extLst>
            <a:ext uri="{FF2B5EF4-FFF2-40B4-BE49-F238E27FC236}">
              <a16:creationId xmlns:a16="http://schemas.microsoft.com/office/drawing/2014/main" id="{D1DEB5A6-D343-42A4-854D-6F535CC59889}"/>
            </a:ext>
          </a:extLst>
        </xdr:cNvPr>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146702</xdr:rowOff>
    </xdr:from>
    <xdr:ext cx="469744" cy="259045"/>
    <xdr:sp macro="" textlink="">
      <xdr:nvSpPr>
        <xdr:cNvPr id="483" name="n_1mainValue【市民会館】&#10;一人当たり面積">
          <a:extLst>
            <a:ext uri="{FF2B5EF4-FFF2-40B4-BE49-F238E27FC236}">
              <a16:creationId xmlns:a16="http://schemas.microsoft.com/office/drawing/2014/main" id="{D3FDB0F8-0D83-4B1E-B328-A28B12FC2012}"/>
            </a:ext>
          </a:extLst>
        </xdr:cNvPr>
        <xdr:cNvSpPr txBox="1"/>
      </xdr:nvSpPr>
      <xdr:spPr>
        <a:xfrm>
          <a:off x="93917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146702</xdr:rowOff>
    </xdr:from>
    <xdr:ext cx="469744" cy="259045"/>
    <xdr:sp macro="" textlink="">
      <xdr:nvSpPr>
        <xdr:cNvPr id="484" name="n_2mainValue【市民会館】&#10;一人当たり面積">
          <a:extLst>
            <a:ext uri="{FF2B5EF4-FFF2-40B4-BE49-F238E27FC236}">
              <a16:creationId xmlns:a16="http://schemas.microsoft.com/office/drawing/2014/main" id="{1C20C922-7484-47CE-910E-B61E83527EEE}"/>
            </a:ext>
          </a:extLst>
        </xdr:cNvPr>
        <xdr:cNvSpPr txBox="1"/>
      </xdr:nvSpPr>
      <xdr:spPr>
        <a:xfrm>
          <a:off x="8515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146702</xdr:rowOff>
    </xdr:from>
    <xdr:ext cx="469744" cy="259045"/>
    <xdr:sp macro="" textlink="">
      <xdr:nvSpPr>
        <xdr:cNvPr id="485" name="n_3mainValue【市民会館】&#10;一人当たり面積">
          <a:extLst>
            <a:ext uri="{FF2B5EF4-FFF2-40B4-BE49-F238E27FC236}">
              <a16:creationId xmlns:a16="http://schemas.microsoft.com/office/drawing/2014/main" id="{E71CB243-EC7E-4748-9F20-A3C09D7EC8B9}"/>
            </a:ext>
          </a:extLst>
        </xdr:cNvPr>
        <xdr:cNvSpPr txBox="1"/>
      </xdr:nvSpPr>
      <xdr:spPr>
        <a:xfrm>
          <a:off x="7626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146702</xdr:rowOff>
    </xdr:from>
    <xdr:ext cx="469744" cy="259045"/>
    <xdr:sp macro="" textlink="">
      <xdr:nvSpPr>
        <xdr:cNvPr id="486" name="n_4mainValue【市民会館】&#10;一人当たり面積">
          <a:extLst>
            <a:ext uri="{FF2B5EF4-FFF2-40B4-BE49-F238E27FC236}">
              <a16:creationId xmlns:a16="http://schemas.microsoft.com/office/drawing/2014/main" id="{CB221D8B-3173-4CEB-BABF-63C708843174}"/>
            </a:ext>
          </a:extLst>
        </xdr:cNvPr>
        <xdr:cNvSpPr txBox="1"/>
      </xdr:nvSpPr>
      <xdr:spPr>
        <a:xfrm>
          <a:off x="6737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62D70140-ACE7-47B0-83E5-0737139992A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7083A85F-0FA9-4D09-9E41-EA9FE4F3E0D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F00BDA80-0979-44C5-B6D4-0E49BCCE755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87DC055B-BB1A-4E60-AE5D-81779E1B4FF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04E5CC1C-8CAB-4DD0-84DD-AB3DC9F86CC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6436EC6E-215C-46A2-97E4-E3790057E84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4D0F66F0-8378-4016-8C2D-7CDD54A6EA5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5AF2FBFC-8744-4043-994E-C35B9FF6977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E81650CB-EDDE-4278-AA95-4A792583083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92AA09C1-373A-41DD-9CA1-854AA301269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0CBBB9FF-1205-4A36-AA4E-46FA7498AEA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a:extLst>
            <a:ext uri="{FF2B5EF4-FFF2-40B4-BE49-F238E27FC236}">
              <a16:creationId xmlns:a16="http://schemas.microsoft.com/office/drawing/2014/main" id="{FD3B13FA-ED11-48A6-9858-AB8937255A9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a:extLst>
            <a:ext uri="{FF2B5EF4-FFF2-40B4-BE49-F238E27FC236}">
              <a16:creationId xmlns:a16="http://schemas.microsoft.com/office/drawing/2014/main" id="{06062D18-D405-4139-8AE2-9F977E3DA43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a:extLst>
            <a:ext uri="{FF2B5EF4-FFF2-40B4-BE49-F238E27FC236}">
              <a16:creationId xmlns:a16="http://schemas.microsoft.com/office/drawing/2014/main" id="{1DFBC8B1-B03B-4E79-AA55-033856D0368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a:extLst>
            <a:ext uri="{FF2B5EF4-FFF2-40B4-BE49-F238E27FC236}">
              <a16:creationId xmlns:a16="http://schemas.microsoft.com/office/drawing/2014/main" id="{BE347E72-AA4D-43B9-98A5-1B00B3145A7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a:extLst>
            <a:ext uri="{FF2B5EF4-FFF2-40B4-BE49-F238E27FC236}">
              <a16:creationId xmlns:a16="http://schemas.microsoft.com/office/drawing/2014/main" id="{81C725E1-B6CA-448A-89B3-373033D6E07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a:extLst>
            <a:ext uri="{FF2B5EF4-FFF2-40B4-BE49-F238E27FC236}">
              <a16:creationId xmlns:a16="http://schemas.microsoft.com/office/drawing/2014/main" id="{36261E49-5A8B-44EA-AC4E-80276B863C2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a:extLst>
            <a:ext uri="{FF2B5EF4-FFF2-40B4-BE49-F238E27FC236}">
              <a16:creationId xmlns:a16="http://schemas.microsoft.com/office/drawing/2014/main" id="{A95C1129-0858-493A-BBF2-D6EF78F499C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a:extLst>
            <a:ext uri="{FF2B5EF4-FFF2-40B4-BE49-F238E27FC236}">
              <a16:creationId xmlns:a16="http://schemas.microsoft.com/office/drawing/2014/main" id="{0B6E395F-AB5B-4098-A686-C08E761FABB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a:extLst>
            <a:ext uri="{FF2B5EF4-FFF2-40B4-BE49-F238E27FC236}">
              <a16:creationId xmlns:a16="http://schemas.microsoft.com/office/drawing/2014/main" id="{5C64056F-4672-4232-BDF0-9F268F80CBD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a:extLst>
            <a:ext uri="{FF2B5EF4-FFF2-40B4-BE49-F238E27FC236}">
              <a16:creationId xmlns:a16="http://schemas.microsoft.com/office/drawing/2014/main" id="{C927F4A1-154C-400B-B3D8-0E974241DD3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a:extLst>
            <a:ext uri="{FF2B5EF4-FFF2-40B4-BE49-F238E27FC236}">
              <a16:creationId xmlns:a16="http://schemas.microsoft.com/office/drawing/2014/main" id="{35BB967B-0F7C-485A-9FB5-96D158B0AFA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a:extLst>
            <a:ext uri="{FF2B5EF4-FFF2-40B4-BE49-F238E27FC236}">
              <a16:creationId xmlns:a16="http://schemas.microsoft.com/office/drawing/2014/main" id="{382FC619-5F85-40C0-9525-7091B4D90E4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312DDF11-E482-40B5-AC81-58C765FA41F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a:extLst>
            <a:ext uri="{FF2B5EF4-FFF2-40B4-BE49-F238E27FC236}">
              <a16:creationId xmlns:a16="http://schemas.microsoft.com/office/drawing/2014/main" id="{D5C96953-41B2-4773-A23E-6E939F38282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512" name="直線コネクタ 511">
          <a:extLst>
            <a:ext uri="{FF2B5EF4-FFF2-40B4-BE49-F238E27FC236}">
              <a16:creationId xmlns:a16="http://schemas.microsoft.com/office/drawing/2014/main" id="{32FACDF9-2339-49A1-A881-E9ED6B2EBD82}"/>
            </a:ext>
          </a:extLst>
        </xdr:cNvPr>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3" name="【一般廃棄物処理施設】&#10;有形固定資産減価償却率最小値テキスト">
          <a:extLst>
            <a:ext uri="{FF2B5EF4-FFF2-40B4-BE49-F238E27FC236}">
              <a16:creationId xmlns:a16="http://schemas.microsoft.com/office/drawing/2014/main" id="{5B39E9C3-7A5E-4D2A-97FF-6F89CECA01C4}"/>
            </a:ext>
          </a:extLst>
        </xdr:cNvPr>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4" name="直線コネクタ 513">
          <a:extLst>
            <a:ext uri="{FF2B5EF4-FFF2-40B4-BE49-F238E27FC236}">
              <a16:creationId xmlns:a16="http://schemas.microsoft.com/office/drawing/2014/main" id="{91E2727B-E581-49F5-A531-76DA1DE5890E}"/>
            </a:ext>
          </a:extLst>
        </xdr:cNvPr>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515" name="【一般廃棄物処理施設】&#10;有形固定資産減価償却率最大値テキスト">
          <a:extLst>
            <a:ext uri="{FF2B5EF4-FFF2-40B4-BE49-F238E27FC236}">
              <a16:creationId xmlns:a16="http://schemas.microsoft.com/office/drawing/2014/main" id="{4BF68676-4308-457C-AB31-9514993DD67E}"/>
            </a:ext>
          </a:extLst>
        </xdr:cNvPr>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516" name="直線コネクタ 515">
          <a:extLst>
            <a:ext uri="{FF2B5EF4-FFF2-40B4-BE49-F238E27FC236}">
              <a16:creationId xmlns:a16="http://schemas.microsoft.com/office/drawing/2014/main" id="{49C418CC-45AB-4D38-A758-AB55DC4FB47F}"/>
            </a:ext>
          </a:extLst>
        </xdr:cNvPr>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517" name="【一般廃棄物処理施設】&#10;有形固定資産減価償却率平均値テキスト">
          <a:extLst>
            <a:ext uri="{FF2B5EF4-FFF2-40B4-BE49-F238E27FC236}">
              <a16:creationId xmlns:a16="http://schemas.microsoft.com/office/drawing/2014/main" id="{D43A308A-5D3A-4E86-BC3C-EC0FA2659FBB}"/>
            </a:ext>
          </a:extLst>
        </xdr:cNvPr>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18" name="フローチャート: 判断 517">
          <a:extLst>
            <a:ext uri="{FF2B5EF4-FFF2-40B4-BE49-F238E27FC236}">
              <a16:creationId xmlns:a16="http://schemas.microsoft.com/office/drawing/2014/main" id="{4A37EBAA-B6FC-4364-8D76-AD94F6E06F40}"/>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519" name="フローチャート: 判断 518">
          <a:extLst>
            <a:ext uri="{FF2B5EF4-FFF2-40B4-BE49-F238E27FC236}">
              <a16:creationId xmlns:a16="http://schemas.microsoft.com/office/drawing/2014/main" id="{23D4552C-762C-4F92-9C0E-624181210A64}"/>
            </a:ext>
          </a:extLst>
        </xdr:cNvPr>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520" name="フローチャート: 判断 519">
          <a:extLst>
            <a:ext uri="{FF2B5EF4-FFF2-40B4-BE49-F238E27FC236}">
              <a16:creationId xmlns:a16="http://schemas.microsoft.com/office/drawing/2014/main" id="{CC0CA781-1433-4524-8629-3A416EE41357}"/>
            </a:ext>
          </a:extLst>
        </xdr:cNvPr>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521" name="フローチャート: 判断 520">
          <a:extLst>
            <a:ext uri="{FF2B5EF4-FFF2-40B4-BE49-F238E27FC236}">
              <a16:creationId xmlns:a16="http://schemas.microsoft.com/office/drawing/2014/main" id="{63BBB48D-C3A3-468A-9EFF-AC5CAC2436CE}"/>
            </a:ext>
          </a:extLst>
        </xdr:cNvPr>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522" name="フローチャート: 判断 521">
          <a:extLst>
            <a:ext uri="{FF2B5EF4-FFF2-40B4-BE49-F238E27FC236}">
              <a16:creationId xmlns:a16="http://schemas.microsoft.com/office/drawing/2014/main" id="{31AEBFE0-F02B-48C3-949C-C5F5DF6D967F}"/>
            </a:ext>
          </a:extLst>
        </xdr:cNvPr>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94D4D359-BF95-4656-9038-26E4336324F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211C5D4C-DFD1-4C30-99B7-C3FDE88A8A1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FA90BD11-3CA0-4BE0-88FC-B24306D4B7C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3F8A2843-F446-445A-AABD-70764A92514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1CF017DB-99D2-450A-BC21-7848DC0D5B5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33565</xdr:rowOff>
    </xdr:from>
    <xdr:to>
      <xdr:col>85</xdr:col>
      <xdr:colOff>177800</xdr:colOff>
      <xdr:row>40</xdr:row>
      <xdr:rowOff>135165</xdr:rowOff>
    </xdr:to>
    <xdr:sp macro="" textlink="">
      <xdr:nvSpPr>
        <xdr:cNvPr id="528" name="楕円 527">
          <a:extLst>
            <a:ext uri="{FF2B5EF4-FFF2-40B4-BE49-F238E27FC236}">
              <a16:creationId xmlns:a16="http://schemas.microsoft.com/office/drawing/2014/main" id="{A8D8ED5D-417D-41D6-928B-1FB628205959}"/>
            </a:ext>
          </a:extLst>
        </xdr:cNvPr>
        <xdr:cNvSpPr/>
      </xdr:nvSpPr>
      <xdr:spPr>
        <a:xfrm>
          <a:off x="162687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11992</xdr:rowOff>
    </xdr:from>
    <xdr:ext cx="405111" cy="259045"/>
    <xdr:sp macro="" textlink="">
      <xdr:nvSpPr>
        <xdr:cNvPr id="529" name="【一般廃棄物処理施設】&#10;有形固定資産減価償却率該当値テキスト">
          <a:extLst>
            <a:ext uri="{FF2B5EF4-FFF2-40B4-BE49-F238E27FC236}">
              <a16:creationId xmlns:a16="http://schemas.microsoft.com/office/drawing/2014/main" id="{031A521C-4E6D-490C-A95F-8BD00EDD2A4C}"/>
            </a:ext>
          </a:extLst>
        </xdr:cNvPr>
        <xdr:cNvSpPr txBox="1"/>
      </xdr:nvSpPr>
      <xdr:spPr>
        <a:xfrm>
          <a:off x="16357600" y="686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152763</xdr:rowOff>
    </xdr:from>
    <xdr:to>
      <xdr:col>81</xdr:col>
      <xdr:colOff>101600</xdr:colOff>
      <xdr:row>40</xdr:row>
      <xdr:rowOff>82913</xdr:rowOff>
    </xdr:to>
    <xdr:sp macro="" textlink="">
      <xdr:nvSpPr>
        <xdr:cNvPr id="530" name="楕円 529">
          <a:extLst>
            <a:ext uri="{FF2B5EF4-FFF2-40B4-BE49-F238E27FC236}">
              <a16:creationId xmlns:a16="http://schemas.microsoft.com/office/drawing/2014/main" id="{76383763-25A0-4503-8EF5-A472BBE26134}"/>
            </a:ext>
          </a:extLst>
        </xdr:cNvPr>
        <xdr:cNvSpPr/>
      </xdr:nvSpPr>
      <xdr:spPr>
        <a:xfrm>
          <a:off x="154305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32113</xdr:rowOff>
    </xdr:from>
    <xdr:to>
      <xdr:col>85</xdr:col>
      <xdr:colOff>127000</xdr:colOff>
      <xdr:row>40</xdr:row>
      <xdr:rowOff>84365</xdr:rowOff>
    </xdr:to>
    <xdr:cxnSp macro="">
      <xdr:nvCxnSpPr>
        <xdr:cNvPr id="531" name="直線コネクタ 530">
          <a:extLst>
            <a:ext uri="{FF2B5EF4-FFF2-40B4-BE49-F238E27FC236}">
              <a16:creationId xmlns:a16="http://schemas.microsoft.com/office/drawing/2014/main" id="{37F5E40E-B3B1-400E-A420-11819C362991}"/>
            </a:ext>
          </a:extLst>
        </xdr:cNvPr>
        <xdr:cNvCxnSpPr/>
      </xdr:nvCxnSpPr>
      <xdr:spPr>
        <a:xfrm>
          <a:off x="15481300" y="6890113"/>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87449</xdr:rowOff>
    </xdr:from>
    <xdr:to>
      <xdr:col>76</xdr:col>
      <xdr:colOff>165100</xdr:colOff>
      <xdr:row>40</xdr:row>
      <xdr:rowOff>17599</xdr:rowOff>
    </xdr:to>
    <xdr:sp macro="" textlink="">
      <xdr:nvSpPr>
        <xdr:cNvPr id="532" name="楕円 531">
          <a:extLst>
            <a:ext uri="{FF2B5EF4-FFF2-40B4-BE49-F238E27FC236}">
              <a16:creationId xmlns:a16="http://schemas.microsoft.com/office/drawing/2014/main" id="{0EB79F5A-4A3A-4F7B-B208-F6B0C5BCE90B}"/>
            </a:ext>
          </a:extLst>
        </xdr:cNvPr>
        <xdr:cNvSpPr/>
      </xdr:nvSpPr>
      <xdr:spPr>
        <a:xfrm>
          <a:off x="14541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138249</xdr:rowOff>
    </xdr:from>
    <xdr:to>
      <xdr:col>81</xdr:col>
      <xdr:colOff>50800</xdr:colOff>
      <xdr:row>40</xdr:row>
      <xdr:rowOff>32113</xdr:rowOff>
    </xdr:to>
    <xdr:cxnSp macro="">
      <xdr:nvCxnSpPr>
        <xdr:cNvPr id="533" name="直線コネクタ 532">
          <a:extLst>
            <a:ext uri="{FF2B5EF4-FFF2-40B4-BE49-F238E27FC236}">
              <a16:creationId xmlns:a16="http://schemas.microsoft.com/office/drawing/2014/main" id="{0801BD92-9CAA-4451-BF8B-0A77A97A4230}"/>
            </a:ext>
          </a:extLst>
        </xdr:cNvPr>
        <xdr:cNvCxnSpPr/>
      </xdr:nvCxnSpPr>
      <xdr:spPr>
        <a:xfrm>
          <a:off x="14592300" y="682479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20501</xdr:rowOff>
    </xdr:from>
    <xdr:to>
      <xdr:col>72</xdr:col>
      <xdr:colOff>38100</xdr:colOff>
      <xdr:row>39</xdr:row>
      <xdr:rowOff>122101</xdr:rowOff>
    </xdr:to>
    <xdr:sp macro="" textlink="">
      <xdr:nvSpPr>
        <xdr:cNvPr id="534" name="楕円 533">
          <a:extLst>
            <a:ext uri="{FF2B5EF4-FFF2-40B4-BE49-F238E27FC236}">
              <a16:creationId xmlns:a16="http://schemas.microsoft.com/office/drawing/2014/main" id="{F65E5A03-32F7-47DD-98CA-97FAC46BDC0F}"/>
            </a:ext>
          </a:extLst>
        </xdr:cNvPr>
        <xdr:cNvSpPr/>
      </xdr:nvSpPr>
      <xdr:spPr>
        <a:xfrm>
          <a:off x="13652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71301</xdr:rowOff>
    </xdr:from>
    <xdr:to>
      <xdr:col>76</xdr:col>
      <xdr:colOff>114300</xdr:colOff>
      <xdr:row>39</xdr:row>
      <xdr:rowOff>138249</xdr:rowOff>
    </xdr:to>
    <xdr:cxnSp macro="">
      <xdr:nvCxnSpPr>
        <xdr:cNvPr id="535" name="直線コネクタ 534">
          <a:extLst>
            <a:ext uri="{FF2B5EF4-FFF2-40B4-BE49-F238E27FC236}">
              <a16:creationId xmlns:a16="http://schemas.microsoft.com/office/drawing/2014/main" id="{78DA9876-628C-485B-A77D-724D7776861F}"/>
            </a:ext>
          </a:extLst>
        </xdr:cNvPr>
        <xdr:cNvCxnSpPr/>
      </xdr:nvCxnSpPr>
      <xdr:spPr>
        <a:xfrm>
          <a:off x="13703300" y="6757851"/>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136434</xdr:rowOff>
    </xdr:from>
    <xdr:to>
      <xdr:col>67</xdr:col>
      <xdr:colOff>101600</xdr:colOff>
      <xdr:row>39</xdr:row>
      <xdr:rowOff>66584</xdr:rowOff>
    </xdr:to>
    <xdr:sp macro="" textlink="">
      <xdr:nvSpPr>
        <xdr:cNvPr id="536" name="楕円 535">
          <a:extLst>
            <a:ext uri="{FF2B5EF4-FFF2-40B4-BE49-F238E27FC236}">
              <a16:creationId xmlns:a16="http://schemas.microsoft.com/office/drawing/2014/main" id="{9936219A-0531-4FD9-A099-2921313E465A}"/>
            </a:ext>
          </a:extLst>
        </xdr:cNvPr>
        <xdr:cNvSpPr/>
      </xdr:nvSpPr>
      <xdr:spPr>
        <a:xfrm>
          <a:off x="12763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15784</xdr:rowOff>
    </xdr:from>
    <xdr:to>
      <xdr:col>71</xdr:col>
      <xdr:colOff>177800</xdr:colOff>
      <xdr:row>39</xdr:row>
      <xdr:rowOff>71301</xdr:rowOff>
    </xdr:to>
    <xdr:cxnSp macro="">
      <xdr:nvCxnSpPr>
        <xdr:cNvPr id="537" name="直線コネクタ 536">
          <a:extLst>
            <a:ext uri="{FF2B5EF4-FFF2-40B4-BE49-F238E27FC236}">
              <a16:creationId xmlns:a16="http://schemas.microsoft.com/office/drawing/2014/main" id="{CAA92D33-E521-4301-8A1A-B3539B6A815F}"/>
            </a:ext>
          </a:extLst>
        </xdr:cNvPr>
        <xdr:cNvCxnSpPr/>
      </xdr:nvCxnSpPr>
      <xdr:spPr>
        <a:xfrm>
          <a:off x="12814300" y="670233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171285</xdr:rowOff>
    </xdr:from>
    <xdr:ext cx="405111" cy="259045"/>
    <xdr:sp macro="" textlink="">
      <xdr:nvSpPr>
        <xdr:cNvPr id="538" name="n_1aveValue【一般廃棄物処理施設】&#10;有形固定資産減価償却率">
          <a:extLst>
            <a:ext uri="{FF2B5EF4-FFF2-40B4-BE49-F238E27FC236}">
              <a16:creationId xmlns:a16="http://schemas.microsoft.com/office/drawing/2014/main" id="{D4C7201E-1E2D-411F-A808-B2C59B21232D}"/>
            </a:ext>
          </a:extLst>
        </xdr:cNvPr>
        <xdr:cNvSpPr txBox="1"/>
      </xdr:nvSpPr>
      <xdr:spPr>
        <a:xfrm>
          <a:off x="15266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19430</xdr:rowOff>
    </xdr:from>
    <xdr:ext cx="405111" cy="259045"/>
    <xdr:sp macro="" textlink="">
      <xdr:nvSpPr>
        <xdr:cNvPr id="539" name="n_2aveValue【一般廃棄物処理施設】&#10;有形固定資産減価償却率">
          <a:extLst>
            <a:ext uri="{FF2B5EF4-FFF2-40B4-BE49-F238E27FC236}">
              <a16:creationId xmlns:a16="http://schemas.microsoft.com/office/drawing/2014/main" id="{DE512AAC-ED0D-4A03-9C1E-292F22FED488}"/>
            </a:ext>
          </a:extLst>
        </xdr:cNvPr>
        <xdr:cNvSpPr txBox="1"/>
      </xdr:nvSpPr>
      <xdr:spPr>
        <a:xfrm>
          <a:off x="14389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123933</xdr:rowOff>
    </xdr:from>
    <xdr:ext cx="405111" cy="259045"/>
    <xdr:sp macro="" textlink="">
      <xdr:nvSpPr>
        <xdr:cNvPr id="540" name="n_3aveValue【一般廃棄物処理施設】&#10;有形固定資産減価償却率">
          <a:extLst>
            <a:ext uri="{FF2B5EF4-FFF2-40B4-BE49-F238E27FC236}">
              <a16:creationId xmlns:a16="http://schemas.microsoft.com/office/drawing/2014/main" id="{3CD66911-B184-4F33-B8CA-5AC3B082395F}"/>
            </a:ext>
          </a:extLst>
        </xdr:cNvPr>
        <xdr:cNvSpPr txBox="1"/>
      </xdr:nvSpPr>
      <xdr:spPr>
        <a:xfrm>
          <a:off x="13500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41" name="n_4aveValue【一般廃棄物処理施設】&#10;有形固定資産減価償却率">
          <a:extLst>
            <a:ext uri="{FF2B5EF4-FFF2-40B4-BE49-F238E27FC236}">
              <a16:creationId xmlns:a16="http://schemas.microsoft.com/office/drawing/2014/main" id="{1E635244-5D63-4CBC-9E3E-8EFE0F9EB2E1}"/>
            </a:ext>
          </a:extLst>
        </xdr:cNvPr>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74040</xdr:rowOff>
    </xdr:from>
    <xdr:ext cx="405111" cy="259045"/>
    <xdr:sp macro="" textlink="">
      <xdr:nvSpPr>
        <xdr:cNvPr id="542" name="n_1mainValue【一般廃棄物処理施設】&#10;有形固定資産減価償却率">
          <a:extLst>
            <a:ext uri="{FF2B5EF4-FFF2-40B4-BE49-F238E27FC236}">
              <a16:creationId xmlns:a16="http://schemas.microsoft.com/office/drawing/2014/main" id="{62E003CB-8F78-4A06-9260-B6B34453A5E0}"/>
            </a:ext>
          </a:extLst>
        </xdr:cNvPr>
        <xdr:cNvSpPr txBox="1"/>
      </xdr:nvSpPr>
      <xdr:spPr>
        <a:xfrm>
          <a:off x="15266044" y="69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8726</xdr:rowOff>
    </xdr:from>
    <xdr:ext cx="405111" cy="259045"/>
    <xdr:sp macro="" textlink="">
      <xdr:nvSpPr>
        <xdr:cNvPr id="543" name="n_2mainValue【一般廃棄物処理施設】&#10;有形固定資産減価償却率">
          <a:extLst>
            <a:ext uri="{FF2B5EF4-FFF2-40B4-BE49-F238E27FC236}">
              <a16:creationId xmlns:a16="http://schemas.microsoft.com/office/drawing/2014/main" id="{DC10FF46-F191-44BE-910B-17D094839D7F}"/>
            </a:ext>
          </a:extLst>
        </xdr:cNvPr>
        <xdr:cNvSpPr txBox="1"/>
      </xdr:nvSpPr>
      <xdr:spPr>
        <a:xfrm>
          <a:off x="143897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113228</xdr:rowOff>
    </xdr:from>
    <xdr:ext cx="405111" cy="259045"/>
    <xdr:sp macro="" textlink="">
      <xdr:nvSpPr>
        <xdr:cNvPr id="544" name="n_3mainValue【一般廃棄物処理施設】&#10;有形固定資産減価償却率">
          <a:extLst>
            <a:ext uri="{FF2B5EF4-FFF2-40B4-BE49-F238E27FC236}">
              <a16:creationId xmlns:a16="http://schemas.microsoft.com/office/drawing/2014/main" id="{4A312F7D-1B98-4BF5-8B69-80879CF1DABA}"/>
            </a:ext>
          </a:extLst>
        </xdr:cNvPr>
        <xdr:cNvSpPr txBox="1"/>
      </xdr:nvSpPr>
      <xdr:spPr>
        <a:xfrm>
          <a:off x="135007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57711</xdr:rowOff>
    </xdr:from>
    <xdr:ext cx="405111" cy="259045"/>
    <xdr:sp macro="" textlink="">
      <xdr:nvSpPr>
        <xdr:cNvPr id="545" name="n_4mainValue【一般廃棄物処理施設】&#10;有形固定資産減価償却率">
          <a:extLst>
            <a:ext uri="{FF2B5EF4-FFF2-40B4-BE49-F238E27FC236}">
              <a16:creationId xmlns:a16="http://schemas.microsoft.com/office/drawing/2014/main" id="{905101C9-1DAB-4118-BC49-8B9046D724FF}"/>
            </a:ext>
          </a:extLst>
        </xdr:cNvPr>
        <xdr:cNvSpPr txBox="1"/>
      </xdr:nvSpPr>
      <xdr:spPr>
        <a:xfrm>
          <a:off x="12611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id="{DE60DD8A-5185-439F-9CFA-DBA2C80E416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id="{8868B3EE-46A7-4ED0-87F2-8A16B9BDFD4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id="{09953629-EAC4-45DF-95A0-6D6A5A133FA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id="{50D71258-F9DE-4A56-AD71-E9ADF8F980F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id="{BD191BAA-F227-4A03-8784-374DA728B8A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id="{02F071B8-E11B-43BC-B6C7-7F5C719AF2F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id="{77F9C100-0C06-46CD-ACE3-4A1447E0794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id="{23443D66-D6EE-46B4-976F-D6B60B2A881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a:extLst>
            <a:ext uri="{FF2B5EF4-FFF2-40B4-BE49-F238E27FC236}">
              <a16:creationId xmlns:a16="http://schemas.microsoft.com/office/drawing/2014/main" id="{D633A6BA-58D6-44C2-A1E0-1713554F215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id="{01AE3AC0-80D7-4F5D-8B4A-341D53E051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a:extLst>
            <a:ext uri="{FF2B5EF4-FFF2-40B4-BE49-F238E27FC236}">
              <a16:creationId xmlns:a16="http://schemas.microsoft.com/office/drawing/2014/main" id="{E39B6A51-1C4A-4141-9F5D-CBB58BAD7C9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a:extLst>
            <a:ext uri="{FF2B5EF4-FFF2-40B4-BE49-F238E27FC236}">
              <a16:creationId xmlns:a16="http://schemas.microsoft.com/office/drawing/2014/main" id="{25DC107D-3152-484E-9F9F-8F65FE5BB7C3}"/>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a:extLst>
            <a:ext uri="{FF2B5EF4-FFF2-40B4-BE49-F238E27FC236}">
              <a16:creationId xmlns:a16="http://schemas.microsoft.com/office/drawing/2014/main" id="{119265F6-3907-4248-9F0B-39BCF2686D3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a:extLst>
            <a:ext uri="{FF2B5EF4-FFF2-40B4-BE49-F238E27FC236}">
              <a16:creationId xmlns:a16="http://schemas.microsoft.com/office/drawing/2014/main" id="{6E899E2F-15D6-4228-A1E8-E3E037E106EF}"/>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a:extLst>
            <a:ext uri="{FF2B5EF4-FFF2-40B4-BE49-F238E27FC236}">
              <a16:creationId xmlns:a16="http://schemas.microsoft.com/office/drawing/2014/main" id="{52AA8D0F-3395-4159-B52F-E1CD1A997DE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a:extLst>
            <a:ext uri="{FF2B5EF4-FFF2-40B4-BE49-F238E27FC236}">
              <a16:creationId xmlns:a16="http://schemas.microsoft.com/office/drawing/2014/main" id="{822FCACB-695E-49F0-9FF8-DD27CE24CF82}"/>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a:extLst>
            <a:ext uri="{FF2B5EF4-FFF2-40B4-BE49-F238E27FC236}">
              <a16:creationId xmlns:a16="http://schemas.microsoft.com/office/drawing/2014/main" id="{7C21AC27-C133-4171-AD29-928E09B98B3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a:extLst>
            <a:ext uri="{FF2B5EF4-FFF2-40B4-BE49-F238E27FC236}">
              <a16:creationId xmlns:a16="http://schemas.microsoft.com/office/drawing/2014/main" id="{C3B922B5-128C-41AA-B975-1F4CC58B5BFB}"/>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a:extLst>
            <a:ext uri="{FF2B5EF4-FFF2-40B4-BE49-F238E27FC236}">
              <a16:creationId xmlns:a16="http://schemas.microsoft.com/office/drawing/2014/main" id="{7D99BC4D-A422-40FD-A13F-F29AE0E8C74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a:extLst>
            <a:ext uri="{FF2B5EF4-FFF2-40B4-BE49-F238E27FC236}">
              <a16:creationId xmlns:a16="http://schemas.microsoft.com/office/drawing/2014/main" id="{AF9B5E81-212D-4DEF-9E50-851DDEB049A6}"/>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7C618D84-1D99-483B-93B0-763334B4C66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a:extLst>
            <a:ext uri="{FF2B5EF4-FFF2-40B4-BE49-F238E27FC236}">
              <a16:creationId xmlns:a16="http://schemas.microsoft.com/office/drawing/2014/main" id="{A72DC42D-F9E5-485A-AAF0-678D84B2FC4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id="{34DCC55A-6D49-47B5-9828-7B5D427CD6D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69" name="直線コネクタ 568">
          <a:extLst>
            <a:ext uri="{FF2B5EF4-FFF2-40B4-BE49-F238E27FC236}">
              <a16:creationId xmlns:a16="http://schemas.microsoft.com/office/drawing/2014/main" id="{B1E60443-F990-4DD1-8A31-AB56D4E7CFD3}"/>
            </a:ext>
          </a:extLst>
        </xdr:cNvPr>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70" name="【一般廃棄物処理施設】&#10;一人当たり有形固定資産（償却資産）額最小値テキスト">
          <a:extLst>
            <a:ext uri="{FF2B5EF4-FFF2-40B4-BE49-F238E27FC236}">
              <a16:creationId xmlns:a16="http://schemas.microsoft.com/office/drawing/2014/main" id="{442CB4BE-F76C-4F9A-9E64-8D91AB769767}"/>
            </a:ext>
          </a:extLst>
        </xdr:cNvPr>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71" name="直線コネクタ 570">
          <a:extLst>
            <a:ext uri="{FF2B5EF4-FFF2-40B4-BE49-F238E27FC236}">
              <a16:creationId xmlns:a16="http://schemas.microsoft.com/office/drawing/2014/main" id="{227FED69-1C44-4763-ABF0-03EBB3D6169A}"/>
            </a:ext>
          </a:extLst>
        </xdr:cNvPr>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72" name="【一般廃棄物処理施設】&#10;一人当たり有形固定資産（償却資産）額最大値テキスト">
          <a:extLst>
            <a:ext uri="{FF2B5EF4-FFF2-40B4-BE49-F238E27FC236}">
              <a16:creationId xmlns:a16="http://schemas.microsoft.com/office/drawing/2014/main" id="{8D727245-5105-407F-BC31-2952619F6E0F}"/>
            </a:ext>
          </a:extLst>
        </xdr:cNvPr>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73" name="直線コネクタ 572">
          <a:extLst>
            <a:ext uri="{FF2B5EF4-FFF2-40B4-BE49-F238E27FC236}">
              <a16:creationId xmlns:a16="http://schemas.microsoft.com/office/drawing/2014/main" id="{83CC63E5-4684-41DD-8FDA-D64CE08E4433}"/>
            </a:ext>
          </a:extLst>
        </xdr:cNvPr>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574" name="【一般廃棄物処理施設】&#10;一人当たり有形固定資産（償却資産）額平均値テキスト">
          <a:extLst>
            <a:ext uri="{FF2B5EF4-FFF2-40B4-BE49-F238E27FC236}">
              <a16:creationId xmlns:a16="http://schemas.microsoft.com/office/drawing/2014/main" id="{A57C06DF-EDDC-478B-8542-D3E6F8D58D96}"/>
            </a:ext>
          </a:extLst>
        </xdr:cNvPr>
        <xdr:cNvSpPr txBox="1"/>
      </xdr:nvSpPr>
      <xdr:spPr>
        <a:xfrm>
          <a:off x="22199600" y="664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75" name="フローチャート: 判断 574">
          <a:extLst>
            <a:ext uri="{FF2B5EF4-FFF2-40B4-BE49-F238E27FC236}">
              <a16:creationId xmlns:a16="http://schemas.microsoft.com/office/drawing/2014/main" id="{6D529C22-C4B2-4423-A483-05DCA35EB310}"/>
            </a:ext>
          </a:extLst>
        </xdr:cNvPr>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76" name="フローチャート: 判断 575">
          <a:extLst>
            <a:ext uri="{FF2B5EF4-FFF2-40B4-BE49-F238E27FC236}">
              <a16:creationId xmlns:a16="http://schemas.microsoft.com/office/drawing/2014/main" id="{316D2BBC-B368-402F-8454-DCAA780D9E30}"/>
            </a:ext>
          </a:extLst>
        </xdr:cNvPr>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77" name="フローチャート: 判断 576">
          <a:extLst>
            <a:ext uri="{FF2B5EF4-FFF2-40B4-BE49-F238E27FC236}">
              <a16:creationId xmlns:a16="http://schemas.microsoft.com/office/drawing/2014/main" id="{DC9EABE8-D917-45D8-9FC4-75140C6337C2}"/>
            </a:ext>
          </a:extLst>
        </xdr:cNvPr>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78" name="フローチャート: 判断 577">
          <a:extLst>
            <a:ext uri="{FF2B5EF4-FFF2-40B4-BE49-F238E27FC236}">
              <a16:creationId xmlns:a16="http://schemas.microsoft.com/office/drawing/2014/main" id="{A5D49D11-B10F-4E46-92FD-2129FD6512D8}"/>
            </a:ext>
          </a:extLst>
        </xdr:cNvPr>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79" name="フローチャート: 判断 578">
          <a:extLst>
            <a:ext uri="{FF2B5EF4-FFF2-40B4-BE49-F238E27FC236}">
              <a16:creationId xmlns:a16="http://schemas.microsoft.com/office/drawing/2014/main" id="{88BC8EA1-001D-447A-8777-CEDCDB5A149B}"/>
            </a:ext>
          </a:extLst>
        </xdr:cNvPr>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75B8921F-EEAA-421E-8E92-7024289D84A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DC70A882-E206-4A73-B618-A8F89F7C637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F0C53024-F66F-46D6-A956-31F339F2582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8440CBB7-1266-4098-B499-42F4D7FD881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52485DFF-DCF2-41C1-AC18-F89DB16E949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5222</xdr:rowOff>
    </xdr:from>
    <xdr:to>
      <xdr:col>116</xdr:col>
      <xdr:colOff>114300</xdr:colOff>
      <xdr:row>37</xdr:row>
      <xdr:rowOff>106822</xdr:rowOff>
    </xdr:to>
    <xdr:sp macro="" textlink="">
      <xdr:nvSpPr>
        <xdr:cNvPr id="585" name="楕円 584">
          <a:extLst>
            <a:ext uri="{FF2B5EF4-FFF2-40B4-BE49-F238E27FC236}">
              <a16:creationId xmlns:a16="http://schemas.microsoft.com/office/drawing/2014/main" id="{968A1A55-7031-46F4-A55A-76D8FB92C4EC}"/>
            </a:ext>
          </a:extLst>
        </xdr:cNvPr>
        <xdr:cNvSpPr/>
      </xdr:nvSpPr>
      <xdr:spPr>
        <a:xfrm>
          <a:off x="22110700" y="634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28099</xdr:rowOff>
    </xdr:from>
    <xdr:ext cx="599010" cy="259045"/>
    <xdr:sp macro="" textlink="">
      <xdr:nvSpPr>
        <xdr:cNvPr id="586" name="【一般廃棄物処理施設】&#10;一人当たり有形固定資産（償却資産）額該当値テキスト">
          <a:extLst>
            <a:ext uri="{FF2B5EF4-FFF2-40B4-BE49-F238E27FC236}">
              <a16:creationId xmlns:a16="http://schemas.microsoft.com/office/drawing/2014/main" id="{681E9455-0275-4641-B22B-FB01363D37B9}"/>
            </a:ext>
          </a:extLst>
        </xdr:cNvPr>
        <xdr:cNvSpPr txBox="1"/>
      </xdr:nvSpPr>
      <xdr:spPr>
        <a:xfrm>
          <a:off x="22199600" y="620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13261</xdr:rowOff>
    </xdr:from>
    <xdr:to>
      <xdr:col>112</xdr:col>
      <xdr:colOff>38100</xdr:colOff>
      <xdr:row>37</xdr:row>
      <xdr:rowOff>114861</xdr:rowOff>
    </xdr:to>
    <xdr:sp macro="" textlink="">
      <xdr:nvSpPr>
        <xdr:cNvPr id="587" name="楕円 586">
          <a:extLst>
            <a:ext uri="{FF2B5EF4-FFF2-40B4-BE49-F238E27FC236}">
              <a16:creationId xmlns:a16="http://schemas.microsoft.com/office/drawing/2014/main" id="{3071E33E-68C4-4B5B-8CEA-383B57EAE44B}"/>
            </a:ext>
          </a:extLst>
        </xdr:cNvPr>
        <xdr:cNvSpPr/>
      </xdr:nvSpPr>
      <xdr:spPr>
        <a:xfrm>
          <a:off x="21272500" y="635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56022</xdr:rowOff>
    </xdr:from>
    <xdr:to>
      <xdr:col>116</xdr:col>
      <xdr:colOff>63500</xdr:colOff>
      <xdr:row>37</xdr:row>
      <xdr:rowOff>64061</xdr:rowOff>
    </xdr:to>
    <xdr:cxnSp macro="">
      <xdr:nvCxnSpPr>
        <xdr:cNvPr id="588" name="直線コネクタ 587">
          <a:extLst>
            <a:ext uri="{FF2B5EF4-FFF2-40B4-BE49-F238E27FC236}">
              <a16:creationId xmlns:a16="http://schemas.microsoft.com/office/drawing/2014/main" id="{63C7FFC8-E2E6-4306-9181-24F9880ECEE4}"/>
            </a:ext>
          </a:extLst>
        </xdr:cNvPr>
        <xdr:cNvCxnSpPr/>
      </xdr:nvCxnSpPr>
      <xdr:spPr>
        <a:xfrm flipV="1">
          <a:off x="21323300" y="6399672"/>
          <a:ext cx="8382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15136</xdr:rowOff>
    </xdr:from>
    <xdr:to>
      <xdr:col>107</xdr:col>
      <xdr:colOff>101600</xdr:colOff>
      <xdr:row>37</xdr:row>
      <xdr:rowOff>116736</xdr:rowOff>
    </xdr:to>
    <xdr:sp macro="" textlink="">
      <xdr:nvSpPr>
        <xdr:cNvPr id="589" name="楕円 588">
          <a:extLst>
            <a:ext uri="{FF2B5EF4-FFF2-40B4-BE49-F238E27FC236}">
              <a16:creationId xmlns:a16="http://schemas.microsoft.com/office/drawing/2014/main" id="{A45921EB-5048-4A2E-91F4-ADF4C2F40A82}"/>
            </a:ext>
          </a:extLst>
        </xdr:cNvPr>
        <xdr:cNvSpPr/>
      </xdr:nvSpPr>
      <xdr:spPr>
        <a:xfrm>
          <a:off x="20383500" y="63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64061</xdr:rowOff>
    </xdr:from>
    <xdr:to>
      <xdr:col>111</xdr:col>
      <xdr:colOff>177800</xdr:colOff>
      <xdr:row>37</xdr:row>
      <xdr:rowOff>65936</xdr:rowOff>
    </xdr:to>
    <xdr:cxnSp macro="">
      <xdr:nvCxnSpPr>
        <xdr:cNvPr id="590" name="直線コネクタ 589">
          <a:extLst>
            <a:ext uri="{FF2B5EF4-FFF2-40B4-BE49-F238E27FC236}">
              <a16:creationId xmlns:a16="http://schemas.microsoft.com/office/drawing/2014/main" id="{9D0B4B29-2BB3-4742-89F1-2C27172290B6}"/>
            </a:ext>
          </a:extLst>
        </xdr:cNvPr>
        <xdr:cNvCxnSpPr/>
      </xdr:nvCxnSpPr>
      <xdr:spPr>
        <a:xfrm flipV="1">
          <a:off x="20434300" y="6407711"/>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18458</xdr:rowOff>
    </xdr:from>
    <xdr:to>
      <xdr:col>102</xdr:col>
      <xdr:colOff>165100</xdr:colOff>
      <xdr:row>37</xdr:row>
      <xdr:rowOff>120058</xdr:rowOff>
    </xdr:to>
    <xdr:sp macro="" textlink="">
      <xdr:nvSpPr>
        <xdr:cNvPr id="591" name="楕円 590">
          <a:extLst>
            <a:ext uri="{FF2B5EF4-FFF2-40B4-BE49-F238E27FC236}">
              <a16:creationId xmlns:a16="http://schemas.microsoft.com/office/drawing/2014/main" id="{A1307BE4-978F-4B3F-8B5F-97D0AAC9B0BA}"/>
            </a:ext>
          </a:extLst>
        </xdr:cNvPr>
        <xdr:cNvSpPr/>
      </xdr:nvSpPr>
      <xdr:spPr>
        <a:xfrm>
          <a:off x="19494500" y="636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65936</xdr:rowOff>
    </xdr:from>
    <xdr:to>
      <xdr:col>107</xdr:col>
      <xdr:colOff>50800</xdr:colOff>
      <xdr:row>37</xdr:row>
      <xdr:rowOff>69258</xdr:rowOff>
    </xdr:to>
    <xdr:cxnSp macro="">
      <xdr:nvCxnSpPr>
        <xdr:cNvPr id="592" name="直線コネクタ 591">
          <a:extLst>
            <a:ext uri="{FF2B5EF4-FFF2-40B4-BE49-F238E27FC236}">
              <a16:creationId xmlns:a16="http://schemas.microsoft.com/office/drawing/2014/main" id="{1CF4E981-A868-48CB-99C8-E45D5FD0FBC7}"/>
            </a:ext>
          </a:extLst>
        </xdr:cNvPr>
        <xdr:cNvCxnSpPr/>
      </xdr:nvCxnSpPr>
      <xdr:spPr>
        <a:xfrm flipV="1">
          <a:off x="19545300" y="6409586"/>
          <a:ext cx="889000" cy="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32418</xdr:rowOff>
    </xdr:from>
    <xdr:to>
      <xdr:col>98</xdr:col>
      <xdr:colOff>38100</xdr:colOff>
      <xdr:row>37</xdr:row>
      <xdr:rowOff>134018</xdr:rowOff>
    </xdr:to>
    <xdr:sp macro="" textlink="">
      <xdr:nvSpPr>
        <xdr:cNvPr id="593" name="楕円 592">
          <a:extLst>
            <a:ext uri="{FF2B5EF4-FFF2-40B4-BE49-F238E27FC236}">
              <a16:creationId xmlns:a16="http://schemas.microsoft.com/office/drawing/2014/main" id="{2FC722D1-7EEC-4800-8626-1366855DFB21}"/>
            </a:ext>
          </a:extLst>
        </xdr:cNvPr>
        <xdr:cNvSpPr/>
      </xdr:nvSpPr>
      <xdr:spPr>
        <a:xfrm>
          <a:off x="18605500" y="637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69258</xdr:rowOff>
    </xdr:from>
    <xdr:to>
      <xdr:col>102</xdr:col>
      <xdr:colOff>114300</xdr:colOff>
      <xdr:row>37</xdr:row>
      <xdr:rowOff>83218</xdr:rowOff>
    </xdr:to>
    <xdr:cxnSp macro="">
      <xdr:nvCxnSpPr>
        <xdr:cNvPr id="594" name="直線コネクタ 593">
          <a:extLst>
            <a:ext uri="{FF2B5EF4-FFF2-40B4-BE49-F238E27FC236}">
              <a16:creationId xmlns:a16="http://schemas.microsoft.com/office/drawing/2014/main" id="{661CF5F2-0070-4797-B20C-91E741B6E766}"/>
            </a:ext>
          </a:extLst>
        </xdr:cNvPr>
        <xdr:cNvCxnSpPr/>
      </xdr:nvCxnSpPr>
      <xdr:spPr>
        <a:xfrm flipV="1">
          <a:off x="18656300" y="6412908"/>
          <a:ext cx="889000" cy="1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100243</xdr:rowOff>
    </xdr:from>
    <xdr:ext cx="534377" cy="259045"/>
    <xdr:sp macro="" textlink="">
      <xdr:nvSpPr>
        <xdr:cNvPr id="595" name="n_1aveValue【一般廃棄物処理施設】&#10;一人当たり有形固定資産（償却資産）額">
          <a:extLst>
            <a:ext uri="{FF2B5EF4-FFF2-40B4-BE49-F238E27FC236}">
              <a16:creationId xmlns:a16="http://schemas.microsoft.com/office/drawing/2014/main" id="{E734392A-8324-4A53-81C8-D3E05E737F56}"/>
            </a:ext>
          </a:extLst>
        </xdr:cNvPr>
        <xdr:cNvSpPr txBox="1"/>
      </xdr:nvSpPr>
      <xdr:spPr>
        <a:xfrm>
          <a:off x="210434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96783</xdr:rowOff>
    </xdr:from>
    <xdr:ext cx="534377" cy="259045"/>
    <xdr:sp macro="" textlink="">
      <xdr:nvSpPr>
        <xdr:cNvPr id="596" name="n_2aveValue【一般廃棄物処理施設】&#10;一人当たり有形固定資産（償却資産）額">
          <a:extLst>
            <a:ext uri="{FF2B5EF4-FFF2-40B4-BE49-F238E27FC236}">
              <a16:creationId xmlns:a16="http://schemas.microsoft.com/office/drawing/2014/main" id="{2E068814-4822-405B-A90C-78FB9DCD84C4}"/>
            </a:ext>
          </a:extLst>
        </xdr:cNvPr>
        <xdr:cNvSpPr txBox="1"/>
      </xdr:nvSpPr>
      <xdr:spPr>
        <a:xfrm>
          <a:off x="20167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135813</xdr:rowOff>
    </xdr:from>
    <xdr:ext cx="534377" cy="259045"/>
    <xdr:sp macro="" textlink="">
      <xdr:nvSpPr>
        <xdr:cNvPr id="597" name="n_3aveValue【一般廃棄物処理施設】&#10;一人当たり有形固定資産（償却資産）額">
          <a:extLst>
            <a:ext uri="{FF2B5EF4-FFF2-40B4-BE49-F238E27FC236}">
              <a16:creationId xmlns:a16="http://schemas.microsoft.com/office/drawing/2014/main" id="{603E468F-A311-46AC-9F8F-EBBFFB0ACAB3}"/>
            </a:ext>
          </a:extLst>
        </xdr:cNvPr>
        <xdr:cNvSpPr txBox="1"/>
      </xdr:nvSpPr>
      <xdr:spPr>
        <a:xfrm>
          <a:off x="19278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94955</xdr:rowOff>
    </xdr:from>
    <xdr:ext cx="534377" cy="259045"/>
    <xdr:sp macro="" textlink="">
      <xdr:nvSpPr>
        <xdr:cNvPr id="598" name="n_4aveValue【一般廃棄物処理施設】&#10;一人当たり有形固定資産（償却資産）額">
          <a:extLst>
            <a:ext uri="{FF2B5EF4-FFF2-40B4-BE49-F238E27FC236}">
              <a16:creationId xmlns:a16="http://schemas.microsoft.com/office/drawing/2014/main" id="{83450103-50BD-4263-9EE8-F74E50E3F8FE}"/>
            </a:ext>
          </a:extLst>
        </xdr:cNvPr>
        <xdr:cNvSpPr txBox="1"/>
      </xdr:nvSpPr>
      <xdr:spPr>
        <a:xfrm>
          <a:off x="18389111" y="67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131388</xdr:rowOff>
    </xdr:from>
    <xdr:ext cx="599010" cy="259045"/>
    <xdr:sp macro="" textlink="">
      <xdr:nvSpPr>
        <xdr:cNvPr id="599" name="n_1mainValue【一般廃棄物処理施設】&#10;一人当たり有形固定資産（償却資産）額">
          <a:extLst>
            <a:ext uri="{FF2B5EF4-FFF2-40B4-BE49-F238E27FC236}">
              <a16:creationId xmlns:a16="http://schemas.microsoft.com/office/drawing/2014/main" id="{7CD809F4-02D6-4620-9D67-994802E116BF}"/>
            </a:ext>
          </a:extLst>
        </xdr:cNvPr>
        <xdr:cNvSpPr txBox="1"/>
      </xdr:nvSpPr>
      <xdr:spPr>
        <a:xfrm>
          <a:off x="21011095" y="613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133263</xdr:rowOff>
    </xdr:from>
    <xdr:ext cx="599010" cy="259045"/>
    <xdr:sp macro="" textlink="">
      <xdr:nvSpPr>
        <xdr:cNvPr id="600" name="n_2mainValue【一般廃棄物処理施設】&#10;一人当たり有形固定資産（償却資産）額">
          <a:extLst>
            <a:ext uri="{FF2B5EF4-FFF2-40B4-BE49-F238E27FC236}">
              <a16:creationId xmlns:a16="http://schemas.microsoft.com/office/drawing/2014/main" id="{ED146BC1-2B87-45CD-9220-00D7BA4E9E25}"/>
            </a:ext>
          </a:extLst>
        </xdr:cNvPr>
        <xdr:cNvSpPr txBox="1"/>
      </xdr:nvSpPr>
      <xdr:spPr>
        <a:xfrm>
          <a:off x="20134795" y="613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136585</xdr:rowOff>
    </xdr:from>
    <xdr:ext cx="599010" cy="259045"/>
    <xdr:sp macro="" textlink="">
      <xdr:nvSpPr>
        <xdr:cNvPr id="601" name="n_3mainValue【一般廃棄物処理施設】&#10;一人当たり有形固定資産（償却資産）額">
          <a:extLst>
            <a:ext uri="{FF2B5EF4-FFF2-40B4-BE49-F238E27FC236}">
              <a16:creationId xmlns:a16="http://schemas.microsoft.com/office/drawing/2014/main" id="{178DB3F5-E775-4453-B5A3-AA914A7A74C5}"/>
            </a:ext>
          </a:extLst>
        </xdr:cNvPr>
        <xdr:cNvSpPr txBox="1"/>
      </xdr:nvSpPr>
      <xdr:spPr>
        <a:xfrm>
          <a:off x="19245795" y="613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150545</xdr:rowOff>
    </xdr:from>
    <xdr:ext cx="599010" cy="259045"/>
    <xdr:sp macro="" textlink="">
      <xdr:nvSpPr>
        <xdr:cNvPr id="602" name="n_4mainValue【一般廃棄物処理施設】&#10;一人当たり有形固定資産（償却資産）額">
          <a:extLst>
            <a:ext uri="{FF2B5EF4-FFF2-40B4-BE49-F238E27FC236}">
              <a16:creationId xmlns:a16="http://schemas.microsoft.com/office/drawing/2014/main" id="{AC188269-2CB2-4269-8727-A950F1EEFADE}"/>
            </a:ext>
          </a:extLst>
        </xdr:cNvPr>
        <xdr:cNvSpPr txBox="1"/>
      </xdr:nvSpPr>
      <xdr:spPr>
        <a:xfrm>
          <a:off x="18356795" y="615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161A3FD5-55CA-4779-884E-721B997D30B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917D0C84-0D59-4684-8F3B-3DADA936BED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AA1138AD-5CF2-45AC-B1A9-84A675A684D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B1D5BC3F-B5CB-4BA7-BE91-35DD0A6DF7C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70B2AB0D-D03E-4E9B-8708-1FA7300DF9C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7A960249-7987-4374-866C-B3A832B17EB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859AE49B-E6FC-428B-BF36-76D5A166DBC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72AB5252-48F7-45F6-9C39-04DE767D658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92635C87-6D19-47FE-B7C1-F44AEAE20BF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F8912065-26B6-40A8-9364-D1D41294C72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59013DB7-5AED-46BD-800B-AF05039BD6E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4" name="直線コネクタ 613">
          <a:extLst>
            <a:ext uri="{FF2B5EF4-FFF2-40B4-BE49-F238E27FC236}">
              <a16:creationId xmlns:a16="http://schemas.microsoft.com/office/drawing/2014/main" id="{9B13A85A-C783-457E-94E8-A5B9D047E15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5" name="テキスト ボックス 614">
          <a:extLst>
            <a:ext uri="{FF2B5EF4-FFF2-40B4-BE49-F238E27FC236}">
              <a16:creationId xmlns:a16="http://schemas.microsoft.com/office/drawing/2014/main" id="{F39548CD-B751-42E1-A009-2F49D633AA04}"/>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6" name="直線コネクタ 615">
          <a:extLst>
            <a:ext uri="{FF2B5EF4-FFF2-40B4-BE49-F238E27FC236}">
              <a16:creationId xmlns:a16="http://schemas.microsoft.com/office/drawing/2014/main" id="{AD11F1A0-1ADF-4685-A0FC-DD903696AAF1}"/>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7" name="テキスト ボックス 616">
          <a:extLst>
            <a:ext uri="{FF2B5EF4-FFF2-40B4-BE49-F238E27FC236}">
              <a16:creationId xmlns:a16="http://schemas.microsoft.com/office/drawing/2014/main" id="{CAFFFE68-EA5E-44AA-B2E0-0B0EB39715DD}"/>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8" name="直線コネクタ 617">
          <a:extLst>
            <a:ext uri="{FF2B5EF4-FFF2-40B4-BE49-F238E27FC236}">
              <a16:creationId xmlns:a16="http://schemas.microsoft.com/office/drawing/2014/main" id="{6395554E-FEBE-48E7-9192-62F9280C6042}"/>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9" name="テキスト ボックス 618">
          <a:extLst>
            <a:ext uri="{FF2B5EF4-FFF2-40B4-BE49-F238E27FC236}">
              <a16:creationId xmlns:a16="http://schemas.microsoft.com/office/drawing/2014/main" id="{4F890CFB-F0AB-4393-81B1-910B93E58B54}"/>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0" name="直線コネクタ 619">
          <a:extLst>
            <a:ext uri="{FF2B5EF4-FFF2-40B4-BE49-F238E27FC236}">
              <a16:creationId xmlns:a16="http://schemas.microsoft.com/office/drawing/2014/main" id="{5AF87812-3599-463D-8219-1A0E74278B8C}"/>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1" name="テキスト ボックス 620">
          <a:extLst>
            <a:ext uri="{FF2B5EF4-FFF2-40B4-BE49-F238E27FC236}">
              <a16:creationId xmlns:a16="http://schemas.microsoft.com/office/drawing/2014/main" id="{34314048-F745-451A-832D-D06C1FC0F049}"/>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a:extLst>
            <a:ext uri="{FF2B5EF4-FFF2-40B4-BE49-F238E27FC236}">
              <a16:creationId xmlns:a16="http://schemas.microsoft.com/office/drawing/2014/main" id="{570E1357-3D9F-4A9C-854B-8CCF7784AC3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a:extLst>
            <a:ext uri="{FF2B5EF4-FFF2-40B4-BE49-F238E27FC236}">
              <a16:creationId xmlns:a16="http://schemas.microsoft.com/office/drawing/2014/main" id="{1E94A5CB-7953-4F9D-826F-7448AE18761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a:extLst>
            <a:ext uri="{FF2B5EF4-FFF2-40B4-BE49-F238E27FC236}">
              <a16:creationId xmlns:a16="http://schemas.microsoft.com/office/drawing/2014/main" id="{F724A249-4974-4153-BB70-33D6F5EBE08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625" name="直線コネクタ 624">
          <a:extLst>
            <a:ext uri="{FF2B5EF4-FFF2-40B4-BE49-F238E27FC236}">
              <a16:creationId xmlns:a16="http://schemas.microsoft.com/office/drawing/2014/main" id="{E67E41AE-2CED-47D4-B61A-F769B5B39CFA}"/>
            </a:ext>
          </a:extLst>
        </xdr:cNvPr>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626" name="【保健センター・保健所】&#10;有形固定資産減価償却率最小値テキスト">
          <a:extLst>
            <a:ext uri="{FF2B5EF4-FFF2-40B4-BE49-F238E27FC236}">
              <a16:creationId xmlns:a16="http://schemas.microsoft.com/office/drawing/2014/main" id="{5CF5F6C3-7F69-40FC-A2E8-B0CADFD306E8}"/>
            </a:ext>
          </a:extLst>
        </xdr:cNvPr>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627" name="直線コネクタ 626">
          <a:extLst>
            <a:ext uri="{FF2B5EF4-FFF2-40B4-BE49-F238E27FC236}">
              <a16:creationId xmlns:a16="http://schemas.microsoft.com/office/drawing/2014/main" id="{4B455B7A-1082-4787-9755-F28472A5FA79}"/>
            </a:ext>
          </a:extLst>
        </xdr:cNvPr>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628" name="【保健センター・保健所】&#10;有形固定資産減価償却率最大値テキスト">
          <a:extLst>
            <a:ext uri="{FF2B5EF4-FFF2-40B4-BE49-F238E27FC236}">
              <a16:creationId xmlns:a16="http://schemas.microsoft.com/office/drawing/2014/main" id="{73E4EF66-36B7-41BB-9CB9-C5F38C0A60B4}"/>
            </a:ext>
          </a:extLst>
        </xdr:cNvPr>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629" name="直線コネクタ 628">
          <a:extLst>
            <a:ext uri="{FF2B5EF4-FFF2-40B4-BE49-F238E27FC236}">
              <a16:creationId xmlns:a16="http://schemas.microsoft.com/office/drawing/2014/main" id="{CE86248E-266A-4EA1-BD5E-618E6A2852DC}"/>
            </a:ext>
          </a:extLst>
        </xdr:cNvPr>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630" name="【保健センター・保健所】&#10;有形固定資産減価償却率平均値テキスト">
          <a:extLst>
            <a:ext uri="{FF2B5EF4-FFF2-40B4-BE49-F238E27FC236}">
              <a16:creationId xmlns:a16="http://schemas.microsoft.com/office/drawing/2014/main" id="{3568BA3B-BBF9-4152-8C39-A315A6A08F03}"/>
            </a:ext>
          </a:extLst>
        </xdr:cNvPr>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31" name="フローチャート: 判断 630">
          <a:extLst>
            <a:ext uri="{FF2B5EF4-FFF2-40B4-BE49-F238E27FC236}">
              <a16:creationId xmlns:a16="http://schemas.microsoft.com/office/drawing/2014/main" id="{157B6CD7-C0AA-4B00-8FCC-7DB62F40CB54}"/>
            </a:ext>
          </a:extLst>
        </xdr:cNvPr>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32" name="フローチャート: 判断 631">
          <a:extLst>
            <a:ext uri="{FF2B5EF4-FFF2-40B4-BE49-F238E27FC236}">
              <a16:creationId xmlns:a16="http://schemas.microsoft.com/office/drawing/2014/main" id="{2A4F9956-1A60-44AA-8BF6-5E7BA12C1540}"/>
            </a:ext>
          </a:extLst>
        </xdr:cNvPr>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3" name="フローチャート: 判断 632">
          <a:extLst>
            <a:ext uri="{FF2B5EF4-FFF2-40B4-BE49-F238E27FC236}">
              <a16:creationId xmlns:a16="http://schemas.microsoft.com/office/drawing/2014/main" id="{AC0F3EE7-1CF3-437E-979B-07011192789D}"/>
            </a:ext>
          </a:extLst>
        </xdr:cNvPr>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34" name="フローチャート: 判断 633">
          <a:extLst>
            <a:ext uri="{FF2B5EF4-FFF2-40B4-BE49-F238E27FC236}">
              <a16:creationId xmlns:a16="http://schemas.microsoft.com/office/drawing/2014/main" id="{072D14DF-1A84-467D-843F-22EA0808C322}"/>
            </a:ext>
          </a:extLst>
        </xdr:cNvPr>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35" name="フローチャート: 判断 634">
          <a:extLst>
            <a:ext uri="{FF2B5EF4-FFF2-40B4-BE49-F238E27FC236}">
              <a16:creationId xmlns:a16="http://schemas.microsoft.com/office/drawing/2014/main" id="{132C9D56-2823-4CD5-9BA3-CC1D70F498E1}"/>
            </a:ext>
          </a:extLst>
        </xdr:cNvPr>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417524E3-CC65-466B-927F-EE8BE9A1E49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612F23F8-E7E8-4CBC-AA64-FB1E5752621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C92B91EE-D2B8-4E39-A98A-B9303370038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6DF9368E-2D78-4D28-A223-3C14FF00ED3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A5C98277-9220-41EE-9DC3-10E894514EB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641" name="楕円 640">
          <a:extLst>
            <a:ext uri="{FF2B5EF4-FFF2-40B4-BE49-F238E27FC236}">
              <a16:creationId xmlns:a16="http://schemas.microsoft.com/office/drawing/2014/main" id="{15DDA77A-065B-4001-98EA-BD1128C605EE}"/>
            </a:ext>
          </a:extLst>
        </xdr:cNvPr>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642" name="【保健センター・保健所】&#10;有形固定資産減価償却率該当値テキスト">
          <a:extLst>
            <a:ext uri="{FF2B5EF4-FFF2-40B4-BE49-F238E27FC236}">
              <a16:creationId xmlns:a16="http://schemas.microsoft.com/office/drawing/2014/main" id="{482D98A0-A446-4EC3-A57C-2FFC5DE62075}"/>
            </a:ext>
          </a:extLst>
        </xdr:cNvPr>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643" name="楕円 642">
          <a:extLst>
            <a:ext uri="{FF2B5EF4-FFF2-40B4-BE49-F238E27FC236}">
              <a16:creationId xmlns:a16="http://schemas.microsoft.com/office/drawing/2014/main" id="{49622619-AC43-44ED-A4E3-B926C0D032FD}"/>
            </a:ext>
          </a:extLst>
        </xdr:cNvPr>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68580</xdr:rowOff>
    </xdr:from>
    <xdr:to>
      <xdr:col>85</xdr:col>
      <xdr:colOff>127000</xdr:colOff>
      <xdr:row>58</xdr:row>
      <xdr:rowOff>114300</xdr:rowOff>
    </xdr:to>
    <xdr:cxnSp macro="">
      <xdr:nvCxnSpPr>
        <xdr:cNvPr id="644" name="直線コネクタ 643">
          <a:extLst>
            <a:ext uri="{FF2B5EF4-FFF2-40B4-BE49-F238E27FC236}">
              <a16:creationId xmlns:a16="http://schemas.microsoft.com/office/drawing/2014/main" id="{3C34683F-6211-4BF8-9E08-E399F577564A}"/>
            </a:ext>
          </a:extLst>
        </xdr:cNvPr>
        <xdr:cNvCxnSpPr/>
      </xdr:nvCxnSpPr>
      <xdr:spPr>
        <a:xfrm>
          <a:off x="15481300" y="10012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143510</xdr:rowOff>
    </xdr:from>
    <xdr:to>
      <xdr:col>76</xdr:col>
      <xdr:colOff>165100</xdr:colOff>
      <xdr:row>58</xdr:row>
      <xdr:rowOff>73660</xdr:rowOff>
    </xdr:to>
    <xdr:sp macro="" textlink="">
      <xdr:nvSpPr>
        <xdr:cNvPr id="645" name="楕円 644">
          <a:extLst>
            <a:ext uri="{FF2B5EF4-FFF2-40B4-BE49-F238E27FC236}">
              <a16:creationId xmlns:a16="http://schemas.microsoft.com/office/drawing/2014/main" id="{C04D9BFF-4085-4C1B-9EA5-6E054845F065}"/>
            </a:ext>
          </a:extLst>
        </xdr:cNvPr>
        <xdr:cNvSpPr/>
      </xdr:nvSpPr>
      <xdr:spPr>
        <a:xfrm>
          <a:off x="14541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22860</xdr:rowOff>
    </xdr:from>
    <xdr:to>
      <xdr:col>81</xdr:col>
      <xdr:colOff>50800</xdr:colOff>
      <xdr:row>58</xdr:row>
      <xdr:rowOff>68580</xdr:rowOff>
    </xdr:to>
    <xdr:cxnSp macro="">
      <xdr:nvCxnSpPr>
        <xdr:cNvPr id="646" name="直線コネクタ 645">
          <a:extLst>
            <a:ext uri="{FF2B5EF4-FFF2-40B4-BE49-F238E27FC236}">
              <a16:creationId xmlns:a16="http://schemas.microsoft.com/office/drawing/2014/main" id="{0FE35151-21F8-4240-B0A3-8218E26B441E}"/>
            </a:ext>
          </a:extLst>
        </xdr:cNvPr>
        <xdr:cNvCxnSpPr/>
      </xdr:nvCxnSpPr>
      <xdr:spPr>
        <a:xfrm>
          <a:off x="14592300" y="9966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97790</xdr:rowOff>
    </xdr:from>
    <xdr:to>
      <xdr:col>72</xdr:col>
      <xdr:colOff>38100</xdr:colOff>
      <xdr:row>58</xdr:row>
      <xdr:rowOff>27940</xdr:rowOff>
    </xdr:to>
    <xdr:sp macro="" textlink="">
      <xdr:nvSpPr>
        <xdr:cNvPr id="647" name="楕円 646">
          <a:extLst>
            <a:ext uri="{FF2B5EF4-FFF2-40B4-BE49-F238E27FC236}">
              <a16:creationId xmlns:a16="http://schemas.microsoft.com/office/drawing/2014/main" id="{89522DA0-E419-4DF4-93D8-BA51EEC5B96E}"/>
            </a:ext>
          </a:extLst>
        </xdr:cNvPr>
        <xdr:cNvSpPr/>
      </xdr:nvSpPr>
      <xdr:spPr>
        <a:xfrm>
          <a:off x="13652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148590</xdr:rowOff>
    </xdr:from>
    <xdr:to>
      <xdr:col>76</xdr:col>
      <xdr:colOff>114300</xdr:colOff>
      <xdr:row>58</xdr:row>
      <xdr:rowOff>22860</xdr:rowOff>
    </xdr:to>
    <xdr:cxnSp macro="">
      <xdr:nvCxnSpPr>
        <xdr:cNvPr id="648" name="直線コネクタ 647">
          <a:extLst>
            <a:ext uri="{FF2B5EF4-FFF2-40B4-BE49-F238E27FC236}">
              <a16:creationId xmlns:a16="http://schemas.microsoft.com/office/drawing/2014/main" id="{4D5980AF-F82C-4E02-A7A6-B826F0DCB9E2}"/>
            </a:ext>
          </a:extLst>
        </xdr:cNvPr>
        <xdr:cNvCxnSpPr/>
      </xdr:nvCxnSpPr>
      <xdr:spPr>
        <a:xfrm>
          <a:off x="13703300" y="9921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52070</xdr:rowOff>
    </xdr:from>
    <xdr:to>
      <xdr:col>67</xdr:col>
      <xdr:colOff>101600</xdr:colOff>
      <xdr:row>57</xdr:row>
      <xdr:rowOff>153670</xdr:rowOff>
    </xdr:to>
    <xdr:sp macro="" textlink="">
      <xdr:nvSpPr>
        <xdr:cNvPr id="649" name="楕円 648">
          <a:extLst>
            <a:ext uri="{FF2B5EF4-FFF2-40B4-BE49-F238E27FC236}">
              <a16:creationId xmlns:a16="http://schemas.microsoft.com/office/drawing/2014/main" id="{439B266A-44D0-4F6C-8B33-B780463230E2}"/>
            </a:ext>
          </a:extLst>
        </xdr:cNvPr>
        <xdr:cNvSpPr/>
      </xdr:nvSpPr>
      <xdr:spPr>
        <a:xfrm>
          <a:off x="12763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102870</xdr:rowOff>
    </xdr:from>
    <xdr:to>
      <xdr:col>71</xdr:col>
      <xdr:colOff>177800</xdr:colOff>
      <xdr:row>57</xdr:row>
      <xdr:rowOff>148590</xdr:rowOff>
    </xdr:to>
    <xdr:cxnSp macro="">
      <xdr:nvCxnSpPr>
        <xdr:cNvPr id="650" name="直線コネクタ 649">
          <a:extLst>
            <a:ext uri="{FF2B5EF4-FFF2-40B4-BE49-F238E27FC236}">
              <a16:creationId xmlns:a16="http://schemas.microsoft.com/office/drawing/2014/main" id="{20A37D27-A12F-49FB-AD29-0E2E97BE92B3}"/>
            </a:ext>
          </a:extLst>
        </xdr:cNvPr>
        <xdr:cNvCxnSpPr/>
      </xdr:nvCxnSpPr>
      <xdr:spPr>
        <a:xfrm>
          <a:off x="12814300" y="9875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128795</xdr:rowOff>
    </xdr:from>
    <xdr:ext cx="405111" cy="259045"/>
    <xdr:sp macro="" textlink="">
      <xdr:nvSpPr>
        <xdr:cNvPr id="651" name="n_1aveValue【保健センター・保健所】&#10;有形固定資産減価償却率">
          <a:extLst>
            <a:ext uri="{FF2B5EF4-FFF2-40B4-BE49-F238E27FC236}">
              <a16:creationId xmlns:a16="http://schemas.microsoft.com/office/drawing/2014/main" id="{CF7C41CA-FF9F-46A0-929C-3DA369F42889}"/>
            </a:ext>
          </a:extLst>
        </xdr:cNvPr>
        <xdr:cNvSpPr txBox="1"/>
      </xdr:nvSpPr>
      <xdr:spPr>
        <a:xfrm>
          <a:off x="152660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99077</xdr:rowOff>
    </xdr:from>
    <xdr:ext cx="405111" cy="259045"/>
    <xdr:sp macro="" textlink="">
      <xdr:nvSpPr>
        <xdr:cNvPr id="652" name="n_2aveValue【保健センター・保健所】&#10;有形固定資産減価償却率">
          <a:extLst>
            <a:ext uri="{FF2B5EF4-FFF2-40B4-BE49-F238E27FC236}">
              <a16:creationId xmlns:a16="http://schemas.microsoft.com/office/drawing/2014/main" id="{69146955-0C46-449F-A363-5D97F22D932B}"/>
            </a:ext>
          </a:extLst>
        </xdr:cNvPr>
        <xdr:cNvSpPr txBox="1"/>
      </xdr:nvSpPr>
      <xdr:spPr>
        <a:xfrm>
          <a:off x="14389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67073</xdr:rowOff>
    </xdr:from>
    <xdr:ext cx="405111" cy="259045"/>
    <xdr:sp macro="" textlink="">
      <xdr:nvSpPr>
        <xdr:cNvPr id="653" name="n_3aveValue【保健センター・保健所】&#10;有形固定資産減価償却率">
          <a:extLst>
            <a:ext uri="{FF2B5EF4-FFF2-40B4-BE49-F238E27FC236}">
              <a16:creationId xmlns:a16="http://schemas.microsoft.com/office/drawing/2014/main" id="{59F33E74-776B-4898-8437-F3DA54EC66E4}"/>
            </a:ext>
          </a:extLst>
        </xdr:cNvPr>
        <xdr:cNvSpPr txBox="1"/>
      </xdr:nvSpPr>
      <xdr:spPr>
        <a:xfrm>
          <a:off x="13500744" y="1001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54" name="n_4aveValue【保健センター・保健所】&#10;有形固定資産減価償却率">
          <a:extLst>
            <a:ext uri="{FF2B5EF4-FFF2-40B4-BE49-F238E27FC236}">
              <a16:creationId xmlns:a16="http://schemas.microsoft.com/office/drawing/2014/main" id="{56F894AC-02B8-411B-98F3-62023702B07A}"/>
            </a:ext>
          </a:extLst>
        </xdr:cNvPr>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135907</xdr:rowOff>
    </xdr:from>
    <xdr:ext cx="405111" cy="259045"/>
    <xdr:sp macro="" textlink="">
      <xdr:nvSpPr>
        <xdr:cNvPr id="655" name="n_1mainValue【保健センター・保健所】&#10;有形固定資産減価償却率">
          <a:extLst>
            <a:ext uri="{FF2B5EF4-FFF2-40B4-BE49-F238E27FC236}">
              <a16:creationId xmlns:a16="http://schemas.microsoft.com/office/drawing/2014/main" id="{FEA12EB0-E33F-483E-B21E-29A95047A199}"/>
            </a:ext>
          </a:extLst>
        </xdr:cNvPr>
        <xdr:cNvSpPr txBox="1"/>
      </xdr:nvSpPr>
      <xdr:spPr>
        <a:xfrm>
          <a:off x="15266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90187</xdr:rowOff>
    </xdr:from>
    <xdr:ext cx="405111" cy="259045"/>
    <xdr:sp macro="" textlink="">
      <xdr:nvSpPr>
        <xdr:cNvPr id="656" name="n_2mainValue【保健センター・保健所】&#10;有形固定資産減価償却率">
          <a:extLst>
            <a:ext uri="{FF2B5EF4-FFF2-40B4-BE49-F238E27FC236}">
              <a16:creationId xmlns:a16="http://schemas.microsoft.com/office/drawing/2014/main" id="{1FD3BBA6-7D8B-4A09-B679-4A6169F6EF8B}"/>
            </a:ext>
          </a:extLst>
        </xdr:cNvPr>
        <xdr:cNvSpPr txBox="1"/>
      </xdr:nvSpPr>
      <xdr:spPr>
        <a:xfrm>
          <a:off x="14389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44467</xdr:rowOff>
    </xdr:from>
    <xdr:ext cx="405111" cy="259045"/>
    <xdr:sp macro="" textlink="">
      <xdr:nvSpPr>
        <xdr:cNvPr id="657" name="n_3mainValue【保健センター・保健所】&#10;有形固定資産減価償却率">
          <a:extLst>
            <a:ext uri="{FF2B5EF4-FFF2-40B4-BE49-F238E27FC236}">
              <a16:creationId xmlns:a16="http://schemas.microsoft.com/office/drawing/2014/main" id="{56239ED2-ECF0-4423-9F65-AFBB853155B3}"/>
            </a:ext>
          </a:extLst>
        </xdr:cNvPr>
        <xdr:cNvSpPr txBox="1"/>
      </xdr:nvSpPr>
      <xdr:spPr>
        <a:xfrm>
          <a:off x="13500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144797</xdr:rowOff>
    </xdr:from>
    <xdr:ext cx="405111" cy="259045"/>
    <xdr:sp macro="" textlink="">
      <xdr:nvSpPr>
        <xdr:cNvPr id="658" name="n_4mainValue【保健センター・保健所】&#10;有形固定資産減価償却率">
          <a:extLst>
            <a:ext uri="{FF2B5EF4-FFF2-40B4-BE49-F238E27FC236}">
              <a16:creationId xmlns:a16="http://schemas.microsoft.com/office/drawing/2014/main" id="{93C355EF-8D2B-42E3-8443-6B6FCBA11BE5}"/>
            </a:ext>
          </a:extLst>
        </xdr:cNvPr>
        <xdr:cNvSpPr txBox="1"/>
      </xdr:nvSpPr>
      <xdr:spPr>
        <a:xfrm>
          <a:off x="12611744" y="991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a:extLst>
            <a:ext uri="{FF2B5EF4-FFF2-40B4-BE49-F238E27FC236}">
              <a16:creationId xmlns:a16="http://schemas.microsoft.com/office/drawing/2014/main" id="{D3EE4932-63C7-456B-BDA1-00EB5C6297F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a:extLst>
            <a:ext uri="{FF2B5EF4-FFF2-40B4-BE49-F238E27FC236}">
              <a16:creationId xmlns:a16="http://schemas.microsoft.com/office/drawing/2014/main" id="{85E8532C-2ED9-4423-A588-8511252D2E9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a:extLst>
            <a:ext uri="{FF2B5EF4-FFF2-40B4-BE49-F238E27FC236}">
              <a16:creationId xmlns:a16="http://schemas.microsoft.com/office/drawing/2014/main" id="{5A053137-ACC3-4AD8-8EFB-0BFCE2AD9C2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a:extLst>
            <a:ext uri="{FF2B5EF4-FFF2-40B4-BE49-F238E27FC236}">
              <a16:creationId xmlns:a16="http://schemas.microsoft.com/office/drawing/2014/main" id="{899F9320-40F3-49CB-9E71-0C103AE0023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a:extLst>
            <a:ext uri="{FF2B5EF4-FFF2-40B4-BE49-F238E27FC236}">
              <a16:creationId xmlns:a16="http://schemas.microsoft.com/office/drawing/2014/main" id="{50FCACB5-DF6A-440E-9D19-407CAB61D8E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a:extLst>
            <a:ext uri="{FF2B5EF4-FFF2-40B4-BE49-F238E27FC236}">
              <a16:creationId xmlns:a16="http://schemas.microsoft.com/office/drawing/2014/main" id="{B251CD30-D14F-40A0-B8CA-5DED9090D0C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a:extLst>
            <a:ext uri="{FF2B5EF4-FFF2-40B4-BE49-F238E27FC236}">
              <a16:creationId xmlns:a16="http://schemas.microsoft.com/office/drawing/2014/main" id="{6F22DBFE-2A67-4C64-8374-03F75D9E8E1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a:extLst>
            <a:ext uri="{FF2B5EF4-FFF2-40B4-BE49-F238E27FC236}">
              <a16:creationId xmlns:a16="http://schemas.microsoft.com/office/drawing/2014/main" id="{BC9C0AEA-4BC7-4CF2-AAEE-547C5756913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a:extLst>
            <a:ext uri="{FF2B5EF4-FFF2-40B4-BE49-F238E27FC236}">
              <a16:creationId xmlns:a16="http://schemas.microsoft.com/office/drawing/2014/main" id="{95ECA65D-4D43-4139-89C9-F3120570C15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a:extLst>
            <a:ext uri="{FF2B5EF4-FFF2-40B4-BE49-F238E27FC236}">
              <a16:creationId xmlns:a16="http://schemas.microsoft.com/office/drawing/2014/main" id="{95FD6D0E-8058-4AAB-9A03-8F694968C71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a:extLst>
            <a:ext uri="{FF2B5EF4-FFF2-40B4-BE49-F238E27FC236}">
              <a16:creationId xmlns:a16="http://schemas.microsoft.com/office/drawing/2014/main" id="{CAEA8E4B-19F3-4BDB-98C1-8FA871CC583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a:extLst>
            <a:ext uri="{FF2B5EF4-FFF2-40B4-BE49-F238E27FC236}">
              <a16:creationId xmlns:a16="http://schemas.microsoft.com/office/drawing/2014/main" id="{C5566745-B7E9-4225-A26D-EB750B72B1C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a:extLst>
            <a:ext uri="{FF2B5EF4-FFF2-40B4-BE49-F238E27FC236}">
              <a16:creationId xmlns:a16="http://schemas.microsoft.com/office/drawing/2014/main" id="{A59A2350-E8B4-49F5-AFE6-3D5075E1F2D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a:extLst>
            <a:ext uri="{FF2B5EF4-FFF2-40B4-BE49-F238E27FC236}">
              <a16:creationId xmlns:a16="http://schemas.microsoft.com/office/drawing/2014/main" id="{40C8A17C-4C5B-43A2-B0DC-3D427370E58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a:extLst>
            <a:ext uri="{FF2B5EF4-FFF2-40B4-BE49-F238E27FC236}">
              <a16:creationId xmlns:a16="http://schemas.microsoft.com/office/drawing/2014/main" id="{A9482C0A-8306-43E2-B56C-CCE5E2775E7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a:extLst>
            <a:ext uri="{FF2B5EF4-FFF2-40B4-BE49-F238E27FC236}">
              <a16:creationId xmlns:a16="http://schemas.microsoft.com/office/drawing/2014/main" id="{04E074F3-B251-48C2-8482-A571C48659B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a:extLst>
            <a:ext uri="{FF2B5EF4-FFF2-40B4-BE49-F238E27FC236}">
              <a16:creationId xmlns:a16="http://schemas.microsoft.com/office/drawing/2014/main" id="{3D07814F-454B-433B-ADA3-FD928B14560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a:extLst>
            <a:ext uri="{FF2B5EF4-FFF2-40B4-BE49-F238E27FC236}">
              <a16:creationId xmlns:a16="http://schemas.microsoft.com/office/drawing/2014/main" id="{60381107-DC2F-449B-B395-A84FACFAB7C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a:extLst>
            <a:ext uri="{FF2B5EF4-FFF2-40B4-BE49-F238E27FC236}">
              <a16:creationId xmlns:a16="http://schemas.microsoft.com/office/drawing/2014/main" id="{65D480DB-DF12-4074-9FC7-D34D7DB975C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a:extLst>
            <a:ext uri="{FF2B5EF4-FFF2-40B4-BE49-F238E27FC236}">
              <a16:creationId xmlns:a16="http://schemas.microsoft.com/office/drawing/2014/main" id="{20AFCE36-1EC6-4D7D-8261-16624C4FCE3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F4C863F1-E70F-4B01-BE19-DA93B2D264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88605B20-C2D0-4387-8FD7-CC69A9AE523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id="{0705459B-6145-4746-B47E-CCF445ABC7C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82" name="直線コネクタ 681">
          <a:extLst>
            <a:ext uri="{FF2B5EF4-FFF2-40B4-BE49-F238E27FC236}">
              <a16:creationId xmlns:a16="http://schemas.microsoft.com/office/drawing/2014/main" id="{0DB9EA36-F0DC-49EB-8ACF-18B85FDCF163}"/>
            </a:ext>
          </a:extLst>
        </xdr:cNvPr>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3" name="【保健センター・保健所】&#10;一人当たり面積最小値テキスト">
          <a:extLst>
            <a:ext uri="{FF2B5EF4-FFF2-40B4-BE49-F238E27FC236}">
              <a16:creationId xmlns:a16="http://schemas.microsoft.com/office/drawing/2014/main" id="{B57BF96D-FA8C-4F6A-8FBD-3AEC4C15B09E}"/>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4" name="直線コネクタ 683">
          <a:extLst>
            <a:ext uri="{FF2B5EF4-FFF2-40B4-BE49-F238E27FC236}">
              <a16:creationId xmlns:a16="http://schemas.microsoft.com/office/drawing/2014/main" id="{3C046DF8-F0DC-49A3-8713-E6883C29BE93}"/>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5" name="【保健センター・保健所】&#10;一人当たり面積最大値テキスト">
          <a:extLst>
            <a:ext uri="{FF2B5EF4-FFF2-40B4-BE49-F238E27FC236}">
              <a16:creationId xmlns:a16="http://schemas.microsoft.com/office/drawing/2014/main" id="{E8594AB7-B753-4FE3-8809-86E3DBEEBAFC}"/>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6" name="直線コネクタ 685">
          <a:extLst>
            <a:ext uri="{FF2B5EF4-FFF2-40B4-BE49-F238E27FC236}">
              <a16:creationId xmlns:a16="http://schemas.microsoft.com/office/drawing/2014/main" id="{A3EAE9C9-8FA4-473F-816A-332FFD564526}"/>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87" name="【保健センター・保健所】&#10;一人当たり面積平均値テキスト">
          <a:extLst>
            <a:ext uri="{FF2B5EF4-FFF2-40B4-BE49-F238E27FC236}">
              <a16:creationId xmlns:a16="http://schemas.microsoft.com/office/drawing/2014/main" id="{77631228-C01C-4528-9A21-CA068F23E4B2}"/>
            </a:ext>
          </a:extLst>
        </xdr:cNvPr>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88" name="フローチャート: 判断 687">
          <a:extLst>
            <a:ext uri="{FF2B5EF4-FFF2-40B4-BE49-F238E27FC236}">
              <a16:creationId xmlns:a16="http://schemas.microsoft.com/office/drawing/2014/main" id="{9C504DCC-5001-4CFA-A180-99967CC77B94}"/>
            </a:ext>
          </a:extLst>
        </xdr:cNvPr>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89" name="フローチャート: 判断 688">
          <a:extLst>
            <a:ext uri="{FF2B5EF4-FFF2-40B4-BE49-F238E27FC236}">
              <a16:creationId xmlns:a16="http://schemas.microsoft.com/office/drawing/2014/main" id="{C33A626C-829C-48CE-B3E3-7F2461BB81F9}"/>
            </a:ext>
          </a:extLst>
        </xdr:cNvPr>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0" name="フローチャート: 判断 689">
          <a:extLst>
            <a:ext uri="{FF2B5EF4-FFF2-40B4-BE49-F238E27FC236}">
              <a16:creationId xmlns:a16="http://schemas.microsoft.com/office/drawing/2014/main" id="{053AC159-63DF-4989-A175-3D2F62D5F992}"/>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91" name="フローチャート: 判断 690">
          <a:extLst>
            <a:ext uri="{FF2B5EF4-FFF2-40B4-BE49-F238E27FC236}">
              <a16:creationId xmlns:a16="http://schemas.microsoft.com/office/drawing/2014/main" id="{F0A1D848-0C43-439A-A93B-5F10BC7C066D}"/>
            </a:ext>
          </a:extLst>
        </xdr:cNvPr>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92" name="フローチャート: 判断 691">
          <a:extLst>
            <a:ext uri="{FF2B5EF4-FFF2-40B4-BE49-F238E27FC236}">
              <a16:creationId xmlns:a16="http://schemas.microsoft.com/office/drawing/2014/main" id="{9DD034EE-5AB8-4098-861D-37BE2114E274}"/>
            </a:ext>
          </a:extLst>
        </xdr:cNvPr>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595C9C44-C976-4C41-9F22-44A4F46090D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B402A8D7-46EA-4CC5-A421-B0919B12BA2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757749CC-30D9-48BD-9D19-589C4006150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B2638961-8B07-4CC5-A7A3-ED7FAAB25D1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86982B45-A2C2-48D8-924D-DA30DD4A7F2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101600</xdr:rowOff>
    </xdr:from>
    <xdr:to>
      <xdr:col>116</xdr:col>
      <xdr:colOff>114300</xdr:colOff>
      <xdr:row>63</xdr:row>
      <xdr:rowOff>31750</xdr:rowOff>
    </xdr:to>
    <xdr:sp macro="" textlink="">
      <xdr:nvSpPr>
        <xdr:cNvPr id="698" name="楕円 697">
          <a:extLst>
            <a:ext uri="{FF2B5EF4-FFF2-40B4-BE49-F238E27FC236}">
              <a16:creationId xmlns:a16="http://schemas.microsoft.com/office/drawing/2014/main" id="{3D904D3D-89CB-4330-A25D-0B2FB69C42F5}"/>
            </a:ext>
          </a:extLst>
        </xdr:cNvPr>
        <xdr:cNvSpPr/>
      </xdr:nvSpPr>
      <xdr:spPr>
        <a:xfrm>
          <a:off x="22110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80027</xdr:rowOff>
    </xdr:from>
    <xdr:ext cx="469744" cy="259045"/>
    <xdr:sp macro="" textlink="">
      <xdr:nvSpPr>
        <xdr:cNvPr id="699" name="【保健センター・保健所】&#10;一人当たり面積該当値テキスト">
          <a:extLst>
            <a:ext uri="{FF2B5EF4-FFF2-40B4-BE49-F238E27FC236}">
              <a16:creationId xmlns:a16="http://schemas.microsoft.com/office/drawing/2014/main" id="{4D56EB1E-261B-4734-9EF6-4CB0489A47B9}"/>
            </a:ext>
          </a:extLst>
        </xdr:cNvPr>
        <xdr:cNvSpPr txBox="1"/>
      </xdr:nvSpPr>
      <xdr:spPr>
        <a:xfrm>
          <a:off x="22199600"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xdr:rowOff>
    </xdr:from>
    <xdr:to>
      <xdr:col>112</xdr:col>
      <xdr:colOff>38100</xdr:colOff>
      <xdr:row>62</xdr:row>
      <xdr:rowOff>107950</xdr:rowOff>
    </xdr:to>
    <xdr:sp macro="" textlink="">
      <xdr:nvSpPr>
        <xdr:cNvPr id="700" name="楕円 699">
          <a:extLst>
            <a:ext uri="{FF2B5EF4-FFF2-40B4-BE49-F238E27FC236}">
              <a16:creationId xmlns:a16="http://schemas.microsoft.com/office/drawing/2014/main" id="{BD8ECDF0-A6FF-4C03-835C-D19E503CAC22}"/>
            </a:ext>
          </a:extLst>
        </xdr:cNvPr>
        <xdr:cNvSpPr/>
      </xdr:nvSpPr>
      <xdr:spPr>
        <a:xfrm>
          <a:off x="21272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57150</xdr:rowOff>
    </xdr:from>
    <xdr:to>
      <xdr:col>116</xdr:col>
      <xdr:colOff>63500</xdr:colOff>
      <xdr:row>62</xdr:row>
      <xdr:rowOff>152400</xdr:rowOff>
    </xdr:to>
    <xdr:cxnSp macro="">
      <xdr:nvCxnSpPr>
        <xdr:cNvPr id="701" name="直線コネクタ 700">
          <a:extLst>
            <a:ext uri="{FF2B5EF4-FFF2-40B4-BE49-F238E27FC236}">
              <a16:creationId xmlns:a16="http://schemas.microsoft.com/office/drawing/2014/main" id="{6FC27AE3-5299-4E15-A882-D6EAF1B01810}"/>
            </a:ext>
          </a:extLst>
        </xdr:cNvPr>
        <xdr:cNvCxnSpPr/>
      </xdr:nvCxnSpPr>
      <xdr:spPr>
        <a:xfrm>
          <a:off x="21323300" y="106870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xdr:rowOff>
    </xdr:from>
    <xdr:to>
      <xdr:col>107</xdr:col>
      <xdr:colOff>101600</xdr:colOff>
      <xdr:row>62</xdr:row>
      <xdr:rowOff>107950</xdr:rowOff>
    </xdr:to>
    <xdr:sp macro="" textlink="">
      <xdr:nvSpPr>
        <xdr:cNvPr id="702" name="楕円 701">
          <a:extLst>
            <a:ext uri="{FF2B5EF4-FFF2-40B4-BE49-F238E27FC236}">
              <a16:creationId xmlns:a16="http://schemas.microsoft.com/office/drawing/2014/main" id="{7F200A7F-9992-4839-A715-3C140FC78200}"/>
            </a:ext>
          </a:extLst>
        </xdr:cNvPr>
        <xdr:cNvSpPr/>
      </xdr:nvSpPr>
      <xdr:spPr>
        <a:xfrm>
          <a:off x="20383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57150</xdr:rowOff>
    </xdr:from>
    <xdr:to>
      <xdr:col>111</xdr:col>
      <xdr:colOff>177800</xdr:colOff>
      <xdr:row>62</xdr:row>
      <xdr:rowOff>57150</xdr:rowOff>
    </xdr:to>
    <xdr:cxnSp macro="">
      <xdr:nvCxnSpPr>
        <xdr:cNvPr id="703" name="直線コネクタ 702">
          <a:extLst>
            <a:ext uri="{FF2B5EF4-FFF2-40B4-BE49-F238E27FC236}">
              <a16:creationId xmlns:a16="http://schemas.microsoft.com/office/drawing/2014/main" id="{6E94E8A8-793C-412D-ADAE-49BFFEA1B428}"/>
            </a:ext>
          </a:extLst>
        </xdr:cNvPr>
        <xdr:cNvCxnSpPr/>
      </xdr:nvCxnSpPr>
      <xdr:spPr>
        <a:xfrm>
          <a:off x="20434300" y="1068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101600</xdr:rowOff>
    </xdr:from>
    <xdr:to>
      <xdr:col>102</xdr:col>
      <xdr:colOff>165100</xdr:colOff>
      <xdr:row>64</xdr:row>
      <xdr:rowOff>31750</xdr:rowOff>
    </xdr:to>
    <xdr:sp macro="" textlink="">
      <xdr:nvSpPr>
        <xdr:cNvPr id="704" name="楕円 703">
          <a:extLst>
            <a:ext uri="{FF2B5EF4-FFF2-40B4-BE49-F238E27FC236}">
              <a16:creationId xmlns:a16="http://schemas.microsoft.com/office/drawing/2014/main" id="{2337B90B-B85B-4492-A3F2-B49FEE77EE23}"/>
            </a:ext>
          </a:extLst>
        </xdr:cNvPr>
        <xdr:cNvSpPr/>
      </xdr:nvSpPr>
      <xdr:spPr>
        <a:xfrm>
          <a:off x="19494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57150</xdr:rowOff>
    </xdr:from>
    <xdr:to>
      <xdr:col>107</xdr:col>
      <xdr:colOff>50800</xdr:colOff>
      <xdr:row>63</xdr:row>
      <xdr:rowOff>152400</xdr:rowOff>
    </xdr:to>
    <xdr:cxnSp macro="">
      <xdr:nvCxnSpPr>
        <xdr:cNvPr id="705" name="直線コネクタ 704">
          <a:extLst>
            <a:ext uri="{FF2B5EF4-FFF2-40B4-BE49-F238E27FC236}">
              <a16:creationId xmlns:a16="http://schemas.microsoft.com/office/drawing/2014/main" id="{75923D33-11F4-423C-9EC0-422D719DD13D}"/>
            </a:ext>
          </a:extLst>
        </xdr:cNvPr>
        <xdr:cNvCxnSpPr/>
      </xdr:nvCxnSpPr>
      <xdr:spPr>
        <a:xfrm flipV="1">
          <a:off x="19545300" y="106870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101600</xdr:rowOff>
    </xdr:from>
    <xdr:to>
      <xdr:col>98</xdr:col>
      <xdr:colOff>38100</xdr:colOff>
      <xdr:row>64</xdr:row>
      <xdr:rowOff>31750</xdr:rowOff>
    </xdr:to>
    <xdr:sp macro="" textlink="">
      <xdr:nvSpPr>
        <xdr:cNvPr id="706" name="楕円 705">
          <a:extLst>
            <a:ext uri="{FF2B5EF4-FFF2-40B4-BE49-F238E27FC236}">
              <a16:creationId xmlns:a16="http://schemas.microsoft.com/office/drawing/2014/main" id="{05093E23-FBBA-4D87-8952-04345875741C}"/>
            </a:ext>
          </a:extLst>
        </xdr:cNvPr>
        <xdr:cNvSpPr/>
      </xdr:nvSpPr>
      <xdr:spPr>
        <a:xfrm>
          <a:off x="18605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152400</xdr:rowOff>
    </xdr:from>
    <xdr:to>
      <xdr:col>102</xdr:col>
      <xdr:colOff>114300</xdr:colOff>
      <xdr:row>63</xdr:row>
      <xdr:rowOff>152400</xdr:rowOff>
    </xdr:to>
    <xdr:cxnSp macro="">
      <xdr:nvCxnSpPr>
        <xdr:cNvPr id="707" name="直線コネクタ 706">
          <a:extLst>
            <a:ext uri="{FF2B5EF4-FFF2-40B4-BE49-F238E27FC236}">
              <a16:creationId xmlns:a16="http://schemas.microsoft.com/office/drawing/2014/main" id="{DEB8D172-222E-4A41-BA4D-A7FDF492EBE9}"/>
            </a:ext>
          </a:extLst>
        </xdr:cNvPr>
        <xdr:cNvCxnSpPr/>
      </xdr:nvCxnSpPr>
      <xdr:spPr>
        <a:xfrm>
          <a:off x="18656300" y="1095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708" name="n_1aveValue【保健センター・保健所】&#10;一人当たり面積">
          <a:extLst>
            <a:ext uri="{FF2B5EF4-FFF2-40B4-BE49-F238E27FC236}">
              <a16:creationId xmlns:a16="http://schemas.microsoft.com/office/drawing/2014/main" id="{4C92B67B-4489-4367-9928-6AE445E4B321}"/>
            </a:ext>
          </a:extLst>
        </xdr:cNvPr>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709" name="n_2aveValue【保健センター・保健所】&#10;一人当たり面積">
          <a:extLst>
            <a:ext uri="{FF2B5EF4-FFF2-40B4-BE49-F238E27FC236}">
              <a16:creationId xmlns:a16="http://schemas.microsoft.com/office/drawing/2014/main" id="{7E536A9B-6A1C-44E0-B5EF-A2B5C5389FD6}"/>
            </a:ext>
          </a:extLst>
        </xdr:cNvPr>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710" name="n_3aveValue【保健センター・保健所】&#10;一人当たり面積">
          <a:extLst>
            <a:ext uri="{FF2B5EF4-FFF2-40B4-BE49-F238E27FC236}">
              <a16:creationId xmlns:a16="http://schemas.microsoft.com/office/drawing/2014/main" id="{0B6A2AB4-9419-401F-9BC5-2460B1897BCE}"/>
            </a:ext>
          </a:extLst>
        </xdr:cNvPr>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711" name="n_4aveValue【保健センター・保健所】&#10;一人当たり面積">
          <a:extLst>
            <a:ext uri="{FF2B5EF4-FFF2-40B4-BE49-F238E27FC236}">
              <a16:creationId xmlns:a16="http://schemas.microsoft.com/office/drawing/2014/main" id="{C03C213A-91F2-4DFF-B12E-F7D54501BD83}"/>
            </a:ext>
          </a:extLst>
        </xdr:cNvPr>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99077</xdr:rowOff>
    </xdr:from>
    <xdr:ext cx="469744" cy="259045"/>
    <xdr:sp macro="" textlink="">
      <xdr:nvSpPr>
        <xdr:cNvPr id="712" name="n_1mainValue【保健センター・保健所】&#10;一人当たり面積">
          <a:extLst>
            <a:ext uri="{FF2B5EF4-FFF2-40B4-BE49-F238E27FC236}">
              <a16:creationId xmlns:a16="http://schemas.microsoft.com/office/drawing/2014/main" id="{6E22B3FD-04A2-431A-8F02-D8109632084D}"/>
            </a:ext>
          </a:extLst>
        </xdr:cNvPr>
        <xdr:cNvSpPr txBox="1"/>
      </xdr:nvSpPr>
      <xdr:spPr>
        <a:xfrm>
          <a:off x="210757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99077</xdr:rowOff>
    </xdr:from>
    <xdr:ext cx="469744" cy="259045"/>
    <xdr:sp macro="" textlink="">
      <xdr:nvSpPr>
        <xdr:cNvPr id="713" name="n_2mainValue【保健センター・保健所】&#10;一人当たり面積">
          <a:extLst>
            <a:ext uri="{FF2B5EF4-FFF2-40B4-BE49-F238E27FC236}">
              <a16:creationId xmlns:a16="http://schemas.microsoft.com/office/drawing/2014/main" id="{4F9B6F0F-61B4-4704-B84E-0D0C18771F42}"/>
            </a:ext>
          </a:extLst>
        </xdr:cNvPr>
        <xdr:cNvSpPr txBox="1"/>
      </xdr:nvSpPr>
      <xdr:spPr>
        <a:xfrm>
          <a:off x="20199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22877</xdr:rowOff>
    </xdr:from>
    <xdr:ext cx="469744" cy="259045"/>
    <xdr:sp macro="" textlink="">
      <xdr:nvSpPr>
        <xdr:cNvPr id="714" name="n_3mainValue【保健センター・保健所】&#10;一人当たり面積">
          <a:extLst>
            <a:ext uri="{FF2B5EF4-FFF2-40B4-BE49-F238E27FC236}">
              <a16:creationId xmlns:a16="http://schemas.microsoft.com/office/drawing/2014/main" id="{46DABE64-1529-4FAA-B5CA-4523FB69BE8C}"/>
            </a:ext>
          </a:extLst>
        </xdr:cNvPr>
        <xdr:cNvSpPr txBox="1"/>
      </xdr:nvSpPr>
      <xdr:spPr>
        <a:xfrm>
          <a:off x="19310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22877</xdr:rowOff>
    </xdr:from>
    <xdr:ext cx="469744" cy="259045"/>
    <xdr:sp macro="" textlink="">
      <xdr:nvSpPr>
        <xdr:cNvPr id="715" name="n_4mainValue【保健センター・保健所】&#10;一人当たり面積">
          <a:extLst>
            <a:ext uri="{FF2B5EF4-FFF2-40B4-BE49-F238E27FC236}">
              <a16:creationId xmlns:a16="http://schemas.microsoft.com/office/drawing/2014/main" id="{2B424D90-BF08-484B-B5E1-ED7140CC1A12}"/>
            </a:ext>
          </a:extLst>
        </xdr:cNvPr>
        <xdr:cNvSpPr txBox="1"/>
      </xdr:nvSpPr>
      <xdr:spPr>
        <a:xfrm>
          <a:off x="18421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9473B3EB-F9A3-4415-9646-22A3343087E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B94ADE65-8966-42E6-A7F3-A1571CD7FEA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F277472F-3FD5-4B2A-882C-1120E1F91EB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BAF0CA6F-399D-4007-8FC1-9E7FD22F8DD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C0D5A82B-6100-4AF4-AD11-DADC15A197A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8CFACB8F-1524-415C-BCAB-74A39C6E29B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D5BBCF28-8823-4AB4-8662-09D7AC629CA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82A84C6B-E75D-463D-A1A0-92FBF6D593C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6BB2057D-B80B-4A57-9AC7-6F796C282F2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895FA35C-305B-4B75-B8F5-DB786E24017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E024A7D1-254F-4277-B4FE-74D9F6F623B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a:extLst>
            <a:ext uri="{FF2B5EF4-FFF2-40B4-BE49-F238E27FC236}">
              <a16:creationId xmlns:a16="http://schemas.microsoft.com/office/drawing/2014/main" id="{0E9CCD12-B55F-4432-838B-4E21F6E59E5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a:extLst>
            <a:ext uri="{FF2B5EF4-FFF2-40B4-BE49-F238E27FC236}">
              <a16:creationId xmlns:a16="http://schemas.microsoft.com/office/drawing/2014/main" id="{DFDDE609-1F39-43D7-94EE-767F14DC249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a:extLst>
            <a:ext uri="{FF2B5EF4-FFF2-40B4-BE49-F238E27FC236}">
              <a16:creationId xmlns:a16="http://schemas.microsoft.com/office/drawing/2014/main" id="{4BBF52F8-7579-41E8-89DA-87195DDD1E9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a:extLst>
            <a:ext uri="{FF2B5EF4-FFF2-40B4-BE49-F238E27FC236}">
              <a16:creationId xmlns:a16="http://schemas.microsoft.com/office/drawing/2014/main" id="{493A7356-F149-4CE6-AAEC-128F06C2A7F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a:extLst>
            <a:ext uri="{FF2B5EF4-FFF2-40B4-BE49-F238E27FC236}">
              <a16:creationId xmlns:a16="http://schemas.microsoft.com/office/drawing/2014/main" id="{AF9C028E-1980-40E4-B094-BB96322A52B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a:extLst>
            <a:ext uri="{FF2B5EF4-FFF2-40B4-BE49-F238E27FC236}">
              <a16:creationId xmlns:a16="http://schemas.microsoft.com/office/drawing/2014/main" id="{EE700CE3-D068-46D3-A77F-1606CD54008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a:extLst>
            <a:ext uri="{FF2B5EF4-FFF2-40B4-BE49-F238E27FC236}">
              <a16:creationId xmlns:a16="http://schemas.microsoft.com/office/drawing/2014/main" id="{35CEA83C-D226-4A78-A6F7-39FEEB17EF1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a:extLst>
            <a:ext uri="{FF2B5EF4-FFF2-40B4-BE49-F238E27FC236}">
              <a16:creationId xmlns:a16="http://schemas.microsoft.com/office/drawing/2014/main" id="{D86AAFA8-5214-4A15-88EA-3270C45BB8C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a:extLst>
            <a:ext uri="{FF2B5EF4-FFF2-40B4-BE49-F238E27FC236}">
              <a16:creationId xmlns:a16="http://schemas.microsoft.com/office/drawing/2014/main" id="{A54DACE0-5DF3-4EAA-AEBF-C21340A83D8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a:extLst>
            <a:ext uri="{FF2B5EF4-FFF2-40B4-BE49-F238E27FC236}">
              <a16:creationId xmlns:a16="http://schemas.microsoft.com/office/drawing/2014/main" id="{53E62933-C9FE-4B8F-8F26-66B3B44870E6}"/>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140B37F9-4FA6-406B-A5C8-3292C057F26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a:extLst>
            <a:ext uri="{FF2B5EF4-FFF2-40B4-BE49-F238E27FC236}">
              <a16:creationId xmlns:a16="http://schemas.microsoft.com/office/drawing/2014/main" id="{13D67C59-2874-436D-803C-1C75948658B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a:extLst>
            <a:ext uri="{FF2B5EF4-FFF2-40B4-BE49-F238E27FC236}">
              <a16:creationId xmlns:a16="http://schemas.microsoft.com/office/drawing/2014/main" id="{369C30CD-3973-4FA6-AC59-47E5D10AEE3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40" name="直線コネクタ 739">
          <a:extLst>
            <a:ext uri="{FF2B5EF4-FFF2-40B4-BE49-F238E27FC236}">
              <a16:creationId xmlns:a16="http://schemas.microsoft.com/office/drawing/2014/main" id="{1B1C4C2A-CF96-4D73-A4FE-A4E0A0D9572C}"/>
            </a:ext>
          </a:extLst>
        </xdr:cNvPr>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41" name="【消防施設】&#10;有形固定資産減価償却率最小値テキスト">
          <a:extLst>
            <a:ext uri="{FF2B5EF4-FFF2-40B4-BE49-F238E27FC236}">
              <a16:creationId xmlns:a16="http://schemas.microsoft.com/office/drawing/2014/main" id="{43778D18-0FC8-4E88-AEFF-8C88D9127FFF}"/>
            </a:ext>
          </a:extLst>
        </xdr:cNvPr>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42" name="直線コネクタ 741">
          <a:extLst>
            <a:ext uri="{FF2B5EF4-FFF2-40B4-BE49-F238E27FC236}">
              <a16:creationId xmlns:a16="http://schemas.microsoft.com/office/drawing/2014/main" id="{B12356C6-5555-473F-AEC4-E60B6C15CBE0}"/>
            </a:ext>
          </a:extLst>
        </xdr:cNvPr>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43" name="【消防施設】&#10;有形固定資産減価償却率最大値テキスト">
          <a:extLst>
            <a:ext uri="{FF2B5EF4-FFF2-40B4-BE49-F238E27FC236}">
              <a16:creationId xmlns:a16="http://schemas.microsoft.com/office/drawing/2014/main" id="{69EAEDC0-A72E-4399-B7CE-759256E40556}"/>
            </a:ext>
          </a:extLst>
        </xdr:cNvPr>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44" name="直線コネクタ 743">
          <a:extLst>
            <a:ext uri="{FF2B5EF4-FFF2-40B4-BE49-F238E27FC236}">
              <a16:creationId xmlns:a16="http://schemas.microsoft.com/office/drawing/2014/main" id="{A9115089-6523-4734-AF9E-5D6517A32949}"/>
            </a:ext>
          </a:extLst>
        </xdr:cNvPr>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84472</xdr:rowOff>
    </xdr:from>
    <xdr:ext cx="405111" cy="259045"/>
    <xdr:sp macro="" textlink="">
      <xdr:nvSpPr>
        <xdr:cNvPr id="745" name="【消防施設】&#10;有形固定資産減価償却率平均値テキスト">
          <a:extLst>
            <a:ext uri="{FF2B5EF4-FFF2-40B4-BE49-F238E27FC236}">
              <a16:creationId xmlns:a16="http://schemas.microsoft.com/office/drawing/2014/main" id="{ED0D270D-F2CF-4BA1-BCF0-B4E19395BC85}"/>
            </a:ext>
          </a:extLst>
        </xdr:cNvPr>
        <xdr:cNvSpPr txBox="1"/>
      </xdr:nvSpPr>
      <xdr:spPr>
        <a:xfrm>
          <a:off x="16357600" y="1380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46" name="フローチャート: 判断 745">
          <a:extLst>
            <a:ext uri="{FF2B5EF4-FFF2-40B4-BE49-F238E27FC236}">
              <a16:creationId xmlns:a16="http://schemas.microsoft.com/office/drawing/2014/main" id="{14133F8A-0719-4EBF-B191-D3AE13BBE8B2}"/>
            </a:ext>
          </a:extLst>
        </xdr:cNvPr>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47" name="フローチャート: 判断 746">
          <a:extLst>
            <a:ext uri="{FF2B5EF4-FFF2-40B4-BE49-F238E27FC236}">
              <a16:creationId xmlns:a16="http://schemas.microsoft.com/office/drawing/2014/main" id="{B9453612-C23D-4857-B288-83443D9AD721}"/>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48" name="フローチャート: 判断 747">
          <a:extLst>
            <a:ext uri="{FF2B5EF4-FFF2-40B4-BE49-F238E27FC236}">
              <a16:creationId xmlns:a16="http://schemas.microsoft.com/office/drawing/2014/main" id="{F4A77A3D-0321-45FF-A659-7873A523210A}"/>
            </a:ext>
          </a:extLst>
        </xdr:cNvPr>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49" name="フローチャート: 判断 748">
          <a:extLst>
            <a:ext uri="{FF2B5EF4-FFF2-40B4-BE49-F238E27FC236}">
              <a16:creationId xmlns:a16="http://schemas.microsoft.com/office/drawing/2014/main" id="{5A72F904-61B7-4A92-890E-2527A81E804D}"/>
            </a:ext>
          </a:extLst>
        </xdr:cNvPr>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50" name="フローチャート: 判断 749">
          <a:extLst>
            <a:ext uri="{FF2B5EF4-FFF2-40B4-BE49-F238E27FC236}">
              <a16:creationId xmlns:a16="http://schemas.microsoft.com/office/drawing/2014/main" id="{AB780A92-D388-4EA3-A636-690236A3B723}"/>
            </a:ext>
          </a:extLst>
        </xdr:cNvPr>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A38EA274-B9B7-4718-B5EC-F453A437129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77F8FE44-44BE-4CB0-ACA1-FE1116781D7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693B8A0-4C68-4C04-A4E6-FB9872234BB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47DCB9BC-3552-4118-9CAA-B7A696A5F09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88463878-4C93-4D3C-BE29-9618DECD11D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67311</xdr:rowOff>
    </xdr:from>
    <xdr:to>
      <xdr:col>85</xdr:col>
      <xdr:colOff>177800</xdr:colOff>
      <xdr:row>83</xdr:row>
      <xdr:rowOff>168911</xdr:rowOff>
    </xdr:to>
    <xdr:sp macro="" textlink="">
      <xdr:nvSpPr>
        <xdr:cNvPr id="756" name="楕円 755">
          <a:extLst>
            <a:ext uri="{FF2B5EF4-FFF2-40B4-BE49-F238E27FC236}">
              <a16:creationId xmlns:a16="http://schemas.microsoft.com/office/drawing/2014/main" id="{414C62B2-0A35-45BE-B458-34B7EFBF17D6}"/>
            </a:ext>
          </a:extLst>
        </xdr:cNvPr>
        <xdr:cNvSpPr/>
      </xdr:nvSpPr>
      <xdr:spPr>
        <a:xfrm>
          <a:off x="16268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45738</xdr:rowOff>
    </xdr:from>
    <xdr:ext cx="405111" cy="259045"/>
    <xdr:sp macro="" textlink="">
      <xdr:nvSpPr>
        <xdr:cNvPr id="757" name="【消防施設】&#10;有形固定資産減価償却率該当値テキスト">
          <a:extLst>
            <a:ext uri="{FF2B5EF4-FFF2-40B4-BE49-F238E27FC236}">
              <a16:creationId xmlns:a16="http://schemas.microsoft.com/office/drawing/2014/main" id="{0200E466-F15E-4976-92FB-E6D6E5A19D2C}"/>
            </a:ext>
          </a:extLst>
        </xdr:cNvPr>
        <xdr:cNvSpPr txBox="1"/>
      </xdr:nvSpPr>
      <xdr:spPr>
        <a:xfrm>
          <a:off x="16357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34925</xdr:rowOff>
    </xdr:from>
    <xdr:to>
      <xdr:col>81</xdr:col>
      <xdr:colOff>101600</xdr:colOff>
      <xdr:row>83</xdr:row>
      <xdr:rowOff>136525</xdr:rowOff>
    </xdr:to>
    <xdr:sp macro="" textlink="">
      <xdr:nvSpPr>
        <xdr:cNvPr id="758" name="楕円 757">
          <a:extLst>
            <a:ext uri="{FF2B5EF4-FFF2-40B4-BE49-F238E27FC236}">
              <a16:creationId xmlns:a16="http://schemas.microsoft.com/office/drawing/2014/main" id="{6F2FBAE9-9A30-4897-B50E-639D10228B20}"/>
            </a:ext>
          </a:extLst>
        </xdr:cNvPr>
        <xdr:cNvSpPr/>
      </xdr:nvSpPr>
      <xdr:spPr>
        <a:xfrm>
          <a:off x="15430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85725</xdr:rowOff>
    </xdr:from>
    <xdr:to>
      <xdr:col>85</xdr:col>
      <xdr:colOff>127000</xdr:colOff>
      <xdr:row>83</xdr:row>
      <xdr:rowOff>118111</xdr:rowOff>
    </xdr:to>
    <xdr:cxnSp macro="">
      <xdr:nvCxnSpPr>
        <xdr:cNvPr id="759" name="直線コネクタ 758">
          <a:extLst>
            <a:ext uri="{FF2B5EF4-FFF2-40B4-BE49-F238E27FC236}">
              <a16:creationId xmlns:a16="http://schemas.microsoft.com/office/drawing/2014/main" id="{AC9D6D1A-325D-4DD2-822E-F2040C86637B}"/>
            </a:ext>
          </a:extLst>
        </xdr:cNvPr>
        <xdr:cNvCxnSpPr/>
      </xdr:nvCxnSpPr>
      <xdr:spPr>
        <a:xfrm>
          <a:off x="15481300" y="1431607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636</xdr:rowOff>
    </xdr:from>
    <xdr:to>
      <xdr:col>76</xdr:col>
      <xdr:colOff>165100</xdr:colOff>
      <xdr:row>83</xdr:row>
      <xdr:rowOff>102236</xdr:rowOff>
    </xdr:to>
    <xdr:sp macro="" textlink="">
      <xdr:nvSpPr>
        <xdr:cNvPr id="760" name="楕円 759">
          <a:extLst>
            <a:ext uri="{FF2B5EF4-FFF2-40B4-BE49-F238E27FC236}">
              <a16:creationId xmlns:a16="http://schemas.microsoft.com/office/drawing/2014/main" id="{71F43DF7-CB60-41BE-95CA-595DE2A7A5EC}"/>
            </a:ext>
          </a:extLst>
        </xdr:cNvPr>
        <xdr:cNvSpPr/>
      </xdr:nvSpPr>
      <xdr:spPr>
        <a:xfrm>
          <a:off x="14541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51436</xdr:rowOff>
    </xdr:from>
    <xdr:to>
      <xdr:col>81</xdr:col>
      <xdr:colOff>50800</xdr:colOff>
      <xdr:row>83</xdr:row>
      <xdr:rowOff>85725</xdr:rowOff>
    </xdr:to>
    <xdr:cxnSp macro="">
      <xdr:nvCxnSpPr>
        <xdr:cNvPr id="761" name="直線コネクタ 760">
          <a:extLst>
            <a:ext uri="{FF2B5EF4-FFF2-40B4-BE49-F238E27FC236}">
              <a16:creationId xmlns:a16="http://schemas.microsoft.com/office/drawing/2014/main" id="{CFD01A6B-01CB-449F-B01F-E5B1E970CC8E}"/>
            </a:ext>
          </a:extLst>
        </xdr:cNvPr>
        <xdr:cNvCxnSpPr/>
      </xdr:nvCxnSpPr>
      <xdr:spPr>
        <a:xfrm>
          <a:off x="14592300" y="142817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145414</xdr:rowOff>
    </xdr:from>
    <xdr:to>
      <xdr:col>72</xdr:col>
      <xdr:colOff>38100</xdr:colOff>
      <xdr:row>83</xdr:row>
      <xdr:rowOff>75564</xdr:rowOff>
    </xdr:to>
    <xdr:sp macro="" textlink="">
      <xdr:nvSpPr>
        <xdr:cNvPr id="762" name="楕円 761">
          <a:extLst>
            <a:ext uri="{FF2B5EF4-FFF2-40B4-BE49-F238E27FC236}">
              <a16:creationId xmlns:a16="http://schemas.microsoft.com/office/drawing/2014/main" id="{20190C7C-F414-487B-ACBD-0285DE72B660}"/>
            </a:ext>
          </a:extLst>
        </xdr:cNvPr>
        <xdr:cNvSpPr/>
      </xdr:nvSpPr>
      <xdr:spPr>
        <a:xfrm>
          <a:off x="13652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24764</xdr:rowOff>
    </xdr:from>
    <xdr:to>
      <xdr:col>76</xdr:col>
      <xdr:colOff>114300</xdr:colOff>
      <xdr:row>83</xdr:row>
      <xdr:rowOff>51436</xdr:rowOff>
    </xdr:to>
    <xdr:cxnSp macro="">
      <xdr:nvCxnSpPr>
        <xdr:cNvPr id="763" name="直線コネクタ 762">
          <a:extLst>
            <a:ext uri="{FF2B5EF4-FFF2-40B4-BE49-F238E27FC236}">
              <a16:creationId xmlns:a16="http://schemas.microsoft.com/office/drawing/2014/main" id="{11F2DB40-E89E-47A4-ACD6-EA1256B2D56B}"/>
            </a:ext>
          </a:extLst>
        </xdr:cNvPr>
        <xdr:cNvCxnSpPr/>
      </xdr:nvCxnSpPr>
      <xdr:spPr>
        <a:xfrm>
          <a:off x="13703300" y="1425511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107314</xdr:rowOff>
    </xdr:from>
    <xdr:to>
      <xdr:col>67</xdr:col>
      <xdr:colOff>101600</xdr:colOff>
      <xdr:row>83</xdr:row>
      <xdr:rowOff>37464</xdr:rowOff>
    </xdr:to>
    <xdr:sp macro="" textlink="">
      <xdr:nvSpPr>
        <xdr:cNvPr id="764" name="楕円 763">
          <a:extLst>
            <a:ext uri="{FF2B5EF4-FFF2-40B4-BE49-F238E27FC236}">
              <a16:creationId xmlns:a16="http://schemas.microsoft.com/office/drawing/2014/main" id="{B04796BB-76BD-4C73-A820-E40B5CEF94AB}"/>
            </a:ext>
          </a:extLst>
        </xdr:cNvPr>
        <xdr:cNvSpPr/>
      </xdr:nvSpPr>
      <xdr:spPr>
        <a:xfrm>
          <a:off x="12763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158114</xdr:rowOff>
    </xdr:from>
    <xdr:to>
      <xdr:col>71</xdr:col>
      <xdr:colOff>177800</xdr:colOff>
      <xdr:row>83</xdr:row>
      <xdr:rowOff>24764</xdr:rowOff>
    </xdr:to>
    <xdr:cxnSp macro="">
      <xdr:nvCxnSpPr>
        <xdr:cNvPr id="765" name="直線コネクタ 764">
          <a:extLst>
            <a:ext uri="{FF2B5EF4-FFF2-40B4-BE49-F238E27FC236}">
              <a16:creationId xmlns:a16="http://schemas.microsoft.com/office/drawing/2014/main" id="{900E765A-35CD-4989-B4AA-9F29D4D81A8B}"/>
            </a:ext>
          </a:extLst>
        </xdr:cNvPr>
        <xdr:cNvCxnSpPr/>
      </xdr:nvCxnSpPr>
      <xdr:spPr>
        <a:xfrm>
          <a:off x="12814300" y="142170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766" name="n_1aveValue【消防施設】&#10;有形固定資産減価償却率">
          <a:extLst>
            <a:ext uri="{FF2B5EF4-FFF2-40B4-BE49-F238E27FC236}">
              <a16:creationId xmlns:a16="http://schemas.microsoft.com/office/drawing/2014/main" id="{AA2F59CA-62A2-4437-B7FE-11F5071ABF19}"/>
            </a:ext>
          </a:extLst>
        </xdr:cNvPr>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141622</xdr:rowOff>
    </xdr:from>
    <xdr:ext cx="405111" cy="259045"/>
    <xdr:sp macro="" textlink="">
      <xdr:nvSpPr>
        <xdr:cNvPr id="767" name="n_2aveValue【消防施設】&#10;有形固定資産減価償却率">
          <a:extLst>
            <a:ext uri="{FF2B5EF4-FFF2-40B4-BE49-F238E27FC236}">
              <a16:creationId xmlns:a16="http://schemas.microsoft.com/office/drawing/2014/main" id="{59C70031-96A9-4922-928F-E055F958C87B}"/>
            </a:ext>
          </a:extLst>
        </xdr:cNvPr>
        <xdr:cNvSpPr txBox="1"/>
      </xdr:nvSpPr>
      <xdr:spPr>
        <a:xfrm>
          <a:off x="14389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768" name="n_3aveValue【消防施設】&#10;有形固定資産減価償却率">
          <a:extLst>
            <a:ext uri="{FF2B5EF4-FFF2-40B4-BE49-F238E27FC236}">
              <a16:creationId xmlns:a16="http://schemas.microsoft.com/office/drawing/2014/main" id="{98A41B67-86C7-4F36-8F9E-B5CB3803114C}"/>
            </a:ext>
          </a:extLst>
        </xdr:cNvPr>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69" name="n_4aveValue【消防施設】&#10;有形固定資産減価償却率">
          <a:extLst>
            <a:ext uri="{FF2B5EF4-FFF2-40B4-BE49-F238E27FC236}">
              <a16:creationId xmlns:a16="http://schemas.microsoft.com/office/drawing/2014/main" id="{955053CC-78AA-4B4F-84DE-91AD4A3D0604}"/>
            </a:ext>
          </a:extLst>
        </xdr:cNvPr>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127652</xdr:rowOff>
    </xdr:from>
    <xdr:ext cx="405111" cy="259045"/>
    <xdr:sp macro="" textlink="">
      <xdr:nvSpPr>
        <xdr:cNvPr id="770" name="n_1mainValue【消防施設】&#10;有形固定資産減価償却率">
          <a:extLst>
            <a:ext uri="{FF2B5EF4-FFF2-40B4-BE49-F238E27FC236}">
              <a16:creationId xmlns:a16="http://schemas.microsoft.com/office/drawing/2014/main" id="{4B06CF7A-FEEF-4975-9F88-70EFA9CC89D2}"/>
            </a:ext>
          </a:extLst>
        </xdr:cNvPr>
        <xdr:cNvSpPr txBox="1"/>
      </xdr:nvSpPr>
      <xdr:spPr>
        <a:xfrm>
          <a:off x="152660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93363</xdr:rowOff>
    </xdr:from>
    <xdr:ext cx="405111" cy="259045"/>
    <xdr:sp macro="" textlink="">
      <xdr:nvSpPr>
        <xdr:cNvPr id="771" name="n_2mainValue【消防施設】&#10;有形固定資産減価償却率">
          <a:extLst>
            <a:ext uri="{FF2B5EF4-FFF2-40B4-BE49-F238E27FC236}">
              <a16:creationId xmlns:a16="http://schemas.microsoft.com/office/drawing/2014/main" id="{11DCD874-CC77-4ACC-91C1-157B7CBB6B0A}"/>
            </a:ext>
          </a:extLst>
        </xdr:cNvPr>
        <xdr:cNvSpPr txBox="1"/>
      </xdr:nvSpPr>
      <xdr:spPr>
        <a:xfrm>
          <a:off x="143897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66691</xdr:rowOff>
    </xdr:from>
    <xdr:ext cx="405111" cy="259045"/>
    <xdr:sp macro="" textlink="">
      <xdr:nvSpPr>
        <xdr:cNvPr id="772" name="n_3mainValue【消防施設】&#10;有形固定資産減価償却率">
          <a:extLst>
            <a:ext uri="{FF2B5EF4-FFF2-40B4-BE49-F238E27FC236}">
              <a16:creationId xmlns:a16="http://schemas.microsoft.com/office/drawing/2014/main" id="{F155C2E4-D769-4C72-A6BF-5DFCA4C81EC5}"/>
            </a:ext>
          </a:extLst>
        </xdr:cNvPr>
        <xdr:cNvSpPr txBox="1"/>
      </xdr:nvSpPr>
      <xdr:spPr>
        <a:xfrm>
          <a:off x="13500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28591</xdr:rowOff>
    </xdr:from>
    <xdr:ext cx="405111" cy="259045"/>
    <xdr:sp macro="" textlink="">
      <xdr:nvSpPr>
        <xdr:cNvPr id="773" name="n_4mainValue【消防施設】&#10;有形固定資産減価償却率">
          <a:extLst>
            <a:ext uri="{FF2B5EF4-FFF2-40B4-BE49-F238E27FC236}">
              <a16:creationId xmlns:a16="http://schemas.microsoft.com/office/drawing/2014/main" id="{98871B5F-5CDB-4BF2-A386-6634B06E1CDB}"/>
            </a:ext>
          </a:extLst>
        </xdr:cNvPr>
        <xdr:cNvSpPr txBox="1"/>
      </xdr:nvSpPr>
      <xdr:spPr>
        <a:xfrm>
          <a:off x="12611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a:extLst>
            <a:ext uri="{FF2B5EF4-FFF2-40B4-BE49-F238E27FC236}">
              <a16:creationId xmlns:a16="http://schemas.microsoft.com/office/drawing/2014/main" id="{55F13944-4319-4199-8677-5CC33EF79A1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a:extLst>
            <a:ext uri="{FF2B5EF4-FFF2-40B4-BE49-F238E27FC236}">
              <a16:creationId xmlns:a16="http://schemas.microsoft.com/office/drawing/2014/main" id="{199D00F1-17A0-4D3D-B14D-6C6F624A31C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a:extLst>
            <a:ext uri="{FF2B5EF4-FFF2-40B4-BE49-F238E27FC236}">
              <a16:creationId xmlns:a16="http://schemas.microsoft.com/office/drawing/2014/main" id="{63133537-7AE1-4F99-A1C3-B59B8474184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a:extLst>
            <a:ext uri="{FF2B5EF4-FFF2-40B4-BE49-F238E27FC236}">
              <a16:creationId xmlns:a16="http://schemas.microsoft.com/office/drawing/2014/main" id="{6E81059B-1B1B-4154-AD47-DBCAD583A10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a:extLst>
            <a:ext uri="{FF2B5EF4-FFF2-40B4-BE49-F238E27FC236}">
              <a16:creationId xmlns:a16="http://schemas.microsoft.com/office/drawing/2014/main" id="{0A6F62A0-AFF2-4CAE-A0CB-913A5677264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a:extLst>
            <a:ext uri="{FF2B5EF4-FFF2-40B4-BE49-F238E27FC236}">
              <a16:creationId xmlns:a16="http://schemas.microsoft.com/office/drawing/2014/main" id="{A27D85B8-BE4F-4B59-8A2B-CFB091CF110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a:extLst>
            <a:ext uri="{FF2B5EF4-FFF2-40B4-BE49-F238E27FC236}">
              <a16:creationId xmlns:a16="http://schemas.microsoft.com/office/drawing/2014/main" id="{60EBB4B8-7D15-4B17-9C7E-87A8627E8BA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a:extLst>
            <a:ext uri="{FF2B5EF4-FFF2-40B4-BE49-F238E27FC236}">
              <a16:creationId xmlns:a16="http://schemas.microsoft.com/office/drawing/2014/main" id="{3CC9C99F-5BA4-400E-8BBB-27DC3711848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a:extLst>
            <a:ext uri="{FF2B5EF4-FFF2-40B4-BE49-F238E27FC236}">
              <a16:creationId xmlns:a16="http://schemas.microsoft.com/office/drawing/2014/main" id="{910CD293-50D3-4C47-A9E9-6F994A39710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a:extLst>
            <a:ext uri="{FF2B5EF4-FFF2-40B4-BE49-F238E27FC236}">
              <a16:creationId xmlns:a16="http://schemas.microsoft.com/office/drawing/2014/main" id="{0557AD6B-7792-4718-88BB-7EDC229AA14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a:extLst>
            <a:ext uri="{FF2B5EF4-FFF2-40B4-BE49-F238E27FC236}">
              <a16:creationId xmlns:a16="http://schemas.microsoft.com/office/drawing/2014/main" id="{446EC596-1C4E-44BC-89B7-4B2A008D642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a:extLst>
            <a:ext uri="{FF2B5EF4-FFF2-40B4-BE49-F238E27FC236}">
              <a16:creationId xmlns:a16="http://schemas.microsoft.com/office/drawing/2014/main" id="{752C7A44-83DE-42B4-975F-560C4D4C44F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a:extLst>
            <a:ext uri="{FF2B5EF4-FFF2-40B4-BE49-F238E27FC236}">
              <a16:creationId xmlns:a16="http://schemas.microsoft.com/office/drawing/2014/main" id="{BE29C949-2954-4A06-9C95-AC29B9CB6C3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a:extLst>
            <a:ext uri="{FF2B5EF4-FFF2-40B4-BE49-F238E27FC236}">
              <a16:creationId xmlns:a16="http://schemas.microsoft.com/office/drawing/2014/main" id="{F8045627-63C4-428B-A910-AFF4094C7DA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a:extLst>
            <a:ext uri="{FF2B5EF4-FFF2-40B4-BE49-F238E27FC236}">
              <a16:creationId xmlns:a16="http://schemas.microsoft.com/office/drawing/2014/main" id="{F509994E-1558-46D4-AD29-7B950AC7AB8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a:extLst>
            <a:ext uri="{FF2B5EF4-FFF2-40B4-BE49-F238E27FC236}">
              <a16:creationId xmlns:a16="http://schemas.microsoft.com/office/drawing/2014/main" id="{D2B87F45-09C1-4459-9706-54BC39A9427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a:extLst>
            <a:ext uri="{FF2B5EF4-FFF2-40B4-BE49-F238E27FC236}">
              <a16:creationId xmlns:a16="http://schemas.microsoft.com/office/drawing/2014/main" id="{7435EE07-29BA-49B0-8A28-29A5420F081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a:extLst>
            <a:ext uri="{FF2B5EF4-FFF2-40B4-BE49-F238E27FC236}">
              <a16:creationId xmlns:a16="http://schemas.microsoft.com/office/drawing/2014/main" id="{68D3C1EF-7BF8-41CD-8D92-7CB0A83CB69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a:extLst>
            <a:ext uri="{FF2B5EF4-FFF2-40B4-BE49-F238E27FC236}">
              <a16:creationId xmlns:a16="http://schemas.microsoft.com/office/drawing/2014/main" id="{9DB381F9-623E-45EB-85ED-88F4A52CE1E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a:extLst>
            <a:ext uri="{FF2B5EF4-FFF2-40B4-BE49-F238E27FC236}">
              <a16:creationId xmlns:a16="http://schemas.microsoft.com/office/drawing/2014/main" id="{71D7FC0F-2C92-44C5-BE99-39A23B3EBE8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a:extLst>
            <a:ext uri="{FF2B5EF4-FFF2-40B4-BE49-F238E27FC236}">
              <a16:creationId xmlns:a16="http://schemas.microsoft.com/office/drawing/2014/main" id="{48D4CDD1-A9C2-4BB8-98D3-BC86A556A85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a:extLst>
            <a:ext uri="{FF2B5EF4-FFF2-40B4-BE49-F238E27FC236}">
              <a16:creationId xmlns:a16="http://schemas.microsoft.com/office/drawing/2014/main" id="{6FD0D145-D161-431D-9539-CA81DA16D55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a:extLst>
            <a:ext uri="{FF2B5EF4-FFF2-40B4-BE49-F238E27FC236}">
              <a16:creationId xmlns:a16="http://schemas.microsoft.com/office/drawing/2014/main" id="{7B3DB4AA-2A7F-49C1-BC2A-72C81A9A924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97" name="直線コネクタ 796">
          <a:extLst>
            <a:ext uri="{FF2B5EF4-FFF2-40B4-BE49-F238E27FC236}">
              <a16:creationId xmlns:a16="http://schemas.microsoft.com/office/drawing/2014/main" id="{948DAAE1-61B5-4EC9-AFC0-4B5D8FAE2AF6}"/>
            </a:ext>
          </a:extLst>
        </xdr:cNvPr>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8" name="【消防施設】&#10;一人当たり面積最小値テキスト">
          <a:extLst>
            <a:ext uri="{FF2B5EF4-FFF2-40B4-BE49-F238E27FC236}">
              <a16:creationId xmlns:a16="http://schemas.microsoft.com/office/drawing/2014/main" id="{EE61942A-AA2B-4E97-A872-033D17CBA5CA}"/>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9" name="直線コネクタ 798">
          <a:extLst>
            <a:ext uri="{FF2B5EF4-FFF2-40B4-BE49-F238E27FC236}">
              <a16:creationId xmlns:a16="http://schemas.microsoft.com/office/drawing/2014/main" id="{E344AA98-0F43-4255-92AA-67727D9A8AD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0" name="【消防施設】&#10;一人当たり面積最大値テキスト">
          <a:extLst>
            <a:ext uri="{FF2B5EF4-FFF2-40B4-BE49-F238E27FC236}">
              <a16:creationId xmlns:a16="http://schemas.microsoft.com/office/drawing/2014/main" id="{EC9AAB49-92F0-4199-961D-01B76E92F81D}"/>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1" name="直線コネクタ 800">
          <a:extLst>
            <a:ext uri="{FF2B5EF4-FFF2-40B4-BE49-F238E27FC236}">
              <a16:creationId xmlns:a16="http://schemas.microsoft.com/office/drawing/2014/main" id="{9FC37C09-AFFC-4180-99A5-5097DCBF5158}"/>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02" name="【消防施設】&#10;一人当たり面積平均値テキスト">
          <a:extLst>
            <a:ext uri="{FF2B5EF4-FFF2-40B4-BE49-F238E27FC236}">
              <a16:creationId xmlns:a16="http://schemas.microsoft.com/office/drawing/2014/main" id="{AAB3D5E2-F4B1-484A-8E79-77721B021024}"/>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3" name="フローチャート: 判断 802">
          <a:extLst>
            <a:ext uri="{FF2B5EF4-FFF2-40B4-BE49-F238E27FC236}">
              <a16:creationId xmlns:a16="http://schemas.microsoft.com/office/drawing/2014/main" id="{709E648B-7212-44A6-B54C-01F0A07AB367}"/>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04" name="フローチャート: 判断 803">
          <a:extLst>
            <a:ext uri="{FF2B5EF4-FFF2-40B4-BE49-F238E27FC236}">
              <a16:creationId xmlns:a16="http://schemas.microsoft.com/office/drawing/2014/main" id="{BC46CDDD-A1AD-404E-AC54-C660A5CC7439}"/>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805" name="フローチャート: 判断 804">
          <a:extLst>
            <a:ext uri="{FF2B5EF4-FFF2-40B4-BE49-F238E27FC236}">
              <a16:creationId xmlns:a16="http://schemas.microsoft.com/office/drawing/2014/main" id="{974589BA-333C-4D66-BBD2-E1C28F49D43B}"/>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806" name="フローチャート: 判断 805">
          <a:extLst>
            <a:ext uri="{FF2B5EF4-FFF2-40B4-BE49-F238E27FC236}">
              <a16:creationId xmlns:a16="http://schemas.microsoft.com/office/drawing/2014/main" id="{CE1F2183-A3C9-48DC-BAF8-1B12A5408872}"/>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07" name="フローチャート: 判断 806">
          <a:extLst>
            <a:ext uri="{FF2B5EF4-FFF2-40B4-BE49-F238E27FC236}">
              <a16:creationId xmlns:a16="http://schemas.microsoft.com/office/drawing/2014/main" id="{AFA56B1D-B0F5-4592-987F-7284BC53E6AD}"/>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96576641-EA12-4B64-B1C8-47438B8D389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8C156E8B-22DA-485C-A8A0-584F9703506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FFA6AE8F-CD79-4F9F-80F6-76ADB265EE4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6CF366CD-8A42-4D02-B5BF-676A2794AB5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87673788-35CB-447B-9D02-9CAEE970A18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13" name="楕円 812">
          <a:extLst>
            <a:ext uri="{FF2B5EF4-FFF2-40B4-BE49-F238E27FC236}">
              <a16:creationId xmlns:a16="http://schemas.microsoft.com/office/drawing/2014/main" id="{C4F33F85-6B5E-4671-80F9-4EBFD14ADC39}"/>
            </a:ext>
          </a:extLst>
        </xdr:cNvPr>
        <xdr:cNvSpPr/>
      </xdr:nvSpPr>
      <xdr:spPr>
        <a:xfrm>
          <a:off x="221107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111777</xdr:rowOff>
    </xdr:from>
    <xdr:ext cx="469744" cy="259045"/>
    <xdr:sp macro="" textlink="">
      <xdr:nvSpPr>
        <xdr:cNvPr id="814" name="【消防施設】&#10;一人当たり面積該当値テキスト">
          <a:extLst>
            <a:ext uri="{FF2B5EF4-FFF2-40B4-BE49-F238E27FC236}">
              <a16:creationId xmlns:a16="http://schemas.microsoft.com/office/drawing/2014/main" id="{D09A0891-3675-44B5-A1B7-16730AC45544}"/>
            </a:ext>
          </a:extLst>
        </xdr:cNvPr>
        <xdr:cNvSpPr txBox="1"/>
      </xdr:nvSpPr>
      <xdr:spPr>
        <a:xfrm>
          <a:off x="22199600"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133350</xdr:rowOff>
    </xdr:from>
    <xdr:to>
      <xdr:col>112</xdr:col>
      <xdr:colOff>38100</xdr:colOff>
      <xdr:row>84</xdr:row>
      <xdr:rowOff>63500</xdr:rowOff>
    </xdr:to>
    <xdr:sp macro="" textlink="">
      <xdr:nvSpPr>
        <xdr:cNvPr id="815" name="楕円 814">
          <a:extLst>
            <a:ext uri="{FF2B5EF4-FFF2-40B4-BE49-F238E27FC236}">
              <a16:creationId xmlns:a16="http://schemas.microsoft.com/office/drawing/2014/main" id="{A5D88A98-7FD2-4164-A2B4-B543A5B880DC}"/>
            </a:ext>
          </a:extLst>
        </xdr:cNvPr>
        <xdr:cNvSpPr/>
      </xdr:nvSpPr>
      <xdr:spPr>
        <a:xfrm>
          <a:off x="21272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xdr:rowOff>
    </xdr:from>
    <xdr:to>
      <xdr:col>116</xdr:col>
      <xdr:colOff>63500</xdr:colOff>
      <xdr:row>84</xdr:row>
      <xdr:rowOff>12700</xdr:rowOff>
    </xdr:to>
    <xdr:cxnSp macro="">
      <xdr:nvCxnSpPr>
        <xdr:cNvPr id="816" name="直線コネクタ 815">
          <a:extLst>
            <a:ext uri="{FF2B5EF4-FFF2-40B4-BE49-F238E27FC236}">
              <a16:creationId xmlns:a16="http://schemas.microsoft.com/office/drawing/2014/main" id="{F84A3A78-8F65-4FA0-9EE0-14D76707DB64}"/>
            </a:ext>
          </a:extLst>
        </xdr:cNvPr>
        <xdr:cNvCxnSpPr/>
      </xdr:nvCxnSpPr>
      <xdr:spPr>
        <a:xfrm>
          <a:off x="21323300" y="1441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127000</xdr:rowOff>
    </xdr:from>
    <xdr:to>
      <xdr:col>107</xdr:col>
      <xdr:colOff>101600</xdr:colOff>
      <xdr:row>83</xdr:row>
      <xdr:rowOff>57150</xdr:rowOff>
    </xdr:to>
    <xdr:sp macro="" textlink="">
      <xdr:nvSpPr>
        <xdr:cNvPr id="817" name="楕円 816">
          <a:extLst>
            <a:ext uri="{FF2B5EF4-FFF2-40B4-BE49-F238E27FC236}">
              <a16:creationId xmlns:a16="http://schemas.microsoft.com/office/drawing/2014/main" id="{847B390B-944B-4ABA-8653-F169EC24A0B8}"/>
            </a:ext>
          </a:extLst>
        </xdr:cNvPr>
        <xdr:cNvSpPr/>
      </xdr:nvSpPr>
      <xdr:spPr>
        <a:xfrm>
          <a:off x="20383500" y="141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6350</xdr:rowOff>
    </xdr:from>
    <xdr:to>
      <xdr:col>111</xdr:col>
      <xdr:colOff>177800</xdr:colOff>
      <xdr:row>84</xdr:row>
      <xdr:rowOff>12700</xdr:rowOff>
    </xdr:to>
    <xdr:cxnSp macro="">
      <xdr:nvCxnSpPr>
        <xdr:cNvPr id="818" name="直線コネクタ 817">
          <a:extLst>
            <a:ext uri="{FF2B5EF4-FFF2-40B4-BE49-F238E27FC236}">
              <a16:creationId xmlns:a16="http://schemas.microsoft.com/office/drawing/2014/main" id="{9C60BF88-7B2C-4E07-B8D8-1B3766B04737}"/>
            </a:ext>
          </a:extLst>
        </xdr:cNvPr>
        <xdr:cNvCxnSpPr/>
      </xdr:nvCxnSpPr>
      <xdr:spPr>
        <a:xfrm>
          <a:off x="20434300" y="14236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127000</xdr:rowOff>
    </xdr:from>
    <xdr:to>
      <xdr:col>102</xdr:col>
      <xdr:colOff>165100</xdr:colOff>
      <xdr:row>83</xdr:row>
      <xdr:rowOff>57150</xdr:rowOff>
    </xdr:to>
    <xdr:sp macro="" textlink="">
      <xdr:nvSpPr>
        <xdr:cNvPr id="819" name="楕円 818">
          <a:extLst>
            <a:ext uri="{FF2B5EF4-FFF2-40B4-BE49-F238E27FC236}">
              <a16:creationId xmlns:a16="http://schemas.microsoft.com/office/drawing/2014/main" id="{C034363E-7CDA-4284-8D25-E43155CD469E}"/>
            </a:ext>
          </a:extLst>
        </xdr:cNvPr>
        <xdr:cNvSpPr/>
      </xdr:nvSpPr>
      <xdr:spPr>
        <a:xfrm>
          <a:off x="19494500" y="141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6350</xdr:rowOff>
    </xdr:from>
    <xdr:to>
      <xdr:col>107</xdr:col>
      <xdr:colOff>50800</xdr:colOff>
      <xdr:row>83</xdr:row>
      <xdr:rowOff>6350</xdr:rowOff>
    </xdr:to>
    <xdr:cxnSp macro="">
      <xdr:nvCxnSpPr>
        <xdr:cNvPr id="820" name="直線コネクタ 819">
          <a:extLst>
            <a:ext uri="{FF2B5EF4-FFF2-40B4-BE49-F238E27FC236}">
              <a16:creationId xmlns:a16="http://schemas.microsoft.com/office/drawing/2014/main" id="{F6AC246B-CB09-4303-B86C-533615D56CC9}"/>
            </a:ext>
          </a:extLst>
        </xdr:cNvPr>
        <xdr:cNvCxnSpPr/>
      </xdr:nvCxnSpPr>
      <xdr:spPr>
        <a:xfrm>
          <a:off x="19545300" y="1423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146050</xdr:rowOff>
    </xdr:from>
    <xdr:to>
      <xdr:col>98</xdr:col>
      <xdr:colOff>38100</xdr:colOff>
      <xdr:row>84</xdr:row>
      <xdr:rowOff>76200</xdr:rowOff>
    </xdr:to>
    <xdr:sp macro="" textlink="">
      <xdr:nvSpPr>
        <xdr:cNvPr id="821" name="楕円 820">
          <a:extLst>
            <a:ext uri="{FF2B5EF4-FFF2-40B4-BE49-F238E27FC236}">
              <a16:creationId xmlns:a16="http://schemas.microsoft.com/office/drawing/2014/main" id="{7C2A9B50-8A22-492E-82E0-837934683B0D}"/>
            </a:ext>
          </a:extLst>
        </xdr:cNvPr>
        <xdr:cNvSpPr/>
      </xdr:nvSpPr>
      <xdr:spPr>
        <a:xfrm>
          <a:off x="18605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6350</xdr:rowOff>
    </xdr:from>
    <xdr:to>
      <xdr:col>102</xdr:col>
      <xdr:colOff>114300</xdr:colOff>
      <xdr:row>84</xdr:row>
      <xdr:rowOff>25400</xdr:rowOff>
    </xdr:to>
    <xdr:cxnSp macro="">
      <xdr:nvCxnSpPr>
        <xdr:cNvPr id="822" name="直線コネクタ 821">
          <a:extLst>
            <a:ext uri="{FF2B5EF4-FFF2-40B4-BE49-F238E27FC236}">
              <a16:creationId xmlns:a16="http://schemas.microsoft.com/office/drawing/2014/main" id="{39F464ED-9A9F-4368-9125-46FE5175A281}"/>
            </a:ext>
          </a:extLst>
        </xdr:cNvPr>
        <xdr:cNvCxnSpPr/>
      </xdr:nvCxnSpPr>
      <xdr:spPr>
        <a:xfrm flipV="1">
          <a:off x="18656300" y="14236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823" name="n_1aveValue【消防施設】&#10;一人当たり面積">
          <a:extLst>
            <a:ext uri="{FF2B5EF4-FFF2-40B4-BE49-F238E27FC236}">
              <a16:creationId xmlns:a16="http://schemas.microsoft.com/office/drawing/2014/main" id="{63235375-7396-48FC-AC1E-90575426E069}"/>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24" name="n_2aveValue【消防施設】&#10;一人当たり面積">
          <a:extLst>
            <a:ext uri="{FF2B5EF4-FFF2-40B4-BE49-F238E27FC236}">
              <a16:creationId xmlns:a16="http://schemas.microsoft.com/office/drawing/2014/main" id="{2DFD292B-AFC8-4D5E-BAC3-A79723CEBDB3}"/>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825" name="n_3aveValue【消防施設】&#10;一人当たり面積">
          <a:extLst>
            <a:ext uri="{FF2B5EF4-FFF2-40B4-BE49-F238E27FC236}">
              <a16:creationId xmlns:a16="http://schemas.microsoft.com/office/drawing/2014/main" id="{27E3F147-0C12-4421-9A26-4A682B93CEC2}"/>
            </a:ext>
          </a:extLst>
        </xdr:cNvPr>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26" name="n_4aveValue【消防施設】&#10;一人当たり面積">
          <a:extLst>
            <a:ext uri="{FF2B5EF4-FFF2-40B4-BE49-F238E27FC236}">
              <a16:creationId xmlns:a16="http://schemas.microsoft.com/office/drawing/2014/main" id="{423FF409-242C-41C4-A1B5-EF3DAC710F20}"/>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54627</xdr:rowOff>
    </xdr:from>
    <xdr:ext cx="469744" cy="259045"/>
    <xdr:sp macro="" textlink="">
      <xdr:nvSpPr>
        <xdr:cNvPr id="827" name="n_1mainValue【消防施設】&#10;一人当たり面積">
          <a:extLst>
            <a:ext uri="{FF2B5EF4-FFF2-40B4-BE49-F238E27FC236}">
              <a16:creationId xmlns:a16="http://schemas.microsoft.com/office/drawing/2014/main" id="{6DF7F91C-4A3D-4CF2-975F-DBBBB619995A}"/>
            </a:ext>
          </a:extLst>
        </xdr:cNvPr>
        <xdr:cNvSpPr txBox="1"/>
      </xdr:nvSpPr>
      <xdr:spPr>
        <a:xfrm>
          <a:off x="210757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828" name="n_2mainValue【消防施設】&#10;一人当たり面積">
          <a:extLst>
            <a:ext uri="{FF2B5EF4-FFF2-40B4-BE49-F238E27FC236}">
              <a16:creationId xmlns:a16="http://schemas.microsoft.com/office/drawing/2014/main" id="{FB00CA11-CC9B-4B1F-9A45-2B496EA3D4C6}"/>
            </a:ext>
          </a:extLst>
        </xdr:cNvPr>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73677</xdr:rowOff>
    </xdr:from>
    <xdr:ext cx="469744" cy="259045"/>
    <xdr:sp macro="" textlink="">
      <xdr:nvSpPr>
        <xdr:cNvPr id="829" name="n_3mainValue【消防施設】&#10;一人当たり面積">
          <a:extLst>
            <a:ext uri="{FF2B5EF4-FFF2-40B4-BE49-F238E27FC236}">
              <a16:creationId xmlns:a16="http://schemas.microsoft.com/office/drawing/2014/main" id="{81B9016D-9083-4B82-A74F-65BC16592568}"/>
            </a:ext>
          </a:extLst>
        </xdr:cNvPr>
        <xdr:cNvSpPr txBox="1"/>
      </xdr:nvSpPr>
      <xdr:spPr>
        <a:xfrm>
          <a:off x="19310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67327</xdr:rowOff>
    </xdr:from>
    <xdr:ext cx="469744" cy="259045"/>
    <xdr:sp macro="" textlink="">
      <xdr:nvSpPr>
        <xdr:cNvPr id="830" name="n_4mainValue【消防施設】&#10;一人当たり面積">
          <a:extLst>
            <a:ext uri="{FF2B5EF4-FFF2-40B4-BE49-F238E27FC236}">
              <a16:creationId xmlns:a16="http://schemas.microsoft.com/office/drawing/2014/main" id="{354F22BB-F05F-4E19-BEE7-C8866960D1AC}"/>
            </a:ext>
          </a:extLst>
        </xdr:cNvPr>
        <xdr:cNvSpPr txBox="1"/>
      </xdr:nvSpPr>
      <xdr:spPr>
        <a:xfrm>
          <a:off x="18421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a:extLst>
            <a:ext uri="{FF2B5EF4-FFF2-40B4-BE49-F238E27FC236}">
              <a16:creationId xmlns:a16="http://schemas.microsoft.com/office/drawing/2014/main" id="{A5429148-3CEE-4E83-BF6C-40B744D69B0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a:extLst>
            <a:ext uri="{FF2B5EF4-FFF2-40B4-BE49-F238E27FC236}">
              <a16:creationId xmlns:a16="http://schemas.microsoft.com/office/drawing/2014/main" id="{414981BE-A8D0-43F1-84AC-500CEFC8248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a:extLst>
            <a:ext uri="{FF2B5EF4-FFF2-40B4-BE49-F238E27FC236}">
              <a16:creationId xmlns:a16="http://schemas.microsoft.com/office/drawing/2014/main" id="{8B397ADD-1AC8-4A52-94B8-D40C3192E24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a:extLst>
            <a:ext uri="{FF2B5EF4-FFF2-40B4-BE49-F238E27FC236}">
              <a16:creationId xmlns:a16="http://schemas.microsoft.com/office/drawing/2014/main" id="{E4B62D72-8500-4EB2-91D0-73DDD62B816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a:extLst>
            <a:ext uri="{FF2B5EF4-FFF2-40B4-BE49-F238E27FC236}">
              <a16:creationId xmlns:a16="http://schemas.microsoft.com/office/drawing/2014/main" id="{0AFF4511-B6D8-4430-88F8-8D5A9E863C9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a:extLst>
            <a:ext uri="{FF2B5EF4-FFF2-40B4-BE49-F238E27FC236}">
              <a16:creationId xmlns:a16="http://schemas.microsoft.com/office/drawing/2014/main" id="{E433C43C-2BC0-4B89-82A3-F5C15870632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a:extLst>
            <a:ext uri="{FF2B5EF4-FFF2-40B4-BE49-F238E27FC236}">
              <a16:creationId xmlns:a16="http://schemas.microsoft.com/office/drawing/2014/main" id="{00C9E2DE-778B-4105-BF2B-008DBD18342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a:extLst>
            <a:ext uri="{FF2B5EF4-FFF2-40B4-BE49-F238E27FC236}">
              <a16:creationId xmlns:a16="http://schemas.microsoft.com/office/drawing/2014/main" id="{B4500B34-6FEA-4CA6-B718-BA6DDE8405C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a:extLst>
            <a:ext uri="{FF2B5EF4-FFF2-40B4-BE49-F238E27FC236}">
              <a16:creationId xmlns:a16="http://schemas.microsoft.com/office/drawing/2014/main" id="{9AC947B4-CF35-4907-B9D5-FC8D32BB48A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a:extLst>
            <a:ext uri="{FF2B5EF4-FFF2-40B4-BE49-F238E27FC236}">
              <a16:creationId xmlns:a16="http://schemas.microsoft.com/office/drawing/2014/main" id="{A2EED4E4-9A19-4084-A9C6-D3408B1E96E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a:extLst>
            <a:ext uri="{FF2B5EF4-FFF2-40B4-BE49-F238E27FC236}">
              <a16:creationId xmlns:a16="http://schemas.microsoft.com/office/drawing/2014/main" id="{FB55E8C8-A495-4FEB-8489-83FDC31A5C6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a:extLst>
            <a:ext uri="{FF2B5EF4-FFF2-40B4-BE49-F238E27FC236}">
              <a16:creationId xmlns:a16="http://schemas.microsoft.com/office/drawing/2014/main" id="{3EB3BB0D-0C90-454F-9DD5-EAB3D4E61BB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a:extLst>
            <a:ext uri="{FF2B5EF4-FFF2-40B4-BE49-F238E27FC236}">
              <a16:creationId xmlns:a16="http://schemas.microsoft.com/office/drawing/2014/main" id="{023B6BEB-D28D-4028-AB6F-AFF297667A7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a:extLst>
            <a:ext uri="{FF2B5EF4-FFF2-40B4-BE49-F238E27FC236}">
              <a16:creationId xmlns:a16="http://schemas.microsoft.com/office/drawing/2014/main" id="{7970D0FD-0180-48CA-89A9-95C91928D8C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a:extLst>
            <a:ext uri="{FF2B5EF4-FFF2-40B4-BE49-F238E27FC236}">
              <a16:creationId xmlns:a16="http://schemas.microsoft.com/office/drawing/2014/main" id="{484920FF-68C9-48F9-A5AF-16960BF978D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a:extLst>
            <a:ext uri="{FF2B5EF4-FFF2-40B4-BE49-F238E27FC236}">
              <a16:creationId xmlns:a16="http://schemas.microsoft.com/office/drawing/2014/main" id="{3680A984-FDE5-488A-AFE7-F7170FB2CBE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a:extLst>
            <a:ext uri="{FF2B5EF4-FFF2-40B4-BE49-F238E27FC236}">
              <a16:creationId xmlns:a16="http://schemas.microsoft.com/office/drawing/2014/main" id="{CE617F83-50C4-44D7-9125-7763C93057E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a:extLst>
            <a:ext uri="{FF2B5EF4-FFF2-40B4-BE49-F238E27FC236}">
              <a16:creationId xmlns:a16="http://schemas.microsoft.com/office/drawing/2014/main" id="{3917C7EB-3AE4-40A9-9970-3A02BDB2CB9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a:extLst>
            <a:ext uri="{FF2B5EF4-FFF2-40B4-BE49-F238E27FC236}">
              <a16:creationId xmlns:a16="http://schemas.microsoft.com/office/drawing/2014/main" id="{46DF80A7-C35A-4F75-9DB0-D11E57AA4EB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a:extLst>
            <a:ext uri="{FF2B5EF4-FFF2-40B4-BE49-F238E27FC236}">
              <a16:creationId xmlns:a16="http://schemas.microsoft.com/office/drawing/2014/main" id="{D62DDD94-8FDE-47E9-BD61-963156DD21A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a:extLst>
            <a:ext uri="{FF2B5EF4-FFF2-40B4-BE49-F238E27FC236}">
              <a16:creationId xmlns:a16="http://schemas.microsoft.com/office/drawing/2014/main" id="{78B5B6B9-123D-4DD5-9725-4446CC561F1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a:extLst>
            <a:ext uri="{FF2B5EF4-FFF2-40B4-BE49-F238E27FC236}">
              <a16:creationId xmlns:a16="http://schemas.microsoft.com/office/drawing/2014/main" id="{499811D9-1582-44A9-A6DE-F26F6D0309F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a:extLst>
            <a:ext uri="{FF2B5EF4-FFF2-40B4-BE49-F238E27FC236}">
              <a16:creationId xmlns:a16="http://schemas.microsoft.com/office/drawing/2014/main" id="{71058809-ED5E-4865-BA3A-EDE3A827E10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a:extLst>
            <a:ext uri="{FF2B5EF4-FFF2-40B4-BE49-F238E27FC236}">
              <a16:creationId xmlns:a16="http://schemas.microsoft.com/office/drawing/2014/main" id="{A939728B-2E1B-4598-A133-1DE5C7F9541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a:extLst>
            <a:ext uri="{FF2B5EF4-FFF2-40B4-BE49-F238E27FC236}">
              <a16:creationId xmlns:a16="http://schemas.microsoft.com/office/drawing/2014/main" id="{38847772-82F9-4484-B9E2-A8ED42A1332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56" name="直線コネクタ 855">
          <a:extLst>
            <a:ext uri="{FF2B5EF4-FFF2-40B4-BE49-F238E27FC236}">
              <a16:creationId xmlns:a16="http://schemas.microsoft.com/office/drawing/2014/main" id="{62C52490-7CF8-4600-B481-5660F987988D}"/>
            </a:ext>
          </a:extLst>
        </xdr:cNvPr>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57" name="【庁舎】&#10;有形固定資産減価償却率最小値テキスト">
          <a:extLst>
            <a:ext uri="{FF2B5EF4-FFF2-40B4-BE49-F238E27FC236}">
              <a16:creationId xmlns:a16="http://schemas.microsoft.com/office/drawing/2014/main" id="{CE069DC8-80E2-49B9-9FE2-10BB123E00D7}"/>
            </a:ext>
          </a:extLst>
        </xdr:cNvPr>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58" name="直線コネクタ 857">
          <a:extLst>
            <a:ext uri="{FF2B5EF4-FFF2-40B4-BE49-F238E27FC236}">
              <a16:creationId xmlns:a16="http://schemas.microsoft.com/office/drawing/2014/main" id="{985C67BD-78F6-4C8E-ABC2-44CD780FE62B}"/>
            </a:ext>
          </a:extLst>
        </xdr:cNvPr>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59" name="【庁舎】&#10;有形固定資産減価償却率最大値テキスト">
          <a:extLst>
            <a:ext uri="{FF2B5EF4-FFF2-40B4-BE49-F238E27FC236}">
              <a16:creationId xmlns:a16="http://schemas.microsoft.com/office/drawing/2014/main" id="{0EF6EF46-05F6-4926-9C8D-B95F2AED925C}"/>
            </a:ext>
          </a:extLst>
        </xdr:cNvPr>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60" name="直線コネクタ 859">
          <a:extLst>
            <a:ext uri="{FF2B5EF4-FFF2-40B4-BE49-F238E27FC236}">
              <a16:creationId xmlns:a16="http://schemas.microsoft.com/office/drawing/2014/main" id="{D062E432-37DA-420E-848F-22575B417087}"/>
            </a:ext>
          </a:extLst>
        </xdr:cNvPr>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61" name="【庁舎】&#10;有形固定資産減価償却率平均値テキスト">
          <a:extLst>
            <a:ext uri="{FF2B5EF4-FFF2-40B4-BE49-F238E27FC236}">
              <a16:creationId xmlns:a16="http://schemas.microsoft.com/office/drawing/2014/main" id="{FE8B0EF3-17E9-4509-8D11-70345ED84F36}"/>
            </a:ext>
          </a:extLst>
        </xdr:cNvPr>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62" name="フローチャート: 判断 861">
          <a:extLst>
            <a:ext uri="{FF2B5EF4-FFF2-40B4-BE49-F238E27FC236}">
              <a16:creationId xmlns:a16="http://schemas.microsoft.com/office/drawing/2014/main" id="{ACE411AE-A764-4267-8664-C41779B76926}"/>
            </a:ext>
          </a:extLst>
        </xdr:cNvPr>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3" name="フローチャート: 判断 862">
          <a:extLst>
            <a:ext uri="{FF2B5EF4-FFF2-40B4-BE49-F238E27FC236}">
              <a16:creationId xmlns:a16="http://schemas.microsoft.com/office/drawing/2014/main" id="{1F7FE4D2-2510-4A78-B497-D8DD73ED0827}"/>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64" name="フローチャート: 判断 863">
          <a:extLst>
            <a:ext uri="{FF2B5EF4-FFF2-40B4-BE49-F238E27FC236}">
              <a16:creationId xmlns:a16="http://schemas.microsoft.com/office/drawing/2014/main" id="{69BA8808-D4E8-4814-A9AD-9AB31F1E6AAB}"/>
            </a:ext>
          </a:extLst>
        </xdr:cNvPr>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65" name="フローチャート: 判断 864">
          <a:extLst>
            <a:ext uri="{FF2B5EF4-FFF2-40B4-BE49-F238E27FC236}">
              <a16:creationId xmlns:a16="http://schemas.microsoft.com/office/drawing/2014/main" id="{D7388A55-8851-4FF3-B854-7E061D4FAB97}"/>
            </a:ext>
          </a:extLst>
        </xdr:cNvPr>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66" name="フローチャート: 判断 865">
          <a:extLst>
            <a:ext uri="{FF2B5EF4-FFF2-40B4-BE49-F238E27FC236}">
              <a16:creationId xmlns:a16="http://schemas.microsoft.com/office/drawing/2014/main" id="{32FCA42E-0243-4CB8-A4C9-6EC10FB08B80}"/>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E1F381D1-5A73-4622-B120-C1284788FD7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1C22A914-40F1-4E4E-842E-4F48218C93A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58A8D01C-8042-41DC-9677-775557A429A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5F8E156C-835E-496C-A288-6976B12FCA4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6AAAD8F3-049E-445C-82AC-7030A9B72B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5806</xdr:rowOff>
    </xdr:from>
    <xdr:to>
      <xdr:col>85</xdr:col>
      <xdr:colOff>177800</xdr:colOff>
      <xdr:row>105</xdr:row>
      <xdr:rowOff>107406</xdr:rowOff>
    </xdr:to>
    <xdr:sp macro="" textlink="">
      <xdr:nvSpPr>
        <xdr:cNvPr id="872" name="楕円 871">
          <a:extLst>
            <a:ext uri="{FF2B5EF4-FFF2-40B4-BE49-F238E27FC236}">
              <a16:creationId xmlns:a16="http://schemas.microsoft.com/office/drawing/2014/main" id="{8A62511D-1D44-4376-890C-6C539D9ADE23}"/>
            </a:ext>
          </a:extLst>
        </xdr:cNvPr>
        <xdr:cNvSpPr/>
      </xdr:nvSpPr>
      <xdr:spPr>
        <a:xfrm>
          <a:off x="162687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155683</xdr:rowOff>
    </xdr:from>
    <xdr:ext cx="405111" cy="259045"/>
    <xdr:sp macro="" textlink="">
      <xdr:nvSpPr>
        <xdr:cNvPr id="873" name="【庁舎】&#10;有形固定資産減価償却率該当値テキスト">
          <a:extLst>
            <a:ext uri="{FF2B5EF4-FFF2-40B4-BE49-F238E27FC236}">
              <a16:creationId xmlns:a16="http://schemas.microsoft.com/office/drawing/2014/main" id="{9DC9C9D8-E95E-47EA-A7A4-61E5A0B8D0A9}"/>
            </a:ext>
          </a:extLst>
        </xdr:cNvPr>
        <xdr:cNvSpPr txBox="1"/>
      </xdr:nvSpPr>
      <xdr:spPr>
        <a:xfrm>
          <a:off x="16357600"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48261</xdr:rowOff>
    </xdr:from>
    <xdr:to>
      <xdr:col>81</xdr:col>
      <xdr:colOff>101600</xdr:colOff>
      <xdr:row>105</xdr:row>
      <xdr:rowOff>149861</xdr:rowOff>
    </xdr:to>
    <xdr:sp macro="" textlink="">
      <xdr:nvSpPr>
        <xdr:cNvPr id="874" name="楕円 873">
          <a:extLst>
            <a:ext uri="{FF2B5EF4-FFF2-40B4-BE49-F238E27FC236}">
              <a16:creationId xmlns:a16="http://schemas.microsoft.com/office/drawing/2014/main" id="{1978CBB9-05FF-430F-A277-BC547F072A72}"/>
            </a:ext>
          </a:extLst>
        </xdr:cNvPr>
        <xdr:cNvSpPr/>
      </xdr:nvSpPr>
      <xdr:spPr>
        <a:xfrm>
          <a:off x="15430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56606</xdr:rowOff>
    </xdr:from>
    <xdr:to>
      <xdr:col>85</xdr:col>
      <xdr:colOff>127000</xdr:colOff>
      <xdr:row>105</xdr:row>
      <xdr:rowOff>99061</xdr:rowOff>
    </xdr:to>
    <xdr:cxnSp macro="">
      <xdr:nvCxnSpPr>
        <xdr:cNvPr id="875" name="直線コネクタ 874">
          <a:extLst>
            <a:ext uri="{FF2B5EF4-FFF2-40B4-BE49-F238E27FC236}">
              <a16:creationId xmlns:a16="http://schemas.microsoft.com/office/drawing/2014/main" id="{6EE16C4D-D2CB-4BDA-918B-A4633E48523D}"/>
            </a:ext>
          </a:extLst>
        </xdr:cNvPr>
        <xdr:cNvCxnSpPr/>
      </xdr:nvCxnSpPr>
      <xdr:spPr>
        <a:xfrm flipV="1">
          <a:off x="15481300" y="18058856"/>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38463</xdr:rowOff>
    </xdr:from>
    <xdr:to>
      <xdr:col>76</xdr:col>
      <xdr:colOff>165100</xdr:colOff>
      <xdr:row>105</xdr:row>
      <xdr:rowOff>140063</xdr:rowOff>
    </xdr:to>
    <xdr:sp macro="" textlink="">
      <xdr:nvSpPr>
        <xdr:cNvPr id="876" name="楕円 875">
          <a:extLst>
            <a:ext uri="{FF2B5EF4-FFF2-40B4-BE49-F238E27FC236}">
              <a16:creationId xmlns:a16="http://schemas.microsoft.com/office/drawing/2014/main" id="{C6FCE615-37A7-429D-BF6B-550A2CB00949}"/>
            </a:ext>
          </a:extLst>
        </xdr:cNvPr>
        <xdr:cNvSpPr/>
      </xdr:nvSpPr>
      <xdr:spPr>
        <a:xfrm>
          <a:off x="14541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89263</xdr:rowOff>
    </xdr:from>
    <xdr:to>
      <xdr:col>81</xdr:col>
      <xdr:colOff>50800</xdr:colOff>
      <xdr:row>105</xdr:row>
      <xdr:rowOff>99061</xdr:rowOff>
    </xdr:to>
    <xdr:cxnSp macro="">
      <xdr:nvCxnSpPr>
        <xdr:cNvPr id="877" name="直線コネクタ 876">
          <a:extLst>
            <a:ext uri="{FF2B5EF4-FFF2-40B4-BE49-F238E27FC236}">
              <a16:creationId xmlns:a16="http://schemas.microsoft.com/office/drawing/2014/main" id="{943B3C71-0598-4E8B-8F1C-87E904190AC9}"/>
            </a:ext>
          </a:extLst>
        </xdr:cNvPr>
        <xdr:cNvCxnSpPr/>
      </xdr:nvCxnSpPr>
      <xdr:spPr>
        <a:xfrm>
          <a:off x="14592300" y="18091513"/>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93980</xdr:rowOff>
    </xdr:from>
    <xdr:to>
      <xdr:col>72</xdr:col>
      <xdr:colOff>38100</xdr:colOff>
      <xdr:row>107</xdr:row>
      <xdr:rowOff>24130</xdr:rowOff>
    </xdr:to>
    <xdr:sp macro="" textlink="">
      <xdr:nvSpPr>
        <xdr:cNvPr id="878" name="楕円 877">
          <a:extLst>
            <a:ext uri="{FF2B5EF4-FFF2-40B4-BE49-F238E27FC236}">
              <a16:creationId xmlns:a16="http://schemas.microsoft.com/office/drawing/2014/main" id="{934D4B0B-72B2-49B5-A4ED-CB354249EA05}"/>
            </a:ext>
          </a:extLst>
        </xdr:cNvPr>
        <xdr:cNvSpPr/>
      </xdr:nvSpPr>
      <xdr:spPr>
        <a:xfrm>
          <a:off x="1365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89263</xdr:rowOff>
    </xdr:from>
    <xdr:to>
      <xdr:col>76</xdr:col>
      <xdr:colOff>114300</xdr:colOff>
      <xdr:row>106</xdr:row>
      <xdr:rowOff>144780</xdr:rowOff>
    </xdr:to>
    <xdr:cxnSp macro="">
      <xdr:nvCxnSpPr>
        <xdr:cNvPr id="879" name="直線コネクタ 878">
          <a:extLst>
            <a:ext uri="{FF2B5EF4-FFF2-40B4-BE49-F238E27FC236}">
              <a16:creationId xmlns:a16="http://schemas.microsoft.com/office/drawing/2014/main" id="{8EFDC8FB-EA02-45A3-985A-6DBEFE89FAB1}"/>
            </a:ext>
          </a:extLst>
        </xdr:cNvPr>
        <xdr:cNvCxnSpPr/>
      </xdr:nvCxnSpPr>
      <xdr:spPr>
        <a:xfrm flipV="1">
          <a:off x="13703300" y="18091513"/>
          <a:ext cx="889000" cy="22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131536</xdr:rowOff>
    </xdr:from>
    <xdr:to>
      <xdr:col>67</xdr:col>
      <xdr:colOff>101600</xdr:colOff>
      <xdr:row>107</xdr:row>
      <xdr:rowOff>61686</xdr:rowOff>
    </xdr:to>
    <xdr:sp macro="" textlink="">
      <xdr:nvSpPr>
        <xdr:cNvPr id="880" name="楕円 879">
          <a:extLst>
            <a:ext uri="{FF2B5EF4-FFF2-40B4-BE49-F238E27FC236}">
              <a16:creationId xmlns:a16="http://schemas.microsoft.com/office/drawing/2014/main" id="{D7E00AF8-35CE-48A1-BA70-9BDCDE9CA1CE}"/>
            </a:ext>
          </a:extLst>
        </xdr:cNvPr>
        <xdr:cNvSpPr/>
      </xdr:nvSpPr>
      <xdr:spPr>
        <a:xfrm>
          <a:off x="12763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144780</xdr:rowOff>
    </xdr:from>
    <xdr:to>
      <xdr:col>71</xdr:col>
      <xdr:colOff>177800</xdr:colOff>
      <xdr:row>107</xdr:row>
      <xdr:rowOff>10886</xdr:rowOff>
    </xdr:to>
    <xdr:cxnSp macro="">
      <xdr:nvCxnSpPr>
        <xdr:cNvPr id="881" name="直線コネクタ 880">
          <a:extLst>
            <a:ext uri="{FF2B5EF4-FFF2-40B4-BE49-F238E27FC236}">
              <a16:creationId xmlns:a16="http://schemas.microsoft.com/office/drawing/2014/main" id="{75ECAF10-3A9D-4633-AF5F-EF7AF4872DB9}"/>
            </a:ext>
          </a:extLst>
        </xdr:cNvPr>
        <xdr:cNvCxnSpPr/>
      </xdr:nvCxnSpPr>
      <xdr:spPr>
        <a:xfrm flipV="1">
          <a:off x="12814300" y="1831848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82" name="n_1aveValue【庁舎】&#10;有形固定資産減価償却率">
          <a:extLst>
            <a:ext uri="{FF2B5EF4-FFF2-40B4-BE49-F238E27FC236}">
              <a16:creationId xmlns:a16="http://schemas.microsoft.com/office/drawing/2014/main" id="{ADE23FE2-BD8F-48D2-84EF-8B2E3EB2E03D}"/>
            </a:ext>
          </a:extLst>
        </xdr:cNvPr>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83" name="n_2aveValue【庁舎】&#10;有形固定資産減価償却率">
          <a:extLst>
            <a:ext uri="{FF2B5EF4-FFF2-40B4-BE49-F238E27FC236}">
              <a16:creationId xmlns:a16="http://schemas.microsoft.com/office/drawing/2014/main" id="{32349882-CFF6-4990-961A-4C32E23BEF84}"/>
            </a:ext>
          </a:extLst>
        </xdr:cNvPr>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884" name="n_3aveValue【庁舎】&#10;有形固定資産減価償却率">
          <a:extLst>
            <a:ext uri="{FF2B5EF4-FFF2-40B4-BE49-F238E27FC236}">
              <a16:creationId xmlns:a16="http://schemas.microsoft.com/office/drawing/2014/main" id="{94FC5DC4-8A26-42B6-938A-A2A404B8C492}"/>
            </a:ext>
          </a:extLst>
        </xdr:cNvPr>
        <xdr:cNvSpPr txBox="1"/>
      </xdr:nvSpPr>
      <xdr:spPr>
        <a:xfrm>
          <a:off x="13500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85" name="n_4aveValue【庁舎】&#10;有形固定資産減価償却率">
          <a:extLst>
            <a:ext uri="{FF2B5EF4-FFF2-40B4-BE49-F238E27FC236}">
              <a16:creationId xmlns:a16="http://schemas.microsoft.com/office/drawing/2014/main" id="{8021BC08-16AE-4C16-B77A-624EB33CF69F}"/>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140988</xdr:rowOff>
    </xdr:from>
    <xdr:ext cx="405111" cy="259045"/>
    <xdr:sp macro="" textlink="">
      <xdr:nvSpPr>
        <xdr:cNvPr id="886" name="n_1mainValue【庁舎】&#10;有形固定資産減価償却率">
          <a:extLst>
            <a:ext uri="{FF2B5EF4-FFF2-40B4-BE49-F238E27FC236}">
              <a16:creationId xmlns:a16="http://schemas.microsoft.com/office/drawing/2014/main" id="{A0976A45-B61A-415B-B87F-F98FF5373948}"/>
            </a:ext>
          </a:extLst>
        </xdr:cNvPr>
        <xdr:cNvSpPr txBox="1"/>
      </xdr:nvSpPr>
      <xdr:spPr>
        <a:xfrm>
          <a:off x="15266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131190</xdr:rowOff>
    </xdr:from>
    <xdr:ext cx="405111" cy="259045"/>
    <xdr:sp macro="" textlink="">
      <xdr:nvSpPr>
        <xdr:cNvPr id="887" name="n_2mainValue【庁舎】&#10;有形固定資産減価償却率">
          <a:extLst>
            <a:ext uri="{FF2B5EF4-FFF2-40B4-BE49-F238E27FC236}">
              <a16:creationId xmlns:a16="http://schemas.microsoft.com/office/drawing/2014/main" id="{0A427CD6-9D26-4E4C-92AA-661D5391BD40}"/>
            </a:ext>
          </a:extLst>
        </xdr:cNvPr>
        <xdr:cNvSpPr txBox="1"/>
      </xdr:nvSpPr>
      <xdr:spPr>
        <a:xfrm>
          <a:off x="143897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15257</xdr:rowOff>
    </xdr:from>
    <xdr:ext cx="405111" cy="259045"/>
    <xdr:sp macro="" textlink="">
      <xdr:nvSpPr>
        <xdr:cNvPr id="888" name="n_3mainValue【庁舎】&#10;有形固定資産減価償却率">
          <a:extLst>
            <a:ext uri="{FF2B5EF4-FFF2-40B4-BE49-F238E27FC236}">
              <a16:creationId xmlns:a16="http://schemas.microsoft.com/office/drawing/2014/main" id="{2087CDFB-D33F-4589-B3C1-7C3CB26D593F}"/>
            </a:ext>
          </a:extLst>
        </xdr:cNvPr>
        <xdr:cNvSpPr txBox="1"/>
      </xdr:nvSpPr>
      <xdr:spPr>
        <a:xfrm>
          <a:off x="13500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52813</xdr:rowOff>
    </xdr:from>
    <xdr:ext cx="405111" cy="259045"/>
    <xdr:sp macro="" textlink="">
      <xdr:nvSpPr>
        <xdr:cNvPr id="889" name="n_4mainValue【庁舎】&#10;有形固定資産減価償却率">
          <a:extLst>
            <a:ext uri="{FF2B5EF4-FFF2-40B4-BE49-F238E27FC236}">
              <a16:creationId xmlns:a16="http://schemas.microsoft.com/office/drawing/2014/main" id="{5BA1E315-4FE3-4C3E-81F5-A00D9621FF71}"/>
            </a:ext>
          </a:extLst>
        </xdr:cNvPr>
        <xdr:cNvSpPr txBox="1"/>
      </xdr:nvSpPr>
      <xdr:spPr>
        <a:xfrm>
          <a:off x="126117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C50213BD-F962-4E80-BFB4-3241A14E929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44565707-93CB-4EF5-9A8E-08F5B204841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005EF445-61E9-42A9-A3FB-0F2AACA60EF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18FF17E0-5C4A-48CD-A72D-1C8F6F37AA0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4BF957F1-87A0-4708-8BB6-13CE70FC818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3B827784-101C-4BEE-94F2-1D36F443D67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0C514A35-FBD4-492E-BCDC-5F50207F95D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FF5431BB-F128-4558-8DB0-78B3BB303F6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6FDE6A6A-695B-4785-98BD-F81E8DAA928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1AB38BA2-A89D-4C0E-A623-71AA46A7C96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0" name="直線コネクタ 899">
          <a:extLst>
            <a:ext uri="{FF2B5EF4-FFF2-40B4-BE49-F238E27FC236}">
              <a16:creationId xmlns:a16="http://schemas.microsoft.com/office/drawing/2014/main" id="{E5E4154E-86DE-4CB5-AA51-E92F5E28858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1" name="テキスト ボックス 900">
          <a:extLst>
            <a:ext uri="{FF2B5EF4-FFF2-40B4-BE49-F238E27FC236}">
              <a16:creationId xmlns:a16="http://schemas.microsoft.com/office/drawing/2014/main" id="{1598797A-1C7C-4002-ABBB-9D5499BE30E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2" name="直線コネクタ 901">
          <a:extLst>
            <a:ext uri="{FF2B5EF4-FFF2-40B4-BE49-F238E27FC236}">
              <a16:creationId xmlns:a16="http://schemas.microsoft.com/office/drawing/2014/main" id="{B9582C37-1AB2-4358-9AFB-3E303283ADB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3" name="テキスト ボックス 902">
          <a:extLst>
            <a:ext uri="{FF2B5EF4-FFF2-40B4-BE49-F238E27FC236}">
              <a16:creationId xmlns:a16="http://schemas.microsoft.com/office/drawing/2014/main" id="{099121B3-38E8-44E9-A741-65208CCD3DA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4" name="直線コネクタ 903">
          <a:extLst>
            <a:ext uri="{FF2B5EF4-FFF2-40B4-BE49-F238E27FC236}">
              <a16:creationId xmlns:a16="http://schemas.microsoft.com/office/drawing/2014/main" id="{673B2727-B3BA-4E2A-97AD-C773F82EDD5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5" name="テキスト ボックス 904">
          <a:extLst>
            <a:ext uri="{FF2B5EF4-FFF2-40B4-BE49-F238E27FC236}">
              <a16:creationId xmlns:a16="http://schemas.microsoft.com/office/drawing/2014/main" id="{A225F0D2-85CC-41E2-9348-596B09EDA2B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6" name="直線コネクタ 905">
          <a:extLst>
            <a:ext uri="{FF2B5EF4-FFF2-40B4-BE49-F238E27FC236}">
              <a16:creationId xmlns:a16="http://schemas.microsoft.com/office/drawing/2014/main" id="{48DF4B79-670E-4509-B468-F8CE983999A5}"/>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7" name="テキスト ボックス 906">
          <a:extLst>
            <a:ext uri="{FF2B5EF4-FFF2-40B4-BE49-F238E27FC236}">
              <a16:creationId xmlns:a16="http://schemas.microsoft.com/office/drawing/2014/main" id="{BA7EF298-C73C-4EEF-A8D0-968CE2BBB49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a:extLst>
            <a:ext uri="{FF2B5EF4-FFF2-40B4-BE49-F238E27FC236}">
              <a16:creationId xmlns:a16="http://schemas.microsoft.com/office/drawing/2014/main" id="{F44F32C9-5D5E-46C5-B62C-D64A9135E20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a:extLst>
            <a:ext uri="{FF2B5EF4-FFF2-40B4-BE49-F238E27FC236}">
              <a16:creationId xmlns:a16="http://schemas.microsoft.com/office/drawing/2014/main" id="{4D97D97E-63A2-49E4-9F31-96158E1D913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a:extLst>
            <a:ext uri="{FF2B5EF4-FFF2-40B4-BE49-F238E27FC236}">
              <a16:creationId xmlns:a16="http://schemas.microsoft.com/office/drawing/2014/main" id="{DC08A27A-D884-4BE0-B72C-EB35E0DEFD6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911" name="直線コネクタ 910">
          <a:extLst>
            <a:ext uri="{FF2B5EF4-FFF2-40B4-BE49-F238E27FC236}">
              <a16:creationId xmlns:a16="http://schemas.microsoft.com/office/drawing/2014/main" id="{8BAFE549-0CAB-45AE-BD1F-D28F60F68E61}"/>
            </a:ext>
          </a:extLst>
        </xdr:cNvPr>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912" name="【庁舎】&#10;一人当たり面積最小値テキスト">
          <a:extLst>
            <a:ext uri="{FF2B5EF4-FFF2-40B4-BE49-F238E27FC236}">
              <a16:creationId xmlns:a16="http://schemas.microsoft.com/office/drawing/2014/main" id="{214A5691-C491-4F9D-8FE8-CF155AF6854D}"/>
            </a:ext>
          </a:extLst>
        </xdr:cNvPr>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913" name="直線コネクタ 912">
          <a:extLst>
            <a:ext uri="{FF2B5EF4-FFF2-40B4-BE49-F238E27FC236}">
              <a16:creationId xmlns:a16="http://schemas.microsoft.com/office/drawing/2014/main" id="{692FABD2-1134-4697-8E01-2A71FE3472CE}"/>
            </a:ext>
          </a:extLst>
        </xdr:cNvPr>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914" name="【庁舎】&#10;一人当たり面積最大値テキスト">
          <a:extLst>
            <a:ext uri="{FF2B5EF4-FFF2-40B4-BE49-F238E27FC236}">
              <a16:creationId xmlns:a16="http://schemas.microsoft.com/office/drawing/2014/main" id="{FF22DFE8-E456-4E5F-89AE-DD3C03F9C1B6}"/>
            </a:ext>
          </a:extLst>
        </xdr:cNvPr>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915" name="直線コネクタ 914">
          <a:extLst>
            <a:ext uri="{FF2B5EF4-FFF2-40B4-BE49-F238E27FC236}">
              <a16:creationId xmlns:a16="http://schemas.microsoft.com/office/drawing/2014/main" id="{8CF9B564-CDE3-4249-8C02-69D5DAFA03F8}"/>
            </a:ext>
          </a:extLst>
        </xdr:cNvPr>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80281</xdr:rowOff>
    </xdr:from>
    <xdr:ext cx="469744" cy="259045"/>
    <xdr:sp macro="" textlink="">
      <xdr:nvSpPr>
        <xdr:cNvPr id="916" name="【庁舎】&#10;一人当たり面積平均値テキスト">
          <a:extLst>
            <a:ext uri="{FF2B5EF4-FFF2-40B4-BE49-F238E27FC236}">
              <a16:creationId xmlns:a16="http://schemas.microsoft.com/office/drawing/2014/main" id="{F1D9E6B0-66DD-45CE-B2D3-29B747ACE220}"/>
            </a:ext>
          </a:extLst>
        </xdr:cNvPr>
        <xdr:cNvSpPr txBox="1"/>
      </xdr:nvSpPr>
      <xdr:spPr>
        <a:xfrm>
          <a:off x="22199600" y="17739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917" name="フローチャート: 判断 916">
          <a:extLst>
            <a:ext uri="{FF2B5EF4-FFF2-40B4-BE49-F238E27FC236}">
              <a16:creationId xmlns:a16="http://schemas.microsoft.com/office/drawing/2014/main" id="{0A032B43-705C-41C5-A8E6-EBBFEF7FB06D}"/>
            </a:ext>
          </a:extLst>
        </xdr:cNvPr>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918" name="フローチャート: 判断 917">
          <a:extLst>
            <a:ext uri="{FF2B5EF4-FFF2-40B4-BE49-F238E27FC236}">
              <a16:creationId xmlns:a16="http://schemas.microsoft.com/office/drawing/2014/main" id="{7AF0D711-9000-4556-95F1-08967F0405EA}"/>
            </a:ext>
          </a:extLst>
        </xdr:cNvPr>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919" name="フローチャート: 判断 918">
          <a:extLst>
            <a:ext uri="{FF2B5EF4-FFF2-40B4-BE49-F238E27FC236}">
              <a16:creationId xmlns:a16="http://schemas.microsoft.com/office/drawing/2014/main" id="{61E009BE-566F-4A4E-92E4-92ED9BBF0661}"/>
            </a:ext>
          </a:extLst>
        </xdr:cNvPr>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20" name="フローチャート: 判断 919">
          <a:extLst>
            <a:ext uri="{FF2B5EF4-FFF2-40B4-BE49-F238E27FC236}">
              <a16:creationId xmlns:a16="http://schemas.microsoft.com/office/drawing/2014/main" id="{0FDD6ED2-516B-46D7-B24D-C07AD82F7F2F}"/>
            </a:ext>
          </a:extLst>
        </xdr:cNvPr>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921" name="フローチャート: 判断 920">
          <a:extLst>
            <a:ext uri="{FF2B5EF4-FFF2-40B4-BE49-F238E27FC236}">
              <a16:creationId xmlns:a16="http://schemas.microsoft.com/office/drawing/2014/main" id="{EF4EC016-276D-4315-A59E-D1EC17D2AD53}"/>
            </a:ext>
          </a:extLst>
        </xdr:cNvPr>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96334DC2-7A06-4640-83C4-F58C3C97F89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E9B34917-55B5-4EB6-9927-22C630E9C12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6BEEF131-247F-469F-A2E1-24EEF97FEE1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696DA054-6126-4C2C-A5CE-EACC173C8A9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23222835-2AF9-48AA-870D-430AD7B4B79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39115</xdr:rowOff>
    </xdr:from>
    <xdr:to>
      <xdr:col>116</xdr:col>
      <xdr:colOff>114300</xdr:colOff>
      <xdr:row>106</xdr:row>
      <xdr:rowOff>140715</xdr:rowOff>
    </xdr:to>
    <xdr:sp macro="" textlink="">
      <xdr:nvSpPr>
        <xdr:cNvPr id="927" name="楕円 926">
          <a:extLst>
            <a:ext uri="{FF2B5EF4-FFF2-40B4-BE49-F238E27FC236}">
              <a16:creationId xmlns:a16="http://schemas.microsoft.com/office/drawing/2014/main" id="{253C7609-5DD0-4FDE-8A89-C2D56D6B910D}"/>
            </a:ext>
          </a:extLst>
        </xdr:cNvPr>
        <xdr:cNvSpPr/>
      </xdr:nvSpPr>
      <xdr:spPr>
        <a:xfrm>
          <a:off x="221107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125492</xdr:rowOff>
    </xdr:from>
    <xdr:ext cx="469744" cy="259045"/>
    <xdr:sp macro="" textlink="">
      <xdr:nvSpPr>
        <xdr:cNvPr id="928" name="【庁舎】&#10;一人当たり面積該当値テキスト">
          <a:extLst>
            <a:ext uri="{FF2B5EF4-FFF2-40B4-BE49-F238E27FC236}">
              <a16:creationId xmlns:a16="http://schemas.microsoft.com/office/drawing/2014/main" id="{0A402644-701E-49BF-A4C3-62388AE02C50}"/>
            </a:ext>
          </a:extLst>
        </xdr:cNvPr>
        <xdr:cNvSpPr txBox="1"/>
      </xdr:nvSpPr>
      <xdr:spPr>
        <a:xfrm>
          <a:off x="22199600" y="1812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39115</xdr:rowOff>
    </xdr:from>
    <xdr:to>
      <xdr:col>112</xdr:col>
      <xdr:colOff>38100</xdr:colOff>
      <xdr:row>106</xdr:row>
      <xdr:rowOff>140715</xdr:rowOff>
    </xdr:to>
    <xdr:sp macro="" textlink="">
      <xdr:nvSpPr>
        <xdr:cNvPr id="929" name="楕円 928">
          <a:extLst>
            <a:ext uri="{FF2B5EF4-FFF2-40B4-BE49-F238E27FC236}">
              <a16:creationId xmlns:a16="http://schemas.microsoft.com/office/drawing/2014/main" id="{FE9183C8-A6F2-4685-97CD-448138EC522E}"/>
            </a:ext>
          </a:extLst>
        </xdr:cNvPr>
        <xdr:cNvSpPr/>
      </xdr:nvSpPr>
      <xdr:spPr>
        <a:xfrm>
          <a:off x="21272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89915</xdr:rowOff>
    </xdr:from>
    <xdr:to>
      <xdr:col>116</xdr:col>
      <xdr:colOff>63500</xdr:colOff>
      <xdr:row>106</xdr:row>
      <xdr:rowOff>89915</xdr:rowOff>
    </xdr:to>
    <xdr:cxnSp macro="">
      <xdr:nvCxnSpPr>
        <xdr:cNvPr id="930" name="直線コネクタ 929">
          <a:extLst>
            <a:ext uri="{FF2B5EF4-FFF2-40B4-BE49-F238E27FC236}">
              <a16:creationId xmlns:a16="http://schemas.microsoft.com/office/drawing/2014/main" id="{7D586730-B134-4383-9AD9-79F26F5C0CAB}"/>
            </a:ext>
          </a:extLst>
        </xdr:cNvPr>
        <xdr:cNvCxnSpPr/>
      </xdr:nvCxnSpPr>
      <xdr:spPr>
        <a:xfrm>
          <a:off x="21323300" y="18263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39115</xdr:rowOff>
    </xdr:from>
    <xdr:to>
      <xdr:col>107</xdr:col>
      <xdr:colOff>101600</xdr:colOff>
      <xdr:row>106</xdr:row>
      <xdr:rowOff>140715</xdr:rowOff>
    </xdr:to>
    <xdr:sp macro="" textlink="">
      <xdr:nvSpPr>
        <xdr:cNvPr id="931" name="楕円 930">
          <a:extLst>
            <a:ext uri="{FF2B5EF4-FFF2-40B4-BE49-F238E27FC236}">
              <a16:creationId xmlns:a16="http://schemas.microsoft.com/office/drawing/2014/main" id="{92AD4D5B-BEBE-4B01-BDD7-FEAEF121C6E9}"/>
            </a:ext>
          </a:extLst>
        </xdr:cNvPr>
        <xdr:cNvSpPr/>
      </xdr:nvSpPr>
      <xdr:spPr>
        <a:xfrm>
          <a:off x="20383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89915</xdr:rowOff>
    </xdr:from>
    <xdr:to>
      <xdr:col>111</xdr:col>
      <xdr:colOff>177800</xdr:colOff>
      <xdr:row>106</xdr:row>
      <xdr:rowOff>89915</xdr:rowOff>
    </xdr:to>
    <xdr:cxnSp macro="">
      <xdr:nvCxnSpPr>
        <xdr:cNvPr id="932" name="直線コネクタ 931">
          <a:extLst>
            <a:ext uri="{FF2B5EF4-FFF2-40B4-BE49-F238E27FC236}">
              <a16:creationId xmlns:a16="http://schemas.microsoft.com/office/drawing/2014/main" id="{189FED89-E0CC-4979-BB78-0454B4B966E3}"/>
            </a:ext>
          </a:extLst>
        </xdr:cNvPr>
        <xdr:cNvCxnSpPr/>
      </xdr:nvCxnSpPr>
      <xdr:spPr>
        <a:xfrm>
          <a:off x="20434300" y="1826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933" name="楕円 932">
          <a:extLst>
            <a:ext uri="{FF2B5EF4-FFF2-40B4-BE49-F238E27FC236}">
              <a16:creationId xmlns:a16="http://schemas.microsoft.com/office/drawing/2014/main" id="{2B73B70C-B9D1-4DFA-BD5E-30DA00ED7458}"/>
            </a:ext>
          </a:extLst>
        </xdr:cNvPr>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89915</xdr:rowOff>
    </xdr:from>
    <xdr:to>
      <xdr:col>107</xdr:col>
      <xdr:colOff>50800</xdr:colOff>
      <xdr:row>106</xdr:row>
      <xdr:rowOff>144780</xdr:rowOff>
    </xdr:to>
    <xdr:cxnSp macro="">
      <xdr:nvCxnSpPr>
        <xdr:cNvPr id="934" name="直線コネクタ 933">
          <a:extLst>
            <a:ext uri="{FF2B5EF4-FFF2-40B4-BE49-F238E27FC236}">
              <a16:creationId xmlns:a16="http://schemas.microsoft.com/office/drawing/2014/main" id="{D940AE5E-2B77-4228-8481-BC4BB78F26AA}"/>
            </a:ext>
          </a:extLst>
        </xdr:cNvPr>
        <xdr:cNvCxnSpPr/>
      </xdr:nvCxnSpPr>
      <xdr:spPr>
        <a:xfrm flipV="1">
          <a:off x="19545300" y="182636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935" name="楕円 934">
          <a:extLst>
            <a:ext uri="{FF2B5EF4-FFF2-40B4-BE49-F238E27FC236}">
              <a16:creationId xmlns:a16="http://schemas.microsoft.com/office/drawing/2014/main" id="{B2DEE44A-4602-4D40-9599-7823D8A67B28}"/>
            </a:ext>
          </a:extLst>
        </xdr:cNvPr>
        <xdr:cNvSpPr/>
      </xdr:nvSpPr>
      <xdr:spPr>
        <a:xfrm>
          <a:off x="18605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144780</xdr:rowOff>
    </xdr:from>
    <xdr:to>
      <xdr:col>102</xdr:col>
      <xdr:colOff>114300</xdr:colOff>
      <xdr:row>106</xdr:row>
      <xdr:rowOff>144780</xdr:rowOff>
    </xdr:to>
    <xdr:cxnSp macro="">
      <xdr:nvCxnSpPr>
        <xdr:cNvPr id="936" name="直線コネクタ 935">
          <a:extLst>
            <a:ext uri="{FF2B5EF4-FFF2-40B4-BE49-F238E27FC236}">
              <a16:creationId xmlns:a16="http://schemas.microsoft.com/office/drawing/2014/main" id="{7BB4FCFD-7D84-47CF-B248-8EEA7DF7FE81}"/>
            </a:ext>
          </a:extLst>
        </xdr:cNvPr>
        <xdr:cNvCxnSpPr/>
      </xdr:nvCxnSpPr>
      <xdr:spPr>
        <a:xfrm>
          <a:off x="18656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22369</xdr:rowOff>
    </xdr:from>
    <xdr:ext cx="469744" cy="259045"/>
    <xdr:sp macro="" textlink="">
      <xdr:nvSpPr>
        <xdr:cNvPr id="937" name="n_1aveValue【庁舎】&#10;一人当たり面積">
          <a:extLst>
            <a:ext uri="{FF2B5EF4-FFF2-40B4-BE49-F238E27FC236}">
              <a16:creationId xmlns:a16="http://schemas.microsoft.com/office/drawing/2014/main" id="{4D1458F8-27F3-451C-A691-87A7B35B25A8}"/>
            </a:ext>
          </a:extLst>
        </xdr:cNvPr>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4081</xdr:rowOff>
    </xdr:from>
    <xdr:ext cx="469744" cy="259045"/>
    <xdr:sp macro="" textlink="">
      <xdr:nvSpPr>
        <xdr:cNvPr id="938" name="n_2aveValue【庁舎】&#10;一人当たり面積">
          <a:extLst>
            <a:ext uri="{FF2B5EF4-FFF2-40B4-BE49-F238E27FC236}">
              <a16:creationId xmlns:a16="http://schemas.microsoft.com/office/drawing/2014/main" id="{067E3376-CB1E-4ABF-AF74-20E95ECA6D89}"/>
            </a:ext>
          </a:extLst>
        </xdr:cNvPr>
        <xdr:cNvSpPr txBox="1"/>
      </xdr:nvSpPr>
      <xdr:spPr>
        <a:xfrm>
          <a:off x="20199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939" name="n_3aveValue【庁舎】&#10;一人当たり面積">
          <a:extLst>
            <a:ext uri="{FF2B5EF4-FFF2-40B4-BE49-F238E27FC236}">
              <a16:creationId xmlns:a16="http://schemas.microsoft.com/office/drawing/2014/main" id="{CC2F39C8-B64F-4D70-A0D4-939B96D62FC8}"/>
            </a:ext>
          </a:extLst>
        </xdr:cNvPr>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940" name="n_4aveValue【庁舎】&#10;一人当たり面積">
          <a:extLst>
            <a:ext uri="{FF2B5EF4-FFF2-40B4-BE49-F238E27FC236}">
              <a16:creationId xmlns:a16="http://schemas.microsoft.com/office/drawing/2014/main" id="{0BCA358C-8878-4757-85A7-C2B23DB5463C}"/>
            </a:ext>
          </a:extLst>
        </xdr:cNvPr>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131842</xdr:rowOff>
    </xdr:from>
    <xdr:ext cx="469744" cy="259045"/>
    <xdr:sp macro="" textlink="">
      <xdr:nvSpPr>
        <xdr:cNvPr id="941" name="n_1mainValue【庁舎】&#10;一人当たり面積">
          <a:extLst>
            <a:ext uri="{FF2B5EF4-FFF2-40B4-BE49-F238E27FC236}">
              <a16:creationId xmlns:a16="http://schemas.microsoft.com/office/drawing/2014/main" id="{67A5D261-470B-435D-A99D-0A543E2D27A8}"/>
            </a:ext>
          </a:extLst>
        </xdr:cNvPr>
        <xdr:cNvSpPr txBox="1"/>
      </xdr:nvSpPr>
      <xdr:spPr>
        <a:xfrm>
          <a:off x="21075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131842</xdr:rowOff>
    </xdr:from>
    <xdr:ext cx="469744" cy="259045"/>
    <xdr:sp macro="" textlink="">
      <xdr:nvSpPr>
        <xdr:cNvPr id="942" name="n_2mainValue【庁舎】&#10;一人当たり面積">
          <a:extLst>
            <a:ext uri="{FF2B5EF4-FFF2-40B4-BE49-F238E27FC236}">
              <a16:creationId xmlns:a16="http://schemas.microsoft.com/office/drawing/2014/main" id="{3C7FFEAF-F841-48F2-B43F-24695C5F9225}"/>
            </a:ext>
          </a:extLst>
        </xdr:cNvPr>
        <xdr:cNvSpPr txBox="1"/>
      </xdr:nvSpPr>
      <xdr:spPr>
        <a:xfrm>
          <a:off x="20199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943" name="n_3mainValue【庁舎】&#10;一人当たり面積">
          <a:extLst>
            <a:ext uri="{FF2B5EF4-FFF2-40B4-BE49-F238E27FC236}">
              <a16:creationId xmlns:a16="http://schemas.microsoft.com/office/drawing/2014/main" id="{4A631D42-6ED3-4139-BC71-83B7E2C05FDB}"/>
            </a:ext>
          </a:extLst>
        </xdr:cNvPr>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944" name="n_4mainValue【庁舎】&#10;一人当たり面積">
          <a:extLst>
            <a:ext uri="{FF2B5EF4-FFF2-40B4-BE49-F238E27FC236}">
              <a16:creationId xmlns:a16="http://schemas.microsoft.com/office/drawing/2014/main" id="{8C22658F-F872-42FE-8DB4-A2275AEC4903}"/>
            </a:ext>
          </a:extLst>
        </xdr:cNvPr>
        <xdr:cNvSpPr txBox="1"/>
      </xdr:nvSpPr>
      <xdr:spPr>
        <a:xfrm>
          <a:off x="18421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a:extLst>
            <a:ext uri="{FF2B5EF4-FFF2-40B4-BE49-F238E27FC236}">
              <a16:creationId xmlns:a16="http://schemas.microsoft.com/office/drawing/2014/main" id="{6B9E4B13-CBF2-464B-BDE9-BC7B5BEF41B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a:extLst>
            <a:ext uri="{FF2B5EF4-FFF2-40B4-BE49-F238E27FC236}">
              <a16:creationId xmlns:a16="http://schemas.microsoft.com/office/drawing/2014/main" id="{2309C9BD-C0E1-4430-B455-9BD6BBE99F0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a:extLst>
            <a:ext uri="{FF2B5EF4-FFF2-40B4-BE49-F238E27FC236}">
              <a16:creationId xmlns:a16="http://schemas.microsoft.com/office/drawing/2014/main" id="{B8CE0C77-0B26-4AD5-891D-0FBD342E7FD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有形固定資産減価償却率については、類似団体と比較して、全体的に高い水準になっている。中でも、市民会館、福祉施設、図書館</a:t>
          </a:r>
          <a:r>
            <a:rPr kumimoji="1" lang="ja-JP" altLang="en-US" sz="1100">
              <a:solidFill>
                <a:schemeClr val="dk1"/>
              </a:solidFill>
              <a:effectLst/>
              <a:latin typeface="+mn-lt"/>
              <a:ea typeface="+mn-ea"/>
              <a:cs typeface="+mn-cs"/>
            </a:rPr>
            <a:t>、一般廃棄物処理施設</a:t>
          </a:r>
          <a:r>
            <a:rPr kumimoji="1" lang="ja-JP" altLang="ja-JP" sz="1100">
              <a:solidFill>
                <a:schemeClr val="dk1"/>
              </a:solidFill>
              <a:effectLst/>
              <a:latin typeface="+mn-lt"/>
              <a:ea typeface="+mn-ea"/>
              <a:cs typeface="+mn-cs"/>
            </a:rPr>
            <a:t>が高い状況にある。</a:t>
          </a:r>
          <a:endParaRPr lang="ja-JP" altLang="ja-JP" sz="1400">
            <a:effectLst/>
          </a:endParaRPr>
        </a:p>
        <a:p>
          <a:r>
            <a:rPr kumimoji="1" lang="ja-JP" altLang="ja-JP" sz="1100">
              <a:solidFill>
                <a:schemeClr val="dk1"/>
              </a:solidFill>
              <a:effectLst/>
              <a:latin typeface="+mn-lt"/>
              <a:ea typeface="+mn-ea"/>
              <a:cs typeface="+mn-cs"/>
            </a:rPr>
            <a:t>本市の施設については、高度経済成長期からバブル経済期にかけて整備されたものが多いことから、建築後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年を経過した施設が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％を超えており、老朽化した施設についての建替えや改修等の対応が大きな課題になっている。</a:t>
          </a:r>
          <a:endParaRPr lang="ja-JP" altLang="ja-JP" sz="1400">
            <a:effectLst/>
          </a:endParaRPr>
        </a:p>
        <a:p>
          <a:r>
            <a:rPr kumimoji="1" lang="ja-JP" altLang="ja-JP" sz="1100">
              <a:solidFill>
                <a:schemeClr val="dk1"/>
              </a:solidFill>
              <a:effectLst/>
              <a:latin typeface="+mn-lt"/>
              <a:ea typeface="+mn-ea"/>
              <a:cs typeface="+mn-cs"/>
            </a:rPr>
            <a:t>今後においても、「尼崎市公共施設マネジメント計画」に基づく圧縮と再編の取組などを進めていくことで、身の丈に合った施設保有量・施設規模となるようマネジメントしていく必要がある。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463,262
451,399
50.72
202,364,731
201,613,295
322,490
100,574,335
232,253,916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近年は、社会保障関係経費や公債費の増により基準財政需要額は増加傾向にあり、市税収入の増などにより基準財政収入額も増加傾向にある。</a:t>
          </a:r>
        </a:p>
        <a:p>
          <a:r>
            <a:rPr kumimoji="1" lang="ja-JP" altLang="en-US" sz="1300">
              <a:latin typeface="ＭＳ Ｐゴシック" panose="020B0600070205080204" pitchFamily="50" charset="-128"/>
              <a:ea typeface="ＭＳ Ｐゴシック" panose="020B0600070205080204" pitchFamily="50" charset="-128"/>
            </a:rPr>
            <a:t>　今後については、収支面で厳しい状況が見込まれることから、より一層の税源のかん養と公債費負担の抑制に向けて取り組む。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49389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0654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49389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62795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62795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170039</xdr:rowOff>
    </xdr:from>
    <xdr:to>
      <xdr:col>19</xdr:col>
      <xdr:colOff>184150</xdr:colOff>
      <xdr:row>41</xdr:row>
      <xdr:rowOff>100189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110366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110366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歳入では市税等の経常一般財源が増加したが、歳出では社会保障関係経費等の増に伴い扶助費に係る経常的な一般財源が増となったことなどから、前年度と比べ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今後については、類似団体と比べ、経常収支比率の内訳で多くを占めている扶助費等の社会保障関係経費や公債費が引き続き高い水準で推移することが見込まれることから、市税等の経常一般財源の確保や経常的な一般財源が充当される公債費の縮減などの財政構造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34290</xdr:rowOff>
    </xdr:from>
    <xdr:to>
      <xdr:col>23</xdr:col>
      <xdr:colOff>133350</xdr:colOff>
      <xdr:row>66</xdr:row>
      <xdr:rowOff>77724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34999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34290</xdr:rowOff>
    </xdr:from>
    <xdr:to>
      <xdr:col>19</xdr:col>
      <xdr:colOff>133350</xdr:colOff>
      <xdr:row>67</xdr:row>
      <xdr:rowOff>2794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34999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72898</xdr:rowOff>
    </xdr:from>
    <xdr:to>
      <xdr:col>15</xdr:col>
      <xdr:colOff>82550</xdr:colOff>
      <xdr:row>67</xdr:row>
      <xdr:rowOff>2794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38859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152654</xdr:rowOff>
    </xdr:from>
    <xdr:to>
      <xdr:col>11</xdr:col>
      <xdr:colOff>31750</xdr:colOff>
      <xdr:row>66</xdr:row>
      <xdr:rowOff>72898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9690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26924</xdr:rowOff>
    </xdr:from>
    <xdr:to>
      <xdr:col>23</xdr:col>
      <xdr:colOff>184150</xdr:colOff>
      <xdr:row>66</xdr:row>
      <xdr:rowOff>128524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170451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31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154940</xdr:rowOff>
    </xdr:from>
    <xdr:to>
      <xdr:col>19</xdr:col>
      <xdr:colOff>184150</xdr:colOff>
      <xdr:row>66</xdr:row>
      <xdr:rowOff>85090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69867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123444</xdr:rowOff>
    </xdr:from>
    <xdr:to>
      <xdr:col>15</xdr:col>
      <xdr:colOff>133350</xdr:colOff>
      <xdr:row>67</xdr:row>
      <xdr:rowOff>53594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38371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52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22098</xdr:rowOff>
    </xdr:from>
    <xdr:to>
      <xdr:col>11</xdr:col>
      <xdr:colOff>82550</xdr:colOff>
      <xdr:row>66</xdr:row>
      <xdr:rowOff>123698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108475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101854</xdr:rowOff>
    </xdr:from>
    <xdr:to>
      <xdr:col>7</xdr:col>
      <xdr:colOff>31750</xdr:colOff>
      <xdr:row>66</xdr:row>
      <xdr:rowOff>32004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16781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類似団体内平均値よりも低額である理由として、従来取り組んできた職員定数の削減、給与等の抑制及び効果的なアウトソーシングなどの効果が挙げられる。</a:t>
          </a:r>
        </a:p>
        <a:p>
          <a:r>
            <a:rPr kumimoji="1" lang="ja-JP" altLang="en-US" sz="1300">
              <a:latin typeface="ＭＳ Ｐゴシック" panose="020B0600070205080204" pitchFamily="50" charset="-128"/>
              <a:ea typeface="ＭＳ Ｐゴシック" panose="020B0600070205080204" pitchFamily="50" charset="-128"/>
            </a:rPr>
            <a:t>　今後も行財政改革の取組を進め、経費の縮減に努める。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35268</xdr:rowOff>
    </xdr:from>
    <xdr:to>
      <xdr:col>23</xdr:col>
      <xdr:colOff>133350</xdr:colOff>
      <xdr:row>82</xdr:row>
      <xdr:rowOff>70498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94168"/>
          <a:ext cx="838200" cy="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13309</xdr:rowOff>
    </xdr:from>
    <xdr:to>
      <xdr:col>19</xdr:col>
      <xdr:colOff>133350</xdr:colOff>
      <xdr:row>82</xdr:row>
      <xdr:rowOff>35268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72209"/>
          <a:ext cx="889000" cy="2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160423</xdr:rowOff>
    </xdr:from>
    <xdr:to>
      <xdr:col>15</xdr:col>
      <xdr:colOff>82550</xdr:colOff>
      <xdr:row>82</xdr:row>
      <xdr:rowOff>13309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47873"/>
          <a:ext cx="889000" cy="2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154787</xdr:rowOff>
    </xdr:from>
    <xdr:to>
      <xdr:col>11</xdr:col>
      <xdr:colOff>31750</xdr:colOff>
      <xdr:row>81</xdr:row>
      <xdr:rowOff>160423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42237"/>
          <a:ext cx="889000" cy="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19698</xdr:rowOff>
    </xdr:from>
    <xdr:to>
      <xdr:col>23</xdr:col>
      <xdr:colOff>184150</xdr:colOff>
      <xdr:row>82</xdr:row>
      <xdr:rowOff>121298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7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36225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2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155918</xdr:rowOff>
    </xdr:from>
    <xdr:to>
      <xdr:col>19</xdr:col>
      <xdr:colOff>184150</xdr:colOff>
      <xdr:row>82</xdr:row>
      <xdr:rowOff>86068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4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96245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12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133959</xdr:rowOff>
    </xdr:from>
    <xdr:to>
      <xdr:col>15</xdr:col>
      <xdr:colOff>133350</xdr:colOff>
      <xdr:row>82</xdr:row>
      <xdr:rowOff>64109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2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74286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9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109623</xdr:rowOff>
    </xdr:from>
    <xdr:to>
      <xdr:col>11</xdr:col>
      <xdr:colOff>82550</xdr:colOff>
      <xdr:row>82</xdr:row>
      <xdr:rowOff>39773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9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49950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6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103987</xdr:rowOff>
    </xdr:from>
    <xdr:to>
      <xdr:col>7</xdr:col>
      <xdr:colOff>31750</xdr:colOff>
      <xdr:row>82</xdr:row>
      <xdr:rowOff>34137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44314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6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これまで職員給与適正化の計画的な実施や、職員給与の削減措置を実施しており、近年の本市のラスパイレス指数は平成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年度に向けて新たに実施した給与制度の総合的見直しにより、一時的な削減措置をせずとも</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を下回る状況となっている。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84</xdr:row>
      <xdr:rowOff>2116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243050"/>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153459</xdr:rowOff>
    </xdr:from>
    <xdr:to>
      <xdr:col>77</xdr:col>
      <xdr:colOff>44450</xdr:colOff>
      <xdr:row>84</xdr:row>
      <xdr:rowOff>2116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3838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153459</xdr:rowOff>
    </xdr:from>
    <xdr:to>
      <xdr:col>72</xdr:col>
      <xdr:colOff>203200</xdr:colOff>
      <xdr:row>83</xdr:row>
      <xdr:rowOff>153459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383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153459</xdr:rowOff>
    </xdr:from>
    <xdr:to>
      <xdr:col>68</xdr:col>
      <xdr:colOff>152400</xdr:colOff>
      <xdr:row>84</xdr:row>
      <xdr:rowOff>122766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383809"/>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102659</xdr:rowOff>
    </xdr:from>
    <xdr:to>
      <xdr:col>73</xdr:col>
      <xdr:colOff>44450</xdr:colOff>
      <xdr:row>84</xdr:row>
      <xdr:rowOff>32809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42986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102659</xdr:rowOff>
    </xdr:from>
    <xdr:to>
      <xdr:col>68</xdr:col>
      <xdr:colOff>203200</xdr:colOff>
      <xdr:row>84</xdr:row>
      <xdr:rowOff>32809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42986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職員数の増などに伴い前年度から</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今後については、「あまがさき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未来へつなぐ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プロジェクト」において事務事業の見直しを行うとともに少子高齢化の進展に伴い増加・多様化する行政ニーズに対応していくため、業務の効率化や民間事業者の活用など、業務執行体制の見直しを図る中で、引き続き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6773</xdr:rowOff>
    </xdr:from>
    <xdr:to>
      <xdr:col>81</xdr:col>
      <xdr:colOff>44450</xdr:colOff>
      <xdr:row>61</xdr:row>
      <xdr:rowOff>22860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6522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129963</xdr:rowOff>
    </xdr:from>
    <xdr:to>
      <xdr:col>77</xdr:col>
      <xdr:colOff>44450</xdr:colOff>
      <xdr:row>61</xdr:row>
      <xdr:rowOff>6773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169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101812</xdr:rowOff>
    </xdr:from>
    <xdr:to>
      <xdr:col>72</xdr:col>
      <xdr:colOff>203200</xdr:colOff>
      <xdr:row>60</xdr:row>
      <xdr:rowOff>129963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88812"/>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57573</xdr:rowOff>
    </xdr:from>
    <xdr:to>
      <xdr:col>68</xdr:col>
      <xdr:colOff>152400</xdr:colOff>
      <xdr:row>60</xdr:row>
      <xdr:rowOff>101812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44573"/>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143510</xdr:rowOff>
    </xdr:from>
    <xdr:to>
      <xdr:col>81</xdr:col>
      <xdr:colOff>95250</xdr:colOff>
      <xdr:row>61</xdr:row>
      <xdr:rowOff>73660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160037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127423</xdr:rowOff>
    </xdr:from>
    <xdr:to>
      <xdr:col>77</xdr:col>
      <xdr:colOff>95250</xdr:colOff>
      <xdr:row>61</xdr:row>
      <xdr:rowOff>57573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67750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8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79163</xdr:rowOff>
    </xdr:from>
    <xdr:to>
      <xdr:col>73</xdr:col>
      <xdr:colOff>44450</xdr:colOff>
      <xdr:row>61</xdr:row>
      <xdr:rowOff>9313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51012</xdr:rowOff>
    </xdr:from>
    <xdr:to>
      <xdr:col>68</xdr:col>
      <xdr:colOff>203200</xdr:colOff>
      <xdr:row>60</xdr:row>
      <xdr:rowOff>152612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162789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6773</xdr:rowOff>
    </xdr:from>
    <xdr:to>
      <xdr:col>64</xdr:col>
      <xdr:colOff>152400</xdr:colOff>
      <xdr:row>60</xdr:row>
      <xdr:rowOff>108373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118550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元利償還金の減などにより、前年度から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ポイント改善したものの、教育環境の充実等に対応するために発行した市債のほか、行政改革推進債や退職手当債等の市債に係る償還金が多額である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ため、全国、県及び類似団体の平均よりも高い状況にある。</a:t>
          </a:r>
        </a:p>
        <a:p>
          <a:r>
            <a:rPr kumimoji="1" lang="ja-JP" altLang="en-US" sz="1300">
              <a:latin typeface="ＭＳ Ｐゴシック" panose="020B0600070205080204" pitchFamily="50" charset="-128"/>
              <a:ea typeface="ＭＳ Ｐゴシック" panose="020B0600070205080204" pitchFamily="50" charset="-128"/>
            </a:rPr>
            <a:t>　今後については、市債元金の早期償還を進めつつ、併せて交付税措置の手厚い有利な市債を活用することなどにより、引き続き改善に努める。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56642</xdr:rowOff>
    </xdr:from>
    <xdr:to>
      <xdr:col>81</xdr:col>
      <xdr:colOff>44450</xdr:colOff>
      <xdr:row>43</xdr:row>
      <xdr:rowOff>133858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42899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133858</xdr:rowOff>
    </xdr:from>
    <xdr:to>
      <xdr:col>77</xdr:col>
      <xdr:colOff>44450</xdr:colOff>
      <xdr:row>44</xdr:row>
      <xdr:rowOff>20320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5062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20320</xdr:rowOff>
    </xdr:from>
    <xdr:to>
      <xdr:col>72</xdr:col>
      <xdr:colOff>203200</xdr:colOff>
      <xdr:row>44</xdr:row>
      <xdr:rowOff>58928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5641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49276</xdr:rowOff>
    </xdr:from>
    <xdr:to>
      <xdr:col>68</xdr:col>
      <xdr:colOff>152400</xdr:colOff>
      <xdr:row>44</xdr:row>
      <xdr:rowOff>58928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5842</xdr:rowOff>
    </xdr:from>
    <xdr:to>
      <xdr:col>81</xdr:col>
      <xdr:colOff>95250</xdr:colOff>
      <xdr:row>43</xdr:row>
      <xdr:rowOff>107442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149369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35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83058</xdr:rowOff>
    </xdr:from>
    <xdr:to>
      <xdr:col>77</xdr:col>
      <xdr:colOff>95250</xdr:colOff>
      <xdr:row>44</xdr:row>
      <xdr:rowOff>13208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169435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140970</xdr:rowOff>
    </xdr:from>
    <xdr:to>
      <xdr:col>73</xdr:col>
      <xdr:colOff>44450</xdr:colOff>
      <xdr:row>44</xdr:row>
      <xdr:rowOff>71120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55897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8128</xdr:rowOff>
    </xdr:from>
    <xdr:to>
      <xdr:col>68</xdr:col>
      <xdr:colOff>203200</xdr:colOff>
      <xdr:row>44</xdr:row>
      <xdr:rowOff>109728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94505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169926</xdr:rowOff>
    </xdr:from>
    <xdr:to>
      <xdr:col>64</xdr:col>
      <xdr:colOff>152400</xdr:colOff>
      <xdr:row>44</xdr:row>
      <xdr:rowOff>100076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84853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地方債残高の減、充当可能基金の増及び退職手当負担見込額の減などにより、前年度から</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　しかしながら、教育環境の充実等に対応するために発行した市債のほか、行政改革推進債や退職手当債等の市債残高が多額であるため、全国、県及び類似団体の平均と比較して高い数値となっている。</a:t>
          </a:r>
        </a:p>
        <a:p>
          <a:r>
            <a:rPr kumimoji="1" lang="ja-JP" altLang="en-US" sz="1300">
              <a:latin typeface="ＭＳ Ｐゴシック" panose="020B0600070205080204" pitchFamily="50" charset="-128"/>
              <a:ea typeface="ＭＳ Ｐゴシック" panose="020B0600070205080204" pitchFamily="50" charset="-128"/>
            </a:rPr>
            <a:t>　今後については、「あまがさき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未来へつなぐ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プロジェクト」に示した目標を見据えながら、引き続き将来負担の抑制に努める。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171196</xdr:rowOff>
    </xdr:from>
    <xdr:to>
      <xdr:col>81</xdr:col>
      <xdr:colOff>44450</xdr:colOff>
      <xdr:row>17</xdr:row>
      <xdr:rowOff>165439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914396"/>
          <a:ext cx="838200" cy="16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165439</xdr:rowOff>
    </xdr:from>
    <xdr:to>
      <xdr:col>77</xdr:col>
      <xdr:colOff>44450</xdr:colOff>
      <xdr:row>18</xdr:row>
      <xdr:rowOff>109813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080089"/>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109813</xdr:rowOff>
    </xdr:from>
    <xdr:to>
      <xdr:col>72</xdr:col>
      <xdr:colOff>203200</xdr:colOff>
      <xdr:row>19</xdr:row>
      <xdr:rowOff>16383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195913"/>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16383</xdr:rowOff>
    </xdr:from>
    <xdr:to>
      <xdr:col>68</xdr:col>
      <xdr:colOff>152400</xdr:colOff>
      <xdr:row>19</xdr:row>
      <xdr:rowOff>98425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273933"/>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8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92473</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83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114639</xdr:rowOff>
    </xdr:from>
    <xdr:to>
      <xdr:col>77</xdr:col>
      <xdr:colOff>95250</xdr:colOff>
      <xdr:row>18</xdr:row>
      <xdr:rowOff>44789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02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29566</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11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59013</xdr:rowOff>
    </xdr:from>
    <xdr:to>
      <xdr:col>73</xdr:col>
      <xdr:colOff>44450</xdr:colOff>
      <xdr:row>18</xdr:row>
      <xdr:rowOff>160613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1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145390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2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137033</xdr:rowOff>
    </xdr:from>
    <xdr:to>
      <xdr:col>68</xdr:col>
      <xdr:colOff>203200</xdr:colOff>
      <xdr:row>19</xdr:row>
      <xdr:rowOff>67183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2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51960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30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47625</xdr:rowOff>
    </xdr:from>
    <xdr:to>
      <xdr:col>64</xdr:col>
      <xdr:colOff>152400</xdr:colOff>
      <xdr:row>19</xdr:row>
      <xdr:rowOff>149225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134002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39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463,262
451,399
50.72
202,364,731
201,613,295
322,490
100,574,335
232,253,916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これまで定数削減や給与等の抑制を行ってきたため、類似団体等と比べて低い水準で推移している。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今後も、国の給与水準や本市の財政状況を勘案する中で適正な水準の維持に努めるとともに、事務事業の見直しやアウトソーシングによる執行体制の見直しに取組む。</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4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45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07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消費増税や労務単価の上昇等により、前年度から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これまで行ってきた財政の健全化に向けた様々な節減努力により類似団体平均を下回っている。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今後についても新たな視点・仕組みを取り入れ、コスト削減に向けた取組を進める。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42636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599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159657</xdr:rowOff>
    </xdr:from>
    <xdr:to>
      <xdr:col>78</xdr:col>
      <xdr:colOff>69850</xdr:colOff>
      <xdr:row>14</xdr:row>
      <xdr:rowOff>159657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5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137886</xdr:rowOff>
    </xdr:from>
    <xdr:to>
      <xdr:col>73</xdr:col>
      <xdr:colOff>180975</xdr:colOff>
      <xdr:row>14</xdr:row>
      <xdr:rowOff>159657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38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105229</xdr:rowOff>
    </xdr:from>
    <xdr:to>
      <xdr:col>69</xdr:col>
      <xdr:colOff>92075</xdr:colOff>
      <xdr:row>14</xdr:row>
      <xdr:rowOff>137886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05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8363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49184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108857</xdr:rowOff>
    </xdr:from>
    <xdr:to>
      <xdr:col>74</xdr:col>
      <xdr:colOff>31750</xdr:colOff>
      <xdr:row>15</xdr:row>
      <xdr:rowOff>39007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49184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87086</xdr:rowOff>
    </xdr:from>
    <xdr:to>
      <xdr:col>69</xdr:col>
      <xdr:colOff>142875</xdr:colOff>
      <xdr:row>15</xdr:row>
      <xdr:rowOff>17236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27413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54429</xdr:rowOff>
    </xdr:from>
    <xdr:to>
      <xdr:col>65</xdr:col>
      <xdr:colOff>53975</xdr:colOff>
      <xdr:row>14</xdr:row>
      <xdr:rowOff>156029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166206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本市は類似団体と比較し、特に生活保護受給者の割合（保護率）が高いことによって、扶助費に係る経常収支比率が高く、義務的経費が高い水準にあり、硬直化した財政構造が続いている。</a:t>
          </a:r>
        </a:p>
        <a:p>
          <a:r>
            <a:rPr kumimoji="1" lang="ja-JP" altLang="en-US" sz="1300">
              <a:latin typeface="ＭＳ Ｐゴシック" panose="020B0600070205080204" pitchFamily="50" charset="-128"/>
              <a:ea typeface="ＭＳ Ｐゴシック" panose="020B0600070205080204" pitchFamily="50" charset="-128"/>
            </a:rPr>
            <a:t>　今年度は、施設型給付費が増となったこと等により、前年度と比べて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137885</xdr:rowOff>
    </xdr:from>
    <xdr:to>
      <xdr:col>24</xdr:col>
      <xdr:colOff>25400</xdr:colOff>
      <xdr:row>59</xdr:row>
      <xdr:rowOff>53522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0819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137885</xdr:rowOff>
    </xdr:from>
    <xdr:to>
      <xdr:col>19</xdr:col>
      <xdr:colOff>187325</xdr:colOff>
      <xdr:row>59</xdr:row>
      <xdr:rowOff>75293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0819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148772</xdr:rowOff>
    </xdr:from>
    <xdr:to>
      <xdr:col>15</xdr:col>
      <xdr:colOff>98425</xdr:colOff>
      <xdr:row>59</xdr:row>
      <xdr:rowOff>75293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092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148772</xdr:rowOff>
    </xdr:from>
    <xdr:to>
      <xdr:col>11</xdr:col>
      <xdr:colOff>9525</xdr:colOff>
      <xdr:row>58</xdr:row>
      <xdr:rowOff>148772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092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2722</xdr:rowOff>
    </xdr:from>
    <xdr:to>
      <xdr:col>24</xdr:col>
      <xdr:colOff>76200</xdr:colOff>
      <xdr:row>59</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146249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87085</xdr:rowOff>
    </xdr:from>
    <xdr:to>
      <xdr:col>20</xdr:col>
      <xdr:colOff>38100</xdr:colOff>
      <xdr:row>59</xdr:row>
      <xdr:rowOff>17235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2012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11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24493</xdr:rowOff>
    </xdr:from>
    <xdr:to>
      <xdr:col>15</xdr:col>
      <xdr:colOff>149225</xdr:colOff>
      <xdr:row>59</xdr:row>
      <xdr:rowOff>126093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110870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97972</xdr:rowOff>
    </xdr:from>
    <xdr:to>
      <xdr:col>11</xdr:col>
      <xdr:colOff>60325</xdr:colOff>
      <xdr:row>59</xdr:row>
      <xdr:rowOff>28122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97972</xdr:rowOff>
    </xdr:from>
    <xdr:to>
      <xdr:col>6</xdr:col>
      <xdr:colOff>171450</xdr:colOff>
      <xdr:row>59</xdr:row>
      <xdr:rowOff>28122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12899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大部分は、特別会計への繰出金が占めており、介護保険事業費会計繰出金が増となったものの、公共用地先行取得事業費会計繰出金が減となったことなどにより、経常収支比率は前年度と同水準となった。</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07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101600</xdr:rowOff>
    </xdr:from>
    <xdr:to>
      <xdr:col>78</xdr:col>
      <xdr:colOff>69850</xdr:colOff>
      <xdr:row>58</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04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0</xdr:rowOff>
    </xdr:from>
    <xdr:to>
      <xdr:col>73</xdr:col>
      <xdr:colOff>180975</xdr:colOff>
      <xdr:row>58</xdr:row>
      <xdr:rowOff>101600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44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120650</xdr:rowOff>
    </xdr:from>
    <xdr:to>
      <xdr:col>69</xdr:col>
      <xdr:colOff>92075</xdr:colOff>
      <xdr:row>58</xdr:row>
      <xdr:rowOff>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93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50800</xdr:rowOff>
    </xdr:from>
    <xdr:to>
      <xdr:col>74</xdr:col>
      <xdr:colOff>31750</xdr:colOff>
      <xdr:row>58</xdr:row>
      <xdr:rowOff>152400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137177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120650</xdr:rowOff>
    </xdr:from>
    <xdr:to>
      <xdr:col>69</xdr:col>
      <xdr:colOff>142875</xdr:colOff>
      <xdr:row>58</xdr:row>
      <xdr:rowOff>50800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60977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69850</xdr:rowOff>
    </xdr:from>
    <xdr:to>
      <xdr:col>65</xdr:col>
      <xdr:colOff>53975</xdr:colOff>
      <xdr:row>58</xdr:row>
      <xdr:rowOff>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下水道事業会計補助金の減などにより前年度から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補助費等に係る経常収支比率は類似団体平均を下回っている。　</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138430</xdr:rowOff>
    </xdr:from>
    <xdr:to>
      <xdr:col>82</xdr:col>
      <xdr:colOff>107950</xdr:colOff>
      <xdr:row>33</xdr:row>
      <xdr:rowOff>168910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5796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161290</xdr:rowOff>
    </xdr:from>
    <xdr:to>
      <xdr:col>78</xdr:col>
      <xdr:colOff>69850</xdr:colOff>
      <xdr:row>33</xdr:row>
      <xdr:rowOff>168910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581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161290</xdr:rowOff>
    </xdr:from>
    <xdr:to>
      <xdr:col>73</xdr:col>
      <xdr:colOff>180975</xdr:colOff>
      <xdr:row>33</xdr:row>
      <xdr:rowOff>168910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581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109237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123190</xdr:rowOff>
    </xdr:from>
    <xdr:to>
      <xdr:col>69</xdr:col>
      <xdr:colOff>92075</xdr:colOff>
      <xdr:row>33</xdr:row>
      <xdr:rowOff>168910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78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101617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87630</xdr:rowOff>
    </xdr:from>
    <xdr:to>
      <xdr:col>82</xdr:col>
      <xdr:colOff>158750</xdr:colOff>
      <xdr:row>34</xdr:row>
      <xdr:rowOff>17780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104157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118110</xdr:rowOff>
    </xdr:from>
    <xdr:to>
      <xdr:col>78</xdr:col>
      <xdr:colOff>120650</xdr:colOff>
      <xdr:row>34</xdr:row>
      <xdr:rowOff>48260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58437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110490</xdr:rowOff>
    </xdr:from>
    <xdr:to>
      <xdr:col>74</xdr:col>
      <xdr:colOff>31750</xdr:colOff>
      <xdr:row>34</xdr:row>
      <xdr:rowOff>40640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50817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118110</xdr:rowOff>
    </xdr:from>
    <xdr:to>
      <xdr:col>69</xdr:col>
      <xdr:colOff>142875</xdr:colOff>
      <xdr:row>34</xdr:row>
      <xdr:rowOff>48260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58437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72390</xdr:rowOff>
    </xdr:from>
    <xdr:to>
      <xdr:col>65</xdr:col>
      <xdr:colOff>53975</xdr:colOff>
      <xdr:row>34</xdr:row>
      <xdr:rowOff>2540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12717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前年度から概ね同水準で推移している。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しかしながら、過去に財源対策として退職手当債、行政改革推進債等の市債を発行したことなどから、類似団体よりも高くなっている。</a:t>
          </a:r>
        </a:p>
        <a:p>
          <a:r>
            <a:rPr kumimoji="1" lang="ja-JP" altLang="en-US" sz="1300">
              <a:latin typeface="ＭＳ Ｐゴシック" panose="020B0600070205080204" pitchFamily="50" charset="-128"/>
              <a:ea typeface="ＭＳ Ｐゴシック" panose="020B0600070205080204" pitchFamily="50" charset="-128"/>
            </a:rPr>
            <a:t>　今後についても公債費は高い水準で推移することが見込まれるため、構造改善に向けた取組を推し進めていく中で、投資的経費を圧縮するほか、市債の早期償還を行うなど、市債残高の抑制に努めつつ公債費の適正な管理を行う。</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35561</xdr:rowOff>
    </xdr:from>
    <xdr:to>
      <xdr:col>24</xdr:col>
      <xdr:colOff>25400</xdr:colOff>
      <xdr:row>80</xdr:row>
      <xdr:rowOff>35561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751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35561</xdr:rowOff>
    </xdr:from>
    <xdr:to>
      <xdr:col>19</xdr:col>
      <xdr:colOff>187325</xdr:colOff>
      <xdr:row>81</xdr:row>
      <xdr:rowOff>24130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75156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24130</xdr:rowOff>
    </xdr:from>
    <xdr:to>
      <xdr:col>15</xdr:col>
      <xdr:colOff>98425</xdr:colOff>
      <xdr:row>81</xdr:row>
      <xdr:rowOff>46989</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911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81297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134620</xdr:rowOff>
    </xdr:from>
    <xdr:to>
      <xdr:col>11</xdr:col>
      <xdr:colOff>9525</xdr:colOff>
      <xdr:row>81</xdr:row>
      <xdr:rowOff>46989</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8506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156211</xdr:rowOff>
    </xdr:from>
    <xdr:to>
      <xdr:col>24</xdr:col>
      <xdr:colOff>76200</xdr:colOff>
      <xdr:row>80</xdr:row>
      <xdr:rowOff>86361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128288</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156211</xdr:rowOff>
    </xdr:from>
    <xdr:to>
      <xdr:col>20</xdr:col>
      <xdr:colOff>38100</xdr:colOff>
      <xdr:row>80</xdr:row>
      <xdr:rowOff>86361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71138</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144780</xdr:rowOff>
    </xdr:from>
    <xdr:to>
      <xdr:col>15</xdr:col>
      <xdr:colOff>149225</xdr:colOff>
      <xdr:row>81</xdr:row>
      <xdr:rowOff>74930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59707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167639</xdr:rowOff>
    </xdr:from>
    <xdr:to>
      <xdr:col>11</xdr:col>
      <xdr:colOff>60325</xdr:colOff>
      <xdr:row>81</xdr:row>
      <xdr:rowOff>97789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82566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83820</xdr:rowOff>
    </xdr:from>
    <xdr:to>
      <xdr:col>6</xdr:col>
      <xdr:colOff>171450</xdr:colOff>
      <xdr:row>81</xdr:row>
      <xdr:rowOff>13970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170197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定数削減や給与等の抑制などにより、人件費は類似団体と比較すると低い水準を推移している。しかしながら、社会保障関係経費などの増に伴う扶助費のうち、特に生活保護受給者の割合（保護率）が高いことが、本市の財政状況の硬直化の大きな要因となっているため、引き続き適正な執行に向けた見直しを図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77</xdr:row>
      <xdr:rowOff>120142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2806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77</xdr:row>
      <xdr:rowOff>115570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280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115570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2074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77</xdr:row>
      <xdr:rowOff>5842</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1709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85869</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93563</xdr:rowOff>
    </xdr:from>
    <xdr:to>
      <xdr:col>29</xdr:col>
      <xdr:colOff>127000</xdr:colOff>
      <xdr:row>16</xdr:row>
      <xdr:rowOff>112674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84388"/>
          <a:ext cx="647700" cy="1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78340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69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112674</xdr:rowOff>
    </xdr:from>
    <xdr:to>
      <xdr:col>26</xdr:col>
      <xdr:colOff>50800</xdr:colOff>
      <xdr:row>16</xdr:row>
      <xdr:rowOff>137775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03499"/>
          <a:ext cx="698500" cy="25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137775</xdr:rowOff>
    </xdr:from>
    <xdr:to>
      <xdr:col>22</xdr:col>
      <xdr:colOff>114300</xdr:colOff>
      <xdr:row>17</xdr:row>
      <xdr:rowOff>11039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28600"/>
          <a:ext cx="698500" cy="44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41724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11039</xdr:rowOff>
    </xdr:from>
    <xdr:to>
      <xdr:col>18</xdr:col>
      <xdr:colOff>177800</xdr:colOff>
      <xdr:row>17</xdr:row>
      <xdr:rowOff>11268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73314"/>
          <a:ext cx="6985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63715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60926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42763</xdr:rowOff>
    </xdr:from>
    <xdr:to>
      <xdr:col>29</xdr:col>
      <xdr:colOff>177800</xdr:colOff>
      <xdr:row>16</xdr:row>
      <xdr:rowOff>144363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33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59290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7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61874</xdr:rowOff>
    </xdr:from>
    <xdr:to>
      <xdr:col>26</xdr:col>
      <xdr:colOff>101600</xdr:colOff>
      <xdr:row>16</xdr:row>
      <xdr:rowOff>163474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5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2201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21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86975</xdr:rowOff>
    </xdr:from>
    <xdr:to>
      <xdr:col>22</xdr:col>
      <xdr:colOff>165100</xdr:colOff>
      <xdr:row>17</xdr:row>
      <xdr:rowOff>17125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77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27302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131689</xdr:rowOff>
    </xdr:from>
    <xdr:to>
      <xdr:col>19</xdr:col>
      <xdr:colOff>38100</xdr:colOff>
      <xdr:row>17</xdr:row>
      <xdr:rowOff>61839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22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72016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9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131918</xdr:rowOff>
    </xdr:from>
    <xdr:to>
      <xdr:col>15</xdr:col>
      <xdr:colOff>101600</xdr:colOff>
      <xdr:row>17</xdr:row>
      <xdr:rowOff>62068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22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72245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9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184059</xdr:rowOff>
    </xdr:from>
    <xdr:to>
      <xdr:col>29</xdr:col>
      <xdr:colOff>127000</xdr:colOff>
      <xdr:row>34</xdr:row>
      <xdr:rowOff>221138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451509"/>
          <a:ext cx="647700" cy="37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315099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92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58968</xdr:rowOff>
    </xdr:from>
    <xdr:to>
      <xdr:col>26</xdr:col>
      <xdr:colOff>50800</xdr:colOff>
      <xdr:row>34</xdr:row>
      <xdr:rowOff>221138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326418"/>
          <a:ext cx="698500" cy="162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81012</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0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2733</xdr:rowOff>
    </xdr:from>
    <xdr:to>
      <xdr:col>22</xdr:col>
      <xdr:colOff>114300</xdr:colOff>
      <xdr:row>34</xdr:row>
      <xdr:rowOff>58968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270183"/>
          <a:ext cx="698500" cy="56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74978</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02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2733</xdr:rowOff>
    </xdr:from>
    <xdr:to>
      <xdr:col>18</xdr:col>
      <xdr:colOff>177800</xdr:colOff>
      <xdr:row>34</xdr:row>
      <xdr:rowOff>79725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270183"/>
          <a:ext cx="698500" cy="76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37624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15267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133259</xdr:rowOff>
    </xdr:from>
    <xdr:to>
      <xdr:col>29</xdr:col>
      <xdr:colOff>177800</xdr:colOff>
      <xdr:row>34</xdr:row>
      <xdr:rowOff>234859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400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321236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245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170338</xdr:rowOff>
    </xdr:from>
    <xdr:to>
      <xdr:col>26</xdr:col>
      <xdr:colOff>101600</xdr:colOff>
      <xdr:row>34</xdr:row>
      <xdr:rowOff>271938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437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282115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206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8168</xdr:rowOff>
    </xdr:from>
    <xdr:to>
      <xdr:col>22</xdr:col>
      <xdr:colOff>165100</xdr:colOff>
      <xdr:row>34</xdr:row>
      <xdr:rowOff>109768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275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119945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044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294833</xdr:rowOff>
    </xdr:from>
    <xdr:to>
      <xdr:col>19</xdr:col>
      <xdr:colOff>38100</xdr:colOff>
      <xdr:row>34</xdr:row>
      <xdr:rowOff>53533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219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63710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598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28925</xdr:rowOff>
    </xdr:from>
    <xdr:to>
      <xdr:col>15</xdr:col>
      <xdr:colOff>101600</xdr:colOff>
      <xdr:row>34</xdr:row>
      <xdr:rowOff>130525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296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140702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06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463,262
451,399
50.72
202,364,731
201,613,295
322,490
100,574,335
232,253,916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145491</xdr:rowOff>
    </xdr:from>
    <xdr:to>
      <xdr:col>24</xdr:col>
      <xdr:colOff>63500</xdr:colOff>
      <xdr:row>35</xdr:row>
      <xdr:rowOff>597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74791"/>
          <a:ext cx="838200" cy="2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597</xdr:rowOff>
    </xdr:from>
    <xdr:to>
      <xdr:col>19</xdr:col>
      <xdr:colOff>177800</xdr:colOff>
      <xdr:row>35</xdr:row>
      <xdr:rowOff>41592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01347"/>
          <a:ext cx="889000" cy="4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150635</xdr:rowOff>
    </xdr:from>
    <xdr:to>
      <xdr:col>15</xdr:col>
      <xdr:colOff>50800</xdr:colOff>
      <xdr:row>35</xdr:row>
      <xdr:rowOff>41592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979935"/>
          <a:ext cx="889000" cy="6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93997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150635</xdr:rowOff>
    </xdr:from>
    <xdr:to>
      <xdr:col>10</xdr:col>
      <xdr:colOff>114300</xdr:colOff>
      <xdr:row>35</xdr:row>
      <xdr:rowOff>3683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79935"/>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101388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94691</xdr:rowOff>
    </xdr:from>
    <xdr:to>
      <xdr:col>24</xdr:col>
      <xdr:colOff>114300</xdr:colOff>
      <xdr:row>35</xdr:row>
      <xdr:rowOff>24841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2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117568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7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121247</xdr:rowOff>
    </xdr:from>
    <xdr:to>
      <xdr:col>20</xdr:col>
      <xdr:colOff>38100</xdr:colOff>
      <xdr:row>35</xdr:row>
      <xdr:rowOff>51397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5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67924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2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162242</xdr:rowOff>
    </xdr:from>
    <xdr:to>
      <xdr:col>15</xdr:col>
      <xdr:colOff>101600</xdr:colOff>
      <xdr:row>35</xdr:row>
      <xdr:rowOff>92392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9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108919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6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99835</xdr:rowOff>
    </xdr:from>
    <xdr:to>
      <xdr:col>10</xdr:col>
      <xdr:colOff>165100</xdr:colOff>
      <xdr:row>35</xdr:row>
      <xdr:rowOff>29985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46512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0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124333</xdr:rowOff>
    </xdr:from>
    <xdr:to>
      <xdr:col>6</xdr:col>
      <xdr:colOff>38100</xdr:colOff>
      <xdr:row>35</xdr:row>
      <xdr:rowOff>54483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71010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132861</xdr:rowOff>
    </xdr:from>
    <xdr:to>
      <xdr:col>24</xdr:col>
      <xdr:colOff>63500</xdr:colOff>
      <xdr:row>56</xdr:row>
      <xdr:rowOff>161055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34061"/>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161055</xdr:rowOff>
    </xdr:from>
    <xdr:to>
      <xdr:col>19</xdr:col>
      <xdr:colOff>177800</xdr:colOff>
      <xdr:row>56</xdr:row>
      <xdr:rowOff>166656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62255"/>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166656</xdr:rowOff>
    </xdr:from>
    <xdr:to>
      <xdr:col>15</xdr:col>
      <xdr:colOff>50800</xdr:colOff>
      <xdr:row>57</xdr:row>
      <xdr:rowOff>2997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67856"/>
          <a:ext cx="889000" cy="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108824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2997</xdr:rowOff>
    </xdr:from>
    <xdr:to>
      <xdr:col>10</xdr:col>
      <xdr:colOff>114300</xdr:colOff>
      <xdr:row>57</xdr:row>
      <xdr:rowOff>9341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75647"/>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101052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3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82061</xdr:rowOff>
    </xdr:from>
    <xdr:to>
      <xdr:col>24</xdr:col>
      <xdr:colOff>114300</xdr:colOff>
      <xdr:row>57</xdr:row>
      <xdr:rowOff>12211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60488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110255</xdr:rowOff>
    </xdr:from>
    <xdr:to>
      <xdr:col>20</xdr:col>
      <xdr:colOff>38100</xdr:colOff>
      <xdr:row>57</xdr:row>
      <xdr:rowOff>40405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1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31532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0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115856</xdr:rowOff>
    </xdr:from>
    <xdr:to>
      <xdr:col>15</xdr:col>
      <xdr:colOff>101600</xdr:colOff>
      <xdr:row>57</xdr:row>
      <xdr:rowOff>46006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37133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0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123647</xdr:rowOff>
    </xdr:from>
    <xdr:to>
      <xdr:col>10</xdr:col>
      <xdr:colOff>165100</xdr:colOff>
      <xdr:row>57</xdr:row>
      <xdr:rowOff>53797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2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44924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1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129991</xdr:rowOff>
    </xdr:from>
    <xdr:to>
      <xdr:col>6</xdr:col>
      <xdr:colOff>38100</xdr:colOff>
      <xdr:row>57</xdr:row>
      <xdr:rowOff>60141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51268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2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5335</xdr:rowOff>
    </xdr:from>
    <xdr:to>
      <xdr:col>24</xdr:col>
      <xdr:colOff>63500</xdr:colOff>
      <xdr:row>77</xdr:row>
      <xdr:rowOff>31242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06985"/>
          <a:ext cx="8382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5335</xdr:rowOff>
    </xdr:from>
    <xdr:to>
      <xdr:col>19</xdr:col>
      <xdr:colOff>177800</xdr:colOff>
      <xdr:row>77</xdr:row>
      <xdr:rowOff>57277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06985"/>
          <a:ext cx="889000" cy="5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57277</xdr:rowOff>
    </xdr:from>
    <xdr:to>
      <xdr:col>15</xdr:col>
      <xdr:colOff>50800</xdr:colOff>
      <xdr:row>77</xdr:row>
      <xdr:rowOff>65787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58927"/>
          <a:ext cx="889000" cy="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65787</xdr:rowOff>
    </xdr:from>
    <xdr:to>
      <xdr:col>10</xdr:col>
      <xdr:colOff>114300</xdr:colOff>
      <xdr:row>77</xdr:row>
      <xdr:rowOff>92838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67437"/>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151892</xdr:rowOff>
    </xdr:from>
    <xdr:to>
      <xdr:col>24</xdr:col>
      <xdr:colOff>114300</xdr:colOff>
      <xdr:row>77</xdr:row>
      <xdr:rowOff>82042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8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130319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125985</xdr:rowOff>
    </xdr:from>
    <xdr:to>
      <xdr:col>20</xdr:col>
      <xdr:colOff>38100</xdr:colOff>
      <xdr:row>77</xdr:row>
      <xdr:rowOff>56135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47262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4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6477</xdr:rowOff>
    </xdr:from>
    <xdr:to>
      <xdr:col>15</xdr:col>
      <xdr:colOff>101600</xdr:colOff>
      <xdr:row>77</xdr:row>
      <xdr:rowOff>108077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99204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0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14987</xdr:rowOff>
    </xdr:from>
    <xdr:to>
      <xdr:col>10</xdr:col>
      <xdr:colOff>165100</xdr:colOff>
      <xdr:row>77</xdr:row>
      <xdr:rowOff>116587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107714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0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42038</xdr:rowOff>
    </xdr:from>
    <xdr:to>
      <xdr:col>6</xdr:col>
      <xdr:colOff>38100</xdr:colOff>
      <xdr:row>77</xdr:row>
      <xdr:rowOff>143638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134765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3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121286</xdr:rowOff>
    </xdr:from>
    <xdr:to>
      <xdr:col>24</xdr:col>
      <xdr:colOff>63500</xdr:colOff>
      <xdr:row>92</xdr:row>
      <xdr:rowOff>4941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5723236"/>
          <a:ext cx="838200" cy="5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146066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62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136740</xdr:rowOff>
    </xdr:from>
    <xdr:to>
      <xdr:col>19</xdr:col>
      <xdr:colOff>177800</xdr:colOff>
      <xdr:row>92</xdr:row>
      <xdr:rowOff>4941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5738690"/>
          <a:ext cx="889000" cy="3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151922</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136740</xdr:rowOff>
    </xdr:from>
    <xdr:to>
      <xdr:col>15</xdr:col>
      <xdr:colOff>50800</xdr:colOff>
      <xdr:row>91</xdr:row>
      <xdr:rowOff>163055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5738690"/>
          <a:ext cx="889000" cy="2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143312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163055</xdr:rowOff>
    </xdr:from>
    <xdr:to>
      <xdr:col>10</xdr:col>
      <xdr:colOff>114300</xdr:colOff>
      <xdr:row>92</xdr:row>
      <xdr:rowOff>69456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5765005"/>
          <a:ext cx="889000" cy="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168927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63009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70486</xdr:rowOff>
    </xdr:from>
    <xdr:to>
      <xdr:col>24</xdr:col>
      <xdr:colOff>114300</xdr:colOff>
      <xdr:row>92</xdr:row>
      <xdr:rowOff>636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67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93363</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52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125591</xdr:rowOff>
    </xdr:from>
    <xdr:to>
      <xdr:col>20</xdr:col>
      <xdr:colOff>38100</xdr:colOff>
      <xdr:row>92</xdr:row>
      <xdr:rowOff>55741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72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72268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50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85940</xdr:rowOff>
    </xdr:from>
    <xdr:to>
      <xdr:col>15</xdr:col>
      <xdr:colOff>101600</xdr:colOff>
      <xdr:row>92</xdr:row>
      <xdr:rowOff>16090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6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32617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112255</xdr:rowOff>
    </xdr:from>
    <xdr:to>
      <xdr:col>10</xdr:col>
      <xdr:colOff>165100</xdr:colOff>
      <xdr:row>92</xdr:row>
      <xdr:rowOff>42405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57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58932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48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18656</xdr:rowOff>
    </xdr:from>
    <xdr:to>
      <xdr:col>6</xdr:col>
      <xdr:colOff>38100</xdr:colOff>
      <xdr:row>92</xdr:row>
      <xdr:rowOff>120256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579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136783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556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99718</xdr:rowOff>
    </xdr:from>
    <xdr:to>
      <xdr:col>55</xdr:col>
      <xdr:colOff>0</xdr:colOff>
      <xdr:row>38</xdr:row>
      <xdr:rowOff>101661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614818"/>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91283</xdr:rowOff>
    </xdr:from>
    <xdr:to>
      <xdr:col>50</xdr:col>
      <xdr:colOff>114300</xdr:colOff>
      <xdr:row>38</xdr:row>
      <xdr:rowOff>101661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606383"/>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153946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87991</xdr:rowOff>
    </xdr:from>
    <xdr:to>
      <xdr:col>45</xdr:col>
      <xdr:colOff>177800</xdr:colOff>
      <xdr:row>38</xdr:row>
      <xdr:rowOff>91283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603091"/>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23735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1786</xdr:rowOff>
    </xdr:from>
    <xdr:to>
      <xdr:col>41</xdr:col>
      <xdr:colOff>50800</xdr:colOff>
      <xdr:row>38</xdr:row>
      <xdr:rowOff>87991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16886"/>
          <a:ext cx="889000" cy="8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6362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48918</xdr:rowOff>
    </xdr:from>
    <xdr:to>
      <xdr:col>55</xdr:col>
      <xdr:colOff>50800</xdr:colOff>
      <xdr:row>38</xdr:row>
      <xdr:rowOff>150518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6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27345</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54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50861</xdr:rowOff>
    </xdr:from>
    <xdr:to>
      <xdr:col>50</xdr:col>
      <xdr:colOff>165100</xdr:colOff>
      <xdr:row>38</xdr:row>
      <xdr:rowOff>152461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143588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5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40483</xdr:rowOff>
    </xdr:from>
    <xdr:to>
      <xdr:col>46</xdr:col>
      <xdr:colOff>38100</xdr:colOff>
      <xdr:row>38</xdr:row>
      <xdr:rowOff>142083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5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133210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4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37191</xdr:rowOff>
    </xdr:from>
    <xdr:to>
      <xdr:col>41</xdr:col>
      <xdr:colOff>101600</xdr:colOff>
      <xdr:row>38</xdr:row>
      <xdr:rowOff>138791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129918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122436</xdr:rowOff>
    </xdr:from>
    <xdr:to>
      <xdr:col>36</xdr:col>
      <xdr:colOff>165100</xdr:colOff>
      <xdr:row>38</xdr:row>
      <xdr:rowOff>52586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6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43713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5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125674</xdr:rowOff>
    </xdr:from>
    <xdr:to>
      <xdr:col>55</xdr:col>
      <xdr:colOff>0</xdr:colOff>
      <xdr:row>58</xdr:row>
      <xdr:rowOff>95025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898324"/>
          <a:ext cx="838200" cy="14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109606</xdr:rowOff>
    </xdr:from>
    <xdr:to>
      <xdr:col>50</xdr:col>
      <xdr:colOff>114300</xdr:colOff>
      <xdr:row>57</xdr:row>
      <xdr:rowOff>125674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882256"/>
          <a:ext cx="889000" cy="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162478</xdr:rowOff>
    </xdr:from>
    <xdr:to>
      <xdr:col>45</xdr:col>
      <xdr:colOff>177800</xdr:colOff>
      <xdr:row>57</xdr:row>
      <xdr:rowOff>109606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763678"/>
          <a:ext cx="889000" cy="11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50468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35573</xdr:rowOff>
    </xdr:from>
    <xdr:to>
      <xdr:col>41</xdr:col>
      <xdr:colOff>50800</xdr:colOff>
      <xdr:row>56</xdr:row>
      <xdr:rowOff>162478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636773"/>
          <a:ext cx="889000" cy="12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52713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150930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7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44225</xdr:rowOff>
    </xdr:from>
    <xdr:to>
      <xdr:col>55</xdr:col>
      <xdr:colOff>50800</xdr:colOff>
      <xdr:row>58</xdr:row>
      <xdr:rowOff>145825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8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22652</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74874</xdr:rowOff>
    </xdr:from>
    <xdr:to>
      <xdr:col>50</xdr:col>
      <xdr:colOff>165100</xdr:colOff>
      <xdr:row>58</xdr:row>
      <xdr:rowOff>5024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8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167601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94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58806</xdr:rowOff>
    </xdr:from>
    <xdr:to>
      <xdr:col>46</xdr:col>
      <xdr:colOff>38100</xdr:colOff>
      <xdr:row>57</xdr:row>
      <xdr:rowOff>160406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83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151533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92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111678</xdr:rowOff>
    </xdr:from>
    <xdr:to>
      <xdr:col>41</xdr:col>
      <xdr:colOff>101600</xdr:colOff>
      <xdr:row>57</xdr:row>
      <xdr:rowOff>41828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1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58355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48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156223</xdr:rowOff>
    </xdr:from>
    <xdr:to>
      <xdr:col>36</xdr:col>
      <xdr:colOff>165100</xdr:colOff>
      <xdr:row>56</xdr:row>
      <xdr:rowOff>86373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8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102900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36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169385</xdr:rowOff>
    </xdr:from>
    <xdr:to>
      <xdr:col>55</xdr:col>
      <xdr:colOff>0</xdr:colOff>
      <xdr:row>79</xdr:row>
      <xdr:rowOff>72687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542485"/>
          <a:ext cx="8382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169385</xdr:rowOff>
    </xdr:from>
    <xdr:to>
      <xdr:col>50</xdr:col>
      <xdr:colOff>114300</xdr:colOff>
      <xdr:row>79</xdr:row>
      <xdr:rowOff>90746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42485"/>
          <a:ext cx="8890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82125</xdr:rowOff>
    </xdr:from>
    <xdr:to>
      <xdr:col>45</xdr:col>
      <xdr:colOff>177800</xdr:colOff>
      <xdr:row>79</xdr:row>
      <xdr:rowOff>90746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626675"/>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31736</xdr:rowOff>
    </xdr:from>
    <xdr:to>
      <xdr:col>41</xdr:col>
      <xdr:colOff>50800</xdr:colOff>
      <xdr:row>79</xdr:row>
      <xdr:rowOff>82125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404836"/>
          <a:ext cx="889000" cy="22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21887</xdr:rowOff>
    </xdr:from>
    <xdr:to>
      <xdr:col>55</xdr:col>
      <xdr:colOff>50800</xdr:colOff>
      <xdr:row>79</xdr:row>
      <xdr:rowOff>123487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108264</xdr:rowOff>
    </xdr:from>
    <xdr:ext cx="378565"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8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118585</xdr:rowOff>
    </xdr:from>
    <xdr:to>
      <xdr:col>50</xdr:col>
      <xdr:colOff>165100</xdr:colOff>
      <xdr:row>79</xdr:row>
      <xdr:rowOff>48735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9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39862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8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39946</xdr:rowOff>
    </xdr:from>
    <xdr:to>
      <xdr:col>46</xdr:col>
      <xdr:colOff>38100</xdr:colOff>
      <xdr:row>79</xdr:row>
      <xdr:rowOff>141546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8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132673</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61017" y="13677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31325</xdr:rowOff>
    </xdr:from>
    <xdr:to>
      <xdr:col>41</xdr:col>
      <xdr:colOff>101600</xdr:colOff>
      <xdr:row>79</xdr:row>
      <xdr:rowOff>132925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124052</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72017" y="1366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152386</xdr:rowOff>
    </xdr:from>
    <xdr:to>
      <xdr:col>36</xdr:col>
      <xdr:colOff>165100</xdr:colOff>
      <xdr:row>78</xdr:row>
      <xdr:rowOff>82536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73663</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44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141109</xdr:rowOff>
    </xdr:from>
    <xdr:to>
      <xdr:col>55</xdr:col>
      <xdr:colOff>0</xdr:colOff>
      <xdr:row>96</xdr:row>
      <xdr:rowOff>99771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428859"/>
          <a:ext cx="838200" cy="13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58165</xdr:rowOff>
    </xdr:from>
    <xdr:to>
      <xdr:col>50</xdr:col>
      <xdr:colOff>114300</xdr:colOff>
      <xdr:row>95</xdr:row>
      <xdr:rowOff>141109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345915"/>
          <a:ext cx="889000" cy="8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105808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58165</xdr:rowOff>
    </xdr:from>
    <xdr:to>
      <xdr:col>45</xdr:col>
      <xdr:colOff>177800</xdr:colOff>
      <xdr:row>95</xdr:row>
      <xdr:rowOff>82874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345915"/>
          <a:ext cx="889000" cy="2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125220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91294</xdr:rowOff>
    </xdr:from>
    <xdr:to>
      <xdr:col>41</xdr:col>
      <xdr:colOff>50800</xdr:colOff>
      <xdr:row>95</xdr:row>
      <xdr:rowOff>82874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207594"/>
          <a:ext cx="889000" cy="16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161968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168902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48971</xdr:rowOff>
    </xdr:from>
    <xdr:to>
      <xdr:col>55</xdr:col>
      <xdr:colOff>50800</xdr:colOff>
      <xdr:row>96</xdr:row>
      <xdr:rowOff>150571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27398</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48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90309</xdr:rowOff>
    </xdr:from>
    <xdr:to>
      <xdr:col>50</xdr:col>
      <xdr:colOff>165100</xdr:colOff>
      <xdr:row>96</xdr:row>
      <xdr:rowOff>20459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37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36986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15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7365</xdr:rowOff>
    </xdr:from>
    <xdr:to>
      <xdr:col>46</xdr:col>
      <xdr:colOff>38100</xdr:colOff>
      <xdr:row>95</xdr:row>
      <xdr:rowOff>108965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2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125492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07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32074</xdr:rowOff>
    </xdr:from>
    <xdr:to>
      <xdr:col>41</xdr:col>
      <xdr:colOff>101600</xdr:colOff>
      <xdr:row>95</xdr:row>
      <xdr:rowOff>133674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31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150201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09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40494</xdr:rowOff>
    </xdr:from>
    <xdr:to>
      <xdr:col>36</xdr:col>
      <xdr:colOff>165100</xdr:colOff>
      <xdr:row>94</xdr:row>
      <xdr:rowOff>142094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1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158621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593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82093</xdr:rowOff>
    </xdr:from>
    <xdr:to>
      <xdr:col>85</xdr:col>
      <xdr:colOff>127000</xdr:colOff>
      <xdr:row>39</xdr:row>
      <xdr:rowOff>83693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68643"/>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82093</xdr:rowOff>
    </xdr:from>
    <xdr:to>
      <xdr:col>81</xdr:col>
      <xdr:colOff>50800</xdr:colOff>
      <xdr:row>39</xdr:row>
      <xdr:rowOff>98813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68643"/>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98813</xdr:rowOff>
    </xdr:from>
    <xdr:to>
      <xdr:col>76</xdr:col>
      <xdr:colOff>114300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85363"/>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97964</xdr:rowOff>
    </xdr:from>
    <xdr:to>
      <xdr:col>71</xdr:col>
      <xdr:colOff>177800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8451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32893</xdr:rowOff>
    </xdr:from>
    <xdr:to>
      <xdr:col>85</xdr:col>
      <xdr:colOff>177800</xdr:colOff>
      <xdr:row>39</xdr:row>
      <xdr:rowOff>134493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119270</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34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31293</xdr:rowOff>
    </xdr:from>
    <xdr:to>
      <xdr:col>81</xdr:col>
      <xdr:colOff>101600</xdr:colOff>
      <xdr:row>39</xdr:row>
      <xdr:rowOff>132893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124020</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810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48013</xdr:rowOff>
    </xdr:from>
    <xdr:to>
      <xdr:col>76</xdr:col>
      <xdr:colOff>165100</xdr:colOff>
      <xdr:row>39</xdr:row>
      <xdr:rowOff>149613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140740</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82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47164</xdr:rowOff>
    </xdr:from>
    <xdr:to>
      <xdr:col>67</xdr:col>
      <xdr:colOff>101600</xdr:colOff>
      <xdr:row>39</xdr:row>
      <xdr:rowOff>148764</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139891</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57333" y="6826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58376</xdr:rowOff>
    </xdr:from>
    <xdr:to>
      <xdr:col>85</xdr:col>
      <xdr:colOff>127000</xdr:colOff>
      <xdr:row>72</xdr:row>
      <xdr:rowOff>12541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231326"/>
          <a:ext cx="838200" cy="1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12541</xdr:rowOff>
    </xdr:from>
    <xdr:to>
      <xdr:col>81</xdr:col>
      <xdr:colOff>50800</xdr:colOff>
      <xdr:row>72</xdr:row>
      <xdr:rowOff>31944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2356941"/>
          <a:ext cx="889000" cy="1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67241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168304</xdr:rowOff>
    </xdr:from>
    <xdr:to>
      <xdr:col>76</xdr:col>
      <xdr:colOff>114300</xdr:colOff>
      <xdr:row>72</xdr:row>
      <xdr:rowOff>31944</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2341254"/>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66070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158302</xdr:rowOff>
    </xdr:from>
    <xdr:to>
      <xdr:col>71</xdr:col>
      <xdr:colOff>177800</xdr:colOff>
      <xdr:row>71</xdr:row>
      <xdr:rowOff>168304</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2331252"/>
          <a:ext cx="8890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55325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50439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7576</xdr:rowOff>
    </xdr:from>
    <xdr:to>
      <xdr:col>85</xdr:col>
      <xdr:colOff>177800</xdr:colOff>
      <xdr:row>71</xdr:row>
      <xdr:rowOff>109176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1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93953</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09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133191</xdr:rowOff>
    </xdr:from>
    <xdr:to>
      <xdr:col>81</xdr:col>
      <xdr:colOff>101600</xdr:colOff>
      <xdr:row>72</xdr:row>
      <xdr:rowOff>63341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30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79868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08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152594</xdr:rowOff>
    </xdr:from>
    <xdr:to>
      <xdr:col>76</xdr:col>
      <xdr:colOff>165100</xdr:colOff>
      <xdr:row>72</xdr:row>
      <xdr:rowOff>82744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32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99271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10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117504</xdr:rowOff>
    </xdr:from>
    <xdr:to>
      <xdr:col>72</xdr:col>
      <xdr:colOff>38100</xdr:colOff>
      <xdr:row>72</xdr:row>
      <xdr:rowOff>47654</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2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64181</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0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107502</xdr:rowOff>
    </xdr:from>
    <xdr:to>
      <xdr:col>67</xdr:col>
      <xdr:colOff>101600</xdr:colOff>
      <xdr:row>72</xdr:row>
      <xdr:rowOff>37652</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28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54179</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05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45334</xdr:rowOff>
    </xdr:from>
    <xdr:to>
      <xdr:col>85</xdr:col>
      <xdr:colOff>127000</xdr:colOff>
      <xdr:row>96</xdr:row>
      <xdr:rowOff>148203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333084"/>
          <a:ext cx="8382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132797</xdr:rowOff>
    </xdr:from>
    <xdr:ext cx="469744"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59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148203</xdr:rowOff>
    </xdr:from>
    <xdr:to>
      <xdr:col>81</xdr:col>
      <xdr:colOff>50800</xdr:colOff>
      <xdr:row>97</xdr:row>
      <xdr:rowOff>26772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607403"/>
          <a:ext cx="889000" cy="5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82689</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71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84241</xdr:rowOff>
    </xdr:from>
    <xdr:to>
      <xdr:col>76</xdr:col>
      <xdr:colOff>114300</xdr:colOff>
      <xdr:row>97</xdr:row>
      <xdr:rowOff>26772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543441"/>
          <a:ext cx="889000" cy="11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95400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84241</xdr:rowOff>
    </xdr:from>
    <xdr:to>
      <xdr:col>71</xdr:col>
      <xdr:colOff>177800</xdr:colOff>
      <xdr:row>98</xdr:row>
      <xdr:rowOff>39481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543441"/>
          <a:ext cx="889000" cy="29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61017</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165984</xdr:rowOff>
    </xdr:from>
    <xdr:to>
      <xdr:col>85</xdr:col>
      <xdr:colOff>177800</xdr:colOff>
      <xdr:row>95</xdr:row>
      <xdr:rowOff>96134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28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17411</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13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97403</xdr:rowOff>
    </xdr:from>
    <xdr:to>
      <xdr:col>81</xdr:col>
      <xdr:colOff>101600</xdr:colOff>
      <xdr:row>97</xdr:row>
      <xdr:rowOff>27553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5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44080</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633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147422</xdr:rowOff>
    </xdr:from>
    <xdr:to>
      <xdr:col>76</xdr:col>
      <xdr:colOff>165100</xdr:colOff>
      <xdr:row>97</xdr:row>
      <xdr:rowOff>77572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60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94099</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38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33441</xdr:rowOff>
    </xdr:from>
    <xdr:to>
      <xdr:col>72</xdr:col>
      <xdr:colOff>38100</xdr:colOff>
      <xdr:row>96</xdr:row>
      <xdr:rowOff>135041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4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151568</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26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160131</xdr:rowOff>
    </xdr:from>
    <xdr:to>
      <xdr:col>67</xdr:col>
      <xdr:colOff>101600</xdr:colOff>
      <xdr:row>98</xdr:row>
      <xdr:rowOff>90281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9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81408</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88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36703</xdr:rowOff>
    </xdr:from>
    <xdr:to>
      <xdr:col>116</xdr:col>
      <xdr:colOff>63500</xdr:colOff>
      <xdr:row>39</xdr:row>
      <xdr:rowOff>41148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23253"/>
          <a:ext cx="8382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36703</xdr:rowOff>
    </xdr:from>
    <xdr:to>
      <xdr:col>111</xdr:col>
      <xdr:colOff>177800</xdr:colOff>
      <xdr:row>39</xdr:row>
      <xdr:rowOff>39370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672325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36830</xdr:rowOff>
    </xdr:from>
    <xdr:to>
      <xdr:col>107</xdr:col>
      <xdr:colOff>50800</xdr:colOff>
      <xdr:row>39</xdr:row>
      <xdr:rowOff>39370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7233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22606</xdr:rowOff>
    </xdr:from>
    <xdr:to>
      <xdr:col>102</xdr:col>
      <xdr:colOff>114300</xdr:colOff>
      <xdr:row>39</xdr:row>
      <xdr:rowOff>36830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709156"/>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161798</xdr:rowOff>
    </xdr:from>
    <xdr:to>
      <xdr:col>116</xdr:col>
      <xdr:colOff>114300</xdr:colOff>
      <xdr:row>39</xdr:row>
      <xdr:rowOff>91948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76725</xdr:rowOff>
    </xdr:from>
    <xdr:ext cx="313932"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91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157353</xdr:rowOff>
    </xdr:from>
    <xdr:to>
      <xdr:col>112</xdr:col>
      <xdr:colOff>38100</xdr:colOff>
      <xdr:row>39</xdr:row>
      <xdr:rowOff>87503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78630</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66333" y="6765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160020</xdr:rowOff>
    </xdr:from>
    <xdr:to>
      <xdr:col>107</xdr:col>
      <xdr:colOff>101600</xdr:colOff>
      <xdr:row>39</xdr:row>
      <xdr:rowOff>90170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81297</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77333" y="6767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157480</xdr:rowOff>
    </xdr:from>
    <xdr:to>
      <xdr:col>102</xdr:col>
      <xdr:colOff>165100</xdr:colOff>
      <xdr:row>39</xdr:row>
      <xdr:rowOff>87630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78757</xdr:rowOff>
    </xdr:from>
    <xdr:ext cx="313932"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88333" y="676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143256</xdr:rowOff>
    </xdr:from>
    <xdr:to>
      <xdr:col>98</xdr:col>
      <xdr:colOff>38100</xdr:colOff>
      <xdr:row>39</xdr:row>
      <xdr:rowOff>73406</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5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64533</xdr:rowOff>
    </xdr:from>
    <xdr:ext cx="378565"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67017" y="67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150063</xdr:rowOff>
    </xdr:from>
    <xdr:to>
      <xdr:col>116</xdr:col>
      <xdr:colOff>63500</xdr:colOff>
      <xdr:row>58</xdr:row>
      <xdr:rowOff>155054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094163"/>
          <a:ext cx="8382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140995</xdr:rowOff>
    </xdr:from>
    <xdr:to>
      <xdr:col>111</xdr:col>
      <xdr:colOff>177800</xdr:colOff>
      <xdr:row>58</xdr:row>
      <xdr:rowOff>150063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10085095"/>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125908</xdr:rowOff>
    </xdr:from>
    <xdr:to>
      <xdr:col>107</xdr:col>
      <xdr:colOff>50800</xdr:colOff>
      <xdr:row>58</xdr:row>
      <xdr:rowOff>140995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10070008"/>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103962</xdr:rowOff>
    </xdr:from>
    <xdr:to>
      <xdr:col>102</xdr:col>
      <xdr:colOff>114300</xdr:colOff>
      <xdr:row>58</xdr:row>
      <xdr:rowOff>125908</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10048062"/>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104254</xdr:rowOff>
    </xdr:from>
    <xdr:to>
      <xdr:col>116</xdr:col>
      <xdr:colOff>114300</xdr:colOff>
      <xdr:row>59</xdr:row>
      <xdr:rowOff>34404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04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19181</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96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99263</xdr:rowOff>
    </xdr:from>
    <xdr:to>
      <xdr:col>112</xdr:col>
      <xdr:colOff>38100</xdr:colOff>
      <xdr:row>59</xdr:row>
      <xdr:rowOff>29413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0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20540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1013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90195</xdr:rowOff>
    </xdr:from>
    <xdr:to>
      <xdr:col>107</xdr:col>
      <xdr:colOff>101600</xdr:colOff>
      <xdr:row>59</xdr:row>
      <xdr:rowOff>20345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0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11472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1012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75108</xdr:rowOff>
    </xdr:from>
    <xdr:to>
      <xdr:col>102</xdr:col>
      <xdr:colOff>165100</xdr:colOff>
      <xdr:row>59</xdr:row>
      <xdr:rowOff>5258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01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167835</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1011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53162</xdr:rowOff>
    </xdr:from>
    <xdr:to>
      <xdr:col>98</xdr:col>
      <xdr:colOff>38100</xdr:colOff>
      <xdr:row>58</xdr:row>
      <xdr:rowOff>154762</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99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145889</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1008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104907</xdr:rowOff>
    </xdr:from>
    <xdr:to>
      <xdr:col>116</xdr:col>
      <xdr:colOff>63500</xdr:colOff>
      <xdr:row>73</xdr:row>
      <xdr:rowOff>168687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620757"/>
          <a:ext cx="838200" cy="6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134945</xdr:rowOff>
    </xdr:from>
    <xdr:to>
      <xdr:col>111</xdr:col>
      <xdr:colOff>177800</xdr:colOff>
      <xdr:row>73</xdr:row>
      <xdr:rowOff>168687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2650795"/>
          <a:ext cx="889000" cy="3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151954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134945</xdr:rowOff>
    </xdr:from>
    <xdr:to>
      <xdr:col>107</xdr:col>
      <xdr:colOff>50800</xdr:colOff>
      <xdr:row>74</xdr:row>
      <xdr:rowOff>1077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650795"/>
          <a:ext cx="889000" cy="3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114556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1077</xdr:rowOff>
    </xdr:from>
    <xdr:to>
      <xdr:col>102</xdr:col>
      <xdr:colOff>114300</xdr:colOff>
      <xdr:row>74</xdr:row>
      <xdr:rowOff>16073</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688377"/>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123882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1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130284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8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54107</xdr:rowOff>
    </xdr:from>
    <xdr:to>
      <xdr:col>116</xdr:col>
      <xdr:colOff>114300</xdr:colOff>
      <xdr:row>73</xdr:row>
      <xdr:rowOff>155707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5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76984</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4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117887</xdr:rowOff>
    </xdr:from>
    <xdr:to>
      <xdr:col>112</xdr:col>
      <xdr:colOff>38100</xdr:colOff>
      <xdr:row>74</xdr:row>
      <xdr:rowOff>48037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6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64564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40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84145</xdr:rowOff>
    </xdr:from>
    <xdr:to>
      <xdr:col>107</xdr:col>
      <xdr:colOff>101600</xdr:colOff>
      <xdr:row>74</xdr:row>
      <xdr:rowOff>14295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59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30822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37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121727</xdr:rowOff>
    </xdr:from>
    <xdr:to>
      <xdr:col>102</xdr:col>
      <xdr:colOff>165100</xdr:colOff>
      <xdr:row>74</xdr:row>
      <xdr:rowOff>51877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63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68404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41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136723</xdr:rowOff>
    </xdr:from>
    <xdr:to>
      <xdr:col>98</xdr:col>
      <xdr:colOff>38100</xdr:colOff>
      <xdr:row>74</xdr:row>
      <xdr:rowOff>66873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6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83400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42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435</a:t>
          </a:r>
          <a:r>
            <a:rPr kumimoji="1" lang="ja-JP" altLang="en-US" sz="1300">
              <a:latin typeface="ＭＳ Ｐゴシック" panose="020B0600070205080204" pitchFamily="50" charset="-128"/>
              <a:ea typeface="ＭＳ Ｐゴシック" panose="020B0600070205080204" pitchFamily="50" charset="-128"/>
            </a:rPr>
            <a:t>千円となっている。おもな構成項目は、扶助費、人件費、公債費であり、類似団体と比較して特に扶助費と公債費が高い数値であることから、本市は他市と比較して、硬直化した財政構造となっていることが分か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161,950</a:t>
          </a:r>
          <a:r>
            <a:rPr kumimoji="1" lang="ja-JP" altLang="en-US" sz="1300">
              <a:latin typeface="ＭＳ Ｐゴシック" panose="020B0600070205080204" pitchFamily="50" charset="-128"/>
              <a:ea typeface="ＭＳ Ｐゴシック" panose="020B0600070205080204" pitchFamily="50" charset="-128"/>
            </a:rPr>
            <a:t>円であり、類似団体と比較して、特に生活保護受給者の割合（保護率）が高いことから突出して高い推移となっており、本市の財政状況の硬直化の大きな要因である。生活保護医療扶助費等、引き続き適正な執行に向けた見直しを行っていく。</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60,846</a:t>
          </a:r>
          <a:r>
            <a:rPr kumimoji="1" lang="ja-JP" altLang="en-US" sz="1300">
              <a:latin typeface="ＭＳ Ｐゴシック" panose="020B0600070205080204" pitchFamily="50" charset="-128"/>
              <a:ea typeface="ＭＳ Ｐゴシック" panose="020B0600070205080204" pitchFamily="50" charset="-128"/>
            </a:rPr>
            <a:t>円であり、土地開発公社の経営健全化に伴う市債や、過去に財源対策として退職手当債、行政改革推進債等の市債を発行したことなどから、公債費が増嵩しており、類似団体よりも高くなっている。今後も、公債費は高い水準で推移することが見込まれるため、構造改善に向けた取組を推し進めていく中で、投資的経費を圧縮するほか市債の早期償還を行うなど、市債残高の抑制に努めつつ公債費の適正な管理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463,262
451,399
50.72
202,364,731
201,613,295
322,490
100,574,335
232,253,916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132080</xdr:rowOff>
    </xdr:from>
    <xdr:to>
      <xdr:col>24</xdr:col>
      <xdr:colOff>63500</xdr:colOff>
      <xdr:row>35</xdr:row>
      <xdr:rowOff>155702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32830"/>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132080</xdr:rowOff>
    </xdr:from>
    <xdr:to>
      <xdr:col>19</xdr:col>
      <xdr:colOff>177800</xdr:colOff>
      <xdr:row>36</xdr:row>
      <xdr:rowOff>34544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32830"/>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15494</xdr:rowOff>
    </xdr:from>
    <xdr:to>
      <xdr:col>15</xdr:col>
      <xdr:colOff>50800</xdr:colOff>
      <xdr:row>36</xdr:row>
      <xdr:rowOff>34544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8769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41402</xdr:rowOff>
    </xdr:from>
    <xdr:to>
      <xdr:col>10</xdr:col>
      <xdr:colOff>114300</xdr:colOff>
      <xdr:row>36</xdr:row>
      <xdr:rowOff>15494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42152"/>
          <a:ext cx="889000" cy="14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104902</xdr:rowOff>
    </xdr:from>
    <xdr:to>
      <xdr:col>24</xdr:col>
      <xdr:colOff>114300</xdr:colOff>
      <xdr:row>36</xdr:row>
      <xdr:rowOff>35052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83329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81280</xdr:rowOff>
    </xdr:from>
    <xdr:to>
      <xdr:col>20</xdr:col>
      <xdr:colOff>38100</xdr:colOff>
      <xdr:row>36</xdr:row>
      <xdr:rowOff>11430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155194</xdr:rowOff>
    </xdr:from>
    <xdr:to>
      <xdr:col>15</xdr:col>
      <xdr:colOff>101600</xdr:colOff>
      <xdr:row>36</xdr:row>
      <xdr:rowOff>85344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76471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136144</xdr:rowOff>
    </xdr:from>
    <xdr:to>
      <xdr:col>10</xdr:col>
      <xdr:colOff>165100</xdr:colOff>
      <xdr:row>36</xdr:row>
      <xdr:rowOff>66294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57421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162052</xdr:rowOff>
    </xdr:from>
    <xdr:to>
      <xdr:col>6</xdr:col>
      <xdr:colOff>38100</xdr:colOff>
      <xdr:row>35</xdr:row>
      <xdr:rowOff>92202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83329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158388</xdr:rowOff>
    </xdr:from>
    <xdr:to>
      <xdr:col>24</xdr:col>
      <xdr:colOff>63500</xdr:colOff>
      <xdr:row>57</xdr:row>
      <xdr:rowOff>100419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759588"/>
          <a:ext cx="838200" cy="11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142403</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43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100419</xdr:rowOff>
    </xdr:from>
    <xdr:to>
      <xdr:col>19</xdr:col>
      <xdr:colOff>177800</xdr:colOff>
      <xdr:row>57</xdr:row>
      <xdr:rowOff>148863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73069"/>
          <a:ext cx="889000" cy="4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58909</xdr:rowOff>
    </xdr:from>
    <xdr:to>
      <xdr:col>15</xdr:col>
      <xdr:colOff>50800</xdr:colOff>
      <xdr:row>57</xdr:row>
      <xdr:rowOff>148863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831559"/>
          <a:ext cx="8890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58909</xdr:rowOff>
    </xdr:from>
    <xdr:to>
      <xdr:col>10</xdr:col>
      <xdr:colOff>114300</xdr:colOff>
      <xdr:row>58</xdr:row>
      <xdr:rowOff>64491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831559"/>
          <a:ext cx="889000" cy="17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113428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8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107588</xdr:rowOff>
    </xdr:from>
    <xdr:to>
      <xdr:col>24</xdr:col>
      <xdr:colOff>114300</xdr:colOff>
      <xdr:row>57</xdr:row>
      <xdr:rowOff>37738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0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130465</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6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49619</xdr:rowOff>
    </xdr:from>
    <xdr:to>
      <xdr:col>20</xdr:col>
      <xdr:colOff>38100</xdr:colOff>
      <xdr:row>57</xdr:row>
      <xdr:rowOff>151219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2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142346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1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98063</xdr:rowOff>
    </xdr:from>
    <xdr:to>
      <xdr:col>15</xdr:col>
      <xdr:colOff>101600</xdr:colOff>
      <xdr:row>58</xdr:row>
      <xdr:rowOff>28213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19340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6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8109</xdr:rowOff>
    </xdr:from>
    <xdr:to>
      <xdr:col>10</xdr:col>
      <xdr:colOff>165100</xdr:colOff>
      <xdr:row>57</xdr:row>
      <xdr:rowOff>109709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126236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55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13691</xdr:rowOff>
    </xdr:from>
    <xdr:to>
      <xdr:col>6</xdr:col>
      <xdr:colOff>38100</xdr:colOff>
      <xdr:row>58</xdr:row>
      <xdr:rowOff>115291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106418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5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147142</xdr:rowOff>
    </xdr:from>
    <xdr:to>
      <xdr:col>24</xdr:col>
      <xdr:colOff>63500</xdr:colOff>
      <xdr:row>72</xdr:row>
      <xdr:rowOff>59284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320092"/>
          <a:ext cx="838200" cy="8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156502</xdr:rowOff>
    </xdr:from>
    <xdr:to>
      <xdr:col>19</xdr:col>
      <xdr:colOff>177800</xdr:colOff>
      <xdr:row>72</xdr:row>
      <xdr:rowOff>59284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329452"/>
          <a:ext cx="889000" cy="7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50525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156502</xdr:rowOff>
    </xdr:from>
    <xdr:to>
      <xdr:col>15</xdr:col>
      <xdr:colOff>50800</xdr:colOff>
      <xdr:row>72</xdr:row>
      <xdr:rowOff>68834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329452"/>
          <a:ext cx="889000" cy="8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61256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68834</xdr:rowOff>
    </xdr:from>
    <xdr:to>
      <xdr:col>10</xdr:col>
      <xdr:colOff>114300</xdr:colOff>
      <xdr:row>72</xdr:row>
      <xdr:rowOff>160172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413234"/>
          <a:ext cx="889000" cy="9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74159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155909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96342</xdr:rowOff>
    </xdr:from>
    <xdr:to>
      <xdr:col>24</xdr:col>
      <xdr:colOff>114300</xdr:colOff>
      <xdr:row>72</xdr:row>
      <xdr:rowOff>26492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26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119219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12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8484</xdr:rowOff>
    </xdr:from>
    <xdr:to>
      <xdr:col>20</xdr:col>
      <xdr:colOff>38100</xdr:colOff>
      <xdr:row>72</xdr:row>
      <xdr:rowOff>110084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3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126611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12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105702</xdr:rowOff>
    </xdr:from>
    <xdr:to>
      <xdr:col>15</xdr:col>
      <xdr:colOff>101600</xdr:colOff>
      <xdr:row>72</xdr:row>
      <xdr:rowOff>35852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2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52379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05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18034</xdr:rowOff>
    </xdr:from>
    <xdr:to>
      <xdr:col>10</xdr:col>
      <xdr:colOff>165100</xdr:colOff>
      <xdr:row>72</xdr:row>
      <xdr:rowOff>119634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36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136161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137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109372</xdr:rowOff>
    </xdr:from>
    <xdr:to>
      <xdr:col>6</xdr:col>
      <xdr:colOff>38100</xdr:colOff>
      <xdr:row>73</xdr:row>
      <xdr:rowOff>39522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4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56049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22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114508</xdr:rowOff>
    </xdr:from>
    <xdr:to>
      <xdr:col>24</xdr:col>
      <xdr:colOff>63500</xdr:colOff>
      <xdr:row>97</xdr:row>
      <xdr:rowOff>118441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745158"/>
          <a:ext cx="8382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99329</xdr:rowOff>
    </xdr:from>
    <xdr:to>
      <xdr:col>19</xdr:col>
      <xdr:colOff>177800</xdr:colOff>
      <xdr:row>97</xdr:row>
      <xdr:rowOff>114508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729979"/>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69679</xdr:rowOff>
    </xdr:from>
    <xdr:to>
      <xdr:col>15</xdr:col>
      <xdr:colOff>50800</xdr:colOff>
      <xdr:row>97</xdr:row>
      <xdr:rowOff>99329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700329"/>
          <a:ext cx="889000" cy="2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69679</xdr:rowOff>
    </xdr:from>
    <xdr:to>
      <xdr:col>10</xdr:col>
      <xdr:colOff>114300</xdr:colOff>
      <xdr:row>97</xdr:row>
      <xdr:rowOff>85658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00329"/>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67641</xdr:rowOff>
    </xdr:from>
    <xdr:to>
      <xdr:col>24</xdr:col>
      <xdr:colOff>114300</xdr:colOff>
      <xdr:row>97</xdr:row>
      <xdr:rowOff>169241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9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46068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7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63708</xdr:rowOff>
    </xdr:from>
    <xdr:to>
      <xdr:col>20</xdr:col>
      <xdr:colOff>38100</xdr:colOff>
      <xdr:row>97</xdr:row>
      <xdr:rowOff>165308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9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156435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8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48529</xdr:rowOff>
    </xdr:from>
    <xdr:to>
      <xdr:col>15</xdr:col>
      <xdr:colOff>101600</xdr:colOff>
      <xdr:row>97</xdr:row>
      <xdr:rowOff>150129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141256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7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18879</xdr:rowOff>
    </xdr:from>
    <xdr:to>
      <xdr:col>10</xdr:col>
      <xdr:colOff>165100</xdr:colOff>
      <xdr:row>97</xdr:row>
      <xdr:rowOff>120479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111606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4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34858</xdr:rowOff>
    </xdr:from>
    <xdr:to>
      <xdr:col>6</xdr:col>
      <xdr:colOff>38100</xdr:colOff>
      <xdr:row>97</xdr:row>
      <xdr:rowOff>136458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127585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5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149301</xdr:rowOff>
    </xdr:from>
    <xdr:to>
      <xdr:col>55</xdr:col>
      <xdr:colOff>0</xdr:colOff>
      <xdr:row>37</xdr:row>
      <xdr:rowOff>156616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492951"/>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149301</xdr:rowOff>
    </xdr:from>
    <xdr:to>
      <xdr:col>50</xdr:col>
      <xdr:colOff>114300</xdr:colOff>
      <xdr:row>37</xdr:row>
      <xdr:rowOff>161189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492951"/>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161189</xdr:rowOff>
    </xdr:from>
    <xdr:to>
      <xdr:col>45</xdr:col>
      <xdr:colOff>177800</xdr:colOff>
      <xdr:row>37</xdr:row>
      <xdr:rowOff>162103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50483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142901</xdr:rowOff>
    </xdr:from>
    <xdr:to>
      <xdr:col>41</xdr:col>
      <xdr:colOff>50800</xdr:colOff>
      <xdr:row>37</xdr:row>
      <xdr:rowOff>162103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486551"/>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105816</xdr:rowOff>
    </xdr:from>
    <xdr:to>
      <xdr:col>55</xdr:col>
      <xdr:colOff>50800</xdr:colOff>
      <xdr:row>38</xdr:row>
      <xdr:rowOff>35967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449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84243</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2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98501</xdr:rowOff>
    </xdr:from>
    <xdr:to>
      <xdr:col>50</xdr:col>
      <xdr:colOff>165100</xdr:colOff>
      <xdr:row>38</xdr:row>
      <xdr:rowOff>28651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4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19778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534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110388</xdr:rowOff>
    </xdr:from>
    <xdr:to>
      <xdr:col>46</xdr:col>
      <xdr:colOff>38100</xdr:colOff>
      <xdr:row>38</xdr:row>
      <xdr:rowOff>40539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31666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5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111303</xdr:rowOff>
    </xdr:from>
    <xdr:to>
      <xdr:col>41</xdr:col>
      <xdr:colOff>101600</xdr:colOff>
      <xdr:row>38</xdr:row>
      <xdr:rowOff>41453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32580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54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92101</xdr:rowOff>
    </xdr:from>
    <xdr:to>
      <xdr:col>36</xdr:col>
      <xdr:colOff>165100</xdr:colOff>
      <xdr:row>38</xdr:row>
      <xdr:rowOff>22251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13378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5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15646</xdr:rowOff>
    </xdr:from>
    <xdr:to>
      <xdr:col>55</xdr:col>
      <xdr:colOff>0</xdr:colOff>
      <xdr:row>59</xdr:row>
      <xdr:rowOff>21437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131196"/>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21437</xdr:rowOff>
    </xdr:from>
    <xdr:to>
      <xdr:col>50</xdr:col>
      <xdr:colOff>114300</xdr:colOff>
      <xdr:row>59</xdr:row>
      <xdr:rowOff>22581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136987"/>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22581</xdr:rowOff>
    </xdr:from>
    <xdr:to>
      <xdr:col>45</xdr:col>
      <xdr:colOff>177800</xdr:colOff>
      <xdr:row>59</xdr:row>
      <xdr:rowOff>25476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138131"/>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85336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5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25247</xdr:rowOff>
    </xdr:from>
    <xdr:to>
      <xdr:col>41</xdr:col>
      <xdr:colOff>50800</xdr:colOff>
      <xdr:row>59</xdr:row>
      <xdr:rowOff>25476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1014079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85717</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136296</xdr:rowOff>
    </xdr:from>
    <xdr:to>
      <xdr:col>55</xdr:col>
      <xdr:colOff>50800</xdr:colOff>
      <xdr:row>59</xdr:row>
      <xdr:rowOff>66446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51223</xdr:rowOff>
    </xdr:from>
    <xdr:ext cx="378565"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95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142087</xdr:rowOff>
    </xdr:from>
    <xdr:to>
      <xdr:col>50</xdr:col>
      <xdr:colOff>165100</xdr:colOff>
      <xdr:row>59</xdr:row>
      <xdr:rowOff>72237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63364</xdr:rowOff>
    </xdr:from>
    <xdr:ext cx="378565"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50017" y="1017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143231</xdr:rowOff>
    </xdr:from>
    <xdr:to>
      <xdr:col>46</xdr:col>
      <xdr:colOff>38100</xdr:colOff>
      <xdr:row>59</xdr:row>
      <xdr:rowOff>73381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64508</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61017" y="1018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146126</xdr:rowOff>
    </xdr:from>
    <xdr:to>
      <xdr:col>41</xdr:col>
      <xdr:colOff>101600</xdr:colOff>
      <xdr:row>59</xdr:row>
      <xdr:rowOff>76276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67403</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2017" y="10182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145897</xdr:rowOff>
    </xdr:from>
    <xdr:to>
      <xdr:col>36</xdr:col>
      <xdr:colOff>165100</xdr:colOff>
      <xdr:row>59</xdr:row>
      <xdr:rowOff>76047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8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67174</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3017" y="1018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141267</xdr:rowOff>
    </xdr:from>
    <xdr:to>
      <xdr:col>55</xdr:col>
      <xdr:colOff>0</xdr:colOff>
      <xdr:row>79</xdr:row>
      <xdr:rowOff>1299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14367"/>
          <a:ext cx="8382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939</xdr:rowOff>
    </xdr:from>
    <xdr:to>
      <xdr:col>50</xdr:col>
      <xdr:colOff>114300</xdr:colOff>
      <xdr:row>79</xdr:row>
      <xdr:rowOff>1299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45489"/>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157204</xdr:rowOff>
    </xdr:from>
    <xdr:to>
      <xdr:col>45</xdr:col>
      <xdr:colOff>177800</xdr:colOff>
      <xdr:row>79</xdr:row>
      <xdr:rowOff>939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30304"/>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108578</xdr:rowOff>
    </xdr:from>
    <xdr:to>
      <xdr:col>41</xdr:col>
      <xdr:colOff>50800</xdr:colOff>
      <xdr:row>78</xdr:row>
      <xdr:rowOff>157204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81678"/>
          <a:ext cx="889000" cy="4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90467</xdr:rowOff>
    </xdr:from>
    <xdr:to>
      <xdr:col>55</xdr:col>
      <xdr:colOff>50800</xdr:colOff>
      <xdr:row>79</xdr:row>
      <xdr:rowOff>20617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6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5394</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7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121949</xdr:rowOff>
    </xdr:from>
    <xdr:to>
      <xdr:col>50</xdr:col>
      <xdr:colOff>165100</xdr:colOff>
      <xdr:row>79</xdr:row>
      <xdr:rowOff>52099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43226</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8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121589</xdr:rowOff>
    </xdr:from>
    <xdr:to>
      <xdr:col>46</xdr:col>
      <xdr:colOff>38100</xdr:colOff>
      <xdr:row>79</xdr:row>
      <xdr:rowOff>51739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42866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8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106404</xdr:rowOff>
    </xdr:from>
    <xdr:to>
      <xdr:col>41</xdr:col>
      <xdr:colOff>101600</xdr:colOff>
      <xdr:row>79</xdr:row>
      <xdr:rowOff>36554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7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27681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7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57778</xdr:rowOff>
    </xdr:from>
    <xdr:to>
      <xdr:col>36</xdr:col>
      <xdr:colOff>165100</xdr:colOff>
      <xdr:row>78</xdr:row>
      <xdr:rowOff>159378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150505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2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41791</xdr:rowOff>
    </xdr:from>
    <xdr:to>
      <xdr:col>55</xdr:col>
      <xdr:colOff>0</xdr:colOff>
      <xdr:row>96</xdr:row>
      <xdr:rowOff>114760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500991"/>
          <a:ext cx="838200" cy="7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41791</xdr:rowOff>
    </xdr:from>
    <xdr:to>
      <xdr:col>50</xdr:col>
      <xdr:colOff>114300</xdr:colOff>
      <xdr:row>96</xdr:row>
      <xdr:rowOff>156594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500991"/>
          <a:ext cx="889000" cy="11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154651</xdr:rowOff>
    </xdr:from>
    <xdr:to>
      <xdr:col>45</xdr:col>
      <xdr:colOff>177800</xdr:colOff>
      <xdr:row>96</xdr:row>
      <xdr:rowOff>156594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442401"/>
          <a:ext cx="889000" cy="17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154651</xdr:rowOff>
    </xdr:from>
    <xdr:to>
      <xdr:col>41</xdr:col>
      <xdr:colOff>50800</xdr:colOff>
      <xdr:row>96</xdr:row>
      <xdr:rowOff>151930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442401"/>
          <a:ext cx="889000" cy="16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63960</xdr:rowOff>
    </xdr:from>
    <xdr:to>
      <xdr:col>55</xdr:col>
      <xdr:colOff>50800</xdr:colOff>
      <xdr:row>96</xdr:row>
      <xdr:rowOff>165560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42387</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50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162441</xdr:rowOff>
    </xdr:from>
    <xdr:to>
      <xdr:col>50</xdr:col>
      <xdr:colOff>165100</xdr:colOff>
      <xdr:row>96</xdr:row>
      <xdr:rowOff>92591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45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83718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54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105794</xdr:rowOff>
    </xdr:from>
    <xdr:to>
      <xdr:col>46</xdr:col>
      <xdr:colOff>38100</xdr:colOff>
      <xdr:row>97</xdr:row>
      <xdr:rowOff>35944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6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27071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65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103851</xdr:rowOff>
    </xdr:from>
    <xdr:to>
      <xdr:col>41</xdr:col>
      <xdr:colOff>101600</xdr:colOff>
      <xdr:row>96</xdr:row>
      <xdr:rowOff>34001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39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25128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48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101130</xdr:rowOff>
    </xdr:from>
    <xdr:to>
      <xdr:col>36</xdr:col>
      <xdr:colOff>165100</xdr:colOff>
      <xdr:row>97</xdr:row>
      <xdr:rowOff>31280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22407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65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140353</xdr:rowOff>
    </xdr:from>
    <xdr:to>
      <xdr:col>85</xdr:col>
      <xdr:colOff>127000</xdr:colOff>
      <xdr:row>38</xdr:row>
      <xdr:rowOff>160710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655453"/>
          <a:ext cx="838200" cy="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160710</xdr:rowOff>
    </xdr:from>
    <xdr:to>
      <xdr:col>81</xdr:col>
      <xdr:colOff>50800</xdr:colOff>
      <xdr:row>39</xdr:row>
      <xdr:rowOff>3628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675810"/>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13914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3628</xdr:rowOff>
    </xdr:from>
    <xdr:to>
      <xdr:col>76</xdr:col>
      <xdr:colOff>114300</xdr:colOff>
      <xdr:row>39</xdr:row>
      <xdr:rowOff>13426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69017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21099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13426</xdr:rowOff>
    </xdr:from>
    <xdr:to>
      <xdr:col>71</xdr:col>
      <xdr:colOff>177800</xdr:colOff>
      <xdr:row>39</xdr:row>
      <xdr:rowOff>72971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699976"/>
          <a:ext cx="889000" cy="5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15329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89553</xdr:rowOff>
    </xdr:from>
    <xdr:to>
      <xdr:col>85</xdr:col>
      <xdr:colOff>177800</xdr:colOff>
      <xdr:row>39</xdr:row>
      <xdr:rowOff>19703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6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4480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1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109910</xdr:rowOff>
    </xdr:from>
    <xdr:to>
      <xdr:col>81</xdr:col>
      <xdr:colOff>101600</xdr:colOff>
      <xdr:row>39</xdr:row>
      <xdr:rowOff>40060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62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31187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71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124278</xdr:rowOff>
    </xdr:from>
    <xdr:to>
      <xdr:col>76</xdr:col>
      <xdr:colOff>165100</xdr:colOff>
      <xdr:row>39</xdr:row>
      <xdr:rowOff>54428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63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45555</xdr:rowOff>
    </xdr:from>
    <xdr:ext cx="469744"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57428" y="673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134076</xdr:rowOff>
    </xdr:from>
    <xdr:to>
      <xdr:col>72</xdr:col>
      <xdr:colOff>38100</xdr:colOff>
      <xdr:row>39</xdr:row>
      <xdr:rowOff>64226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64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55353</xdr:rowOff>
    </xdr:from>
    <xdr:ext cx="469744"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68428" y="674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22171</xdr:rowOff>
    </xdr:from>
    <xdr:to>
      <xdr:col>67</xdr:col>
      <xdr:colOff>101600</xdr:colOff>
      <xdr:row>39</xdr:row>
      <xdr:rowOff>123771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70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114898</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79428" y="680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89934</xdr:rowOff>
    </xdr:from>
    <xdr:to>
      <xdr:col>85</xdr:col>
      <xdr:colOff>127000</xdr:colOff>
      <xdr:row>57</xdr:row>
      <xdr:rowOff>40877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691134"/>
          <a:ext cx="838200" cy="12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170995</xdr:rowOff>
    </xdr:from>
    <xdr:to>
      <xdr:col>81</xdr:col>
      <xdr:colOff>50800</xdr:colOff>
      <xdr:row>56</xdr:row>
      <xdr:rowOff>89934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600745"/>
          <a:ext cx="889000" cy="9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143197</xdr:rowOff>
    </xdr:from>
    <xdr:to>
      <xdr:col>76</xdr:col>
      <xdr:colOff>114300</xdr:colOff>
      <xdr:row>55</xdr:row>
      <xdr:rowOff>170995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572947"/>
          <a:ext cx="889000" cy="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59694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101798</xdr:rowOff>
    </xdr:from>
    <xdr:to>
      <xdr:col>71</xdr:col>
      <xdr:colOff>177800</xdr:colOff>
      <xdr:row>55</xdr:row>
      <xdr:rowOff>143197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188648"/>
          <a:ext cx="889000" cy="38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61132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6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171408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161527</xdr:rowOff>
    </xdr:from>
    <xdr:to>
      <xdr:col>85</xdr:col>
      <xdr:colOff>177800</xdr:colOff>
      <xdr:row>57</xdr:row>
      <xdr:rowOff>91677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6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76454</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7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39134</xdr:rowOff>
    </xdr:from>
    <xdr:to>
      <xdr:col>81</xdr:col>
      <xdr:colOff>101600</xdr:colOff>
      <xdr:row>56</xdr:row>
      <xdr:rowOff>140734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4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131861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73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120195</xdr:rowOff>
    </xdr:from>
    <xdr:to>
      <xdr:col>76</xdr:col>
      <xdr:colOff>165100</xdr:colOff>
      <xdr:row>56</xdr:row>
      <xdr:rowOff>50345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54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41472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64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92397</xdr:rowOff>
    </xdr:from>
    <xdr:to>
      <xdr:col>72</xdr:col>
      <xdr:colOff>38100</xdr:colOff>
      <xdr:row>56</xdr:row>
      <xdr:rowOff>22547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52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39074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29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50998</xdr:rowOff>
    </xdr:from>
    <xdr:to>
      <xdr:col>67</xdr:col>
      <xdr:colOff>101600</xdr:colOff>
      <xdr:row>53</xdr:row>
      <xdr:rowOff>152598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13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169125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891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82093</xdr:rowOff>
    </xdr:from>
    <xdr:to>
      <xdr:col>85</xdr:col>
      <xdr:colOff>127000</xdr:colOff>
      <xdr:row>79</xdr:row>
      <xdr:rowOff>83693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26643"/>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82093</xdr:rowOff>
    </xdr:from>
    <xdr:to>
      <xdr:col>81</xdr:col>
      <xdr:colOff>50800</xdr:colOff>
      <xdr:row>79</xdr:row>
      <xdr:rowOff>98813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626643"/>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98813</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43363"/>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97965</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251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32893</xdr:rowOff>
    </xdr:from>
    <xdr:to>
      <xdr:col>85</xdr:col>
      <xdr:colOff>177800</xdr:colOff>
      <xdr:row>79</xdr:row>
      <xdr:rowOff>134493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7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119270</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92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31293</xdr:rowOff>
    </xdr:from>
    <xdr:to>
      <xdr:col>81</xdr:col>
      <xdr:colOff>101600</xdr:colOff>
      <xdr:row>79</xdr:row>
      <xdr:rowOff>132893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7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124020</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668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48013</xdr:rowOff>
    </xdr:from>
    <xdr:to>
      <xdr:col>76</xdr:col>
      <xdr:colOff>165100</xdr:colOff>
      <xdr:row>79</xdr:row>
      <xdr:rowOff>149613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140740</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85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47165</xdr:rowOff>
    </xdr:from>
    <xdr:to>
      <xdr:col>67</xdr:col>
      <xdr:colOff>101600</xdr:colOff>
      <xdr:row>79</xdr:row>
      <xdr:rowOff>148765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139892</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57333" y="13684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58376</xdr:rowOff>
    </xdr:from>
    <xdr:to>
      <xdr:col>85</xdr:col>
      <xdr:colOff>127000</xdr:colOff>
      <xdr:row>92</xdr:row>
      <xdr:rowOff>12512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5660326"/>
          <a:ext cx="838200" cy="12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12512</xdr:rowOff>
    </xdr:from>
    <xdr:to>
      <xdr:col>81</xdr:col>
      <xdr:colOff>50800</xdr:colOff>
      <xdr:row>92</xdr:row>
      <xdr:rowOff>31944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5785912"/>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67070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168275</xdr:rowOff>
    </xdr:from>
    <xdr:to>
      <xdr:col>76</xdr:col>
      <xdr:colOff>114300</xdr:colOff>
      <xdr:row>92</xdr:row>
      <xdr:rowOff>31944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5770225"/>
          <a:ext cx="889000" cy="3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66042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158245</xdr:rowOff>
    </xdr:from>
    <xdr:to>
      <xdr:col>71</xdr:col>
      <xdr:colOff>177800</xdr:colOff>
      <xdr:row>91</xdr:row>
      <xdr:rowOff>168275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5760195"/>
          <a:ext cx="889000" cy="1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55297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50325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7576</xdr:rowOff>
    </xdr:from>
    <xdr:to>
      <xdr:col>85</xdr:col>
      <xdr:colOff>177800</xdr:colOff>
      <xdr:row>91</xdr:row>
      <xdr:rowOff>109176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56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93953</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552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133162</xdr:rowOff>
    </xdr:from>
    <xdr:to>
      <xdr:col>81</xdr:col>
      <xdr:colOff>101600</xdr:colOff>
      <xdr:row>92</xdr:row>
      <xdr:rowOff>63312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573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79839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551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152594</xdr:rowOff>
    </xdr:from>
    <xdr:to>
      <xdr:col>76</xdr:col>
      <xdr:colOff>165100</xdr:colOff>
      <xdr:row>92</xdr:row>
      <xdr:rowOff>82744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575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99271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552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117475</xdr:rowOff>
    </xdr:from>
    <xdr:to>
      <xdr:col>72</xdr:col>
      <xdr:colOff>38100</xdr:colOff>
      <xdr:row>92</xdr:row>
      <xdr:rowOff>47625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57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64152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549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107445</xdr:rowOff>
    </xdr:from>
    <xdr:to>
      <xdr:col>67</xdr:col>
      <xdr:colOff>101600</xdr:colOff>
      <xdr:row>92</xdr:row>
      <xdr:rowOff>37595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570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54122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548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28339</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857639"/>
          <a:ext cx="1269" cy="92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146466</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63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34</xdr:row>
      <xdr:rowOff>28339</xdr:rowOff>
    </xdr:from>
    <xdr:to>
      <xdr:col>116</xdr:col>
      <xdr:colOff>152400</xdr:colOff>
      <xdr:row>34</xdr:row>
      <xdr:rowOff>28339</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85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170887</xdr:rowOff>
    </xdr:from>
    <xdr:ext cx="378565"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5145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148010</xdr:rowOff>
    </xdr:from>
    <xdr:to>
      <xdr:col>116</xdr:col>
      <xdr:colOff>114300</xdr:colOff>
      <xdr:row>39</xdr:row>
      <xdr:rowOff>78160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124170</xdr:rowOff>
    </xdr:from>
    <xdr:to>
      <xdr:col>112</xdr:col>
      <xdr:colOff>38100</xdr:colOff>
      <xdr:row>39</xdr:row>
      <xdr:rowOff>54320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3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70847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4017" y="6414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75837</xdr:rowOff>
    </xdr:from>
    <xdr:to>
      <xdr:col>107</xdr:col>
      <xdr:colOff>101600</xdr:colOff>
      <xdr:row>39</xdr:row>
      <xdr:rowOff>5987</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22514</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5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126964</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5270464"/>
          <a:ext cx="889000" cy="151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134620</xdr:rowOff>
    </xdr:from>
    <xdr:to>
      <xdr:col>102</xdr:col>
      <xdr:colOff>165100</xdr:colOff>
      <xdr:row>39</xdr:row>
      <xdr:rowOff>64770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81297</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6017" y="6424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88574</xdr:rowOff>
    </xdr:from>
    <xdr:to>
      <xdr:col>98</xdr:col>
      <xdr:colOff>38100</xdr:colOff>
      <xdr:row>39</xdr:row>
      <xdr:rowOff>18724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9851</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76164</xdr:rowOff>
    </xdr:from>
    <xdr:to>
      <xdr:col>98</xdr:col>
      <xdr:colOff>38100</xdr:colOff>
      <xdr:row>31</xdr:row>
      <xdr:rowOff>6314</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52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22841</xdr:rowOff>
    </xdr:from>
    <xdr:ext cx="469744"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421428" y="49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219,914</a:t>
          </a:r>
          <a:r>
            <a:rPr kumimoji="1" lang="ja-JP" altLang="en-US" sz="1300">
              <a:latin typeface="ＭＳ Ｐゴシック" panose="020B0600070205080204" pitchFamily="50" charset="-128"/>
              <a:ea typeface="ＭＳ Ｐゴシック" panose="020B0600070205080204" pitchFamily="50" charset="-128"/>
            </a:rPr>
            <a:t>円となっている。特に生活保護受給者の割合（保護率）が高いことによって、類似団体と比較して突出して高い推移となっている状況である。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60,846</a:t>
          </a:r>
          <a:r>
            <a:rPr kumimoji="1" lang="ja-JP" altLang="en-US" sz="1300">
              <a:latin typeface="ＭＳ Ｐゴシック" panose="020B0600070205080204" pitchFamily="50" charset="-128"/>
              <a:ea typeface="ＭＳ Ｐゴシック" panose="020B0600070205080204" pitchFamily="50" charset="-128"/>
            </a:rPr>
            <a:t>円となっている。土地開発公社の経営健全化に伴う市債や、過去に財源対策として退職手当債、行政改革推進債等の市債を発行したことなどから、公債費が増嵩しており、類似団体よりも高くなっている。今後も、公債費は高い水準で推移することが見込まれるため、構造改善に向けた取組を推し進めていく中で、投資的経費を圧縮するほか市債の早期償還を行うなど、市債残高の抑制に努めつつ公債費の適正な管理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財政調整基金残高は、昨年度より増加し標準財政規模比</a:t>
          </a:r>
          <a:r>
            <a:rPr kumimoji="1" lang="en-US" altLang="ja-JP" sz="1400">
              <a:latin typeface="ＭＳ ゴシック" pitchFamily="49" charset="-128"/>
              <a:ea typeface="ＭＳ ゴシック" pitchFamily="49" charset="-128"/>
            </a:rPr>
            <a:t>6.92</a:t>
          </a:r>
          <a:r>
            <a:rPr kumimoji="1" lang="ja-JP" altLang="en-US" sz="1400">
              <a:latin typeface="ＭＳ ゴシック" pitchFamily="49" charset="-128"/>
              <a:ea typeface="ＭＳ ゴシック" pitchFamily="49" charset="-128"/>
            </a:rPr>
            <a:t>％となっている。財政調整基金の取崩しを行わなかったことや収支剰余を積み立てたことから、残高および実質単年度収支が改善した。</a:t>
          </a:r>
        </a:p>
        <a:p>
          <a:r>
            <a:rPr kumimoji="1" lang="ja-JP" altLang="en-US" sz="1400">
              <a:latin typeface="ＭＳ ゴシック" pitchFamily="49" charset="-128"/>
              <a:ea typeface="ＭＳ ゴシック" pitchFamily="49" charset="-128"/>
            </a:rPr>
            <a:t>　しかしながら、社会保障関係費の増等により、今後も厳しい財政状況が続くと見込まれることから、あまがさき「未来へつなぐ」プロジェクトに基づき、更なる収支改善に取り組むとともに、令和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年度に標準財政規模の概ね</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％を確保することを目標として積み立てていく。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連結実質赤字比率は、昨年度に引き続き、全体として黒字となっている。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年度まで赤字が続いていた自動車運送事業会計については、平成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日からの民営化に伴い廃止した。また、平成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日から競艇事業に地方公営企業法の全部の規定を適用することに伴い、モーターボート競走事業を設置している。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0418;/26%20&#36001;&#25919;&#29366;&#27841;&#36039;&#26009;&#38598;/&#20196;&#21644;&#20803;&#24180;&#24230;/10%20&#65298;&#22238;&#30446;&#20381;&#38972;/03%20&#24066;&#30010;&#8594;&#30476;/03%20&#23612;&#23822;&#24066;&#9675;/&#12304;R&#20803;&#36001;&#25919;&#29366;&#27841;&#36039;&#26009;&#38598;&#12305;_282022_&#23612;&#23822;&#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122.5</v>
          </cell>
          <cell r="BX51">
            <v>112.3</v>
          </cell>
          <cell r="CF51">
            <v>102.6</v>
          </cell>
          <cell r="CN51">
            <v>88.2</v>
          </cell>
          <cell r="CV51">
            <v>67.599999999999994</v>
          </cell>
        </row>
        <row r="53">
          <cell r="BP53">
            <v>65.8</v>
          </cell>
          <cell r="BX53">
            <v>66.099999999999994</v>
          </cell>
          <cell r="CF53">
            <v>65.8</v>
          </cell>
          <cell r="CN53">
            <v>65.7</v>
          </cell>
          <cell r="CV53">
            <v>66.599999999999994</v>
          </cell>
        </row>
        <row r="55">
          <cell r="AN55" t="str">
            <v>類似団体内平均値</v>
          </cell>
          <cell r="BP55">
            <v>41.4</v>
          </cell>
          <cell r="BX55">
            <v>38.9</v>
          </cell>
          <cell r="CF55">
            <v>37.6</v>
          </cell>
          <cell r="CN55">
            <v>34</v>
          </cell>
          <cell r="CV55">
            <v>33.9</v>
          </cell>
        </row>
        <row r="57">
          <cell r="BP57">
            <v>60.2</v>
          </cell>
          <cell r="BX57">
            <v>59.3</v>
          </cell>
          <cell r="CF57">
            <v>60</v>
          </cell>
          <cell r="CN57">
            <v>61.1</v>
          </cell>
          <cell r="CV57">
            <v>61.7</v>
          </cell>
        </row>
        <row r="72">
          <cell r="BP72" t="str">
            <v>H27</v>
          </cell>
          <cell r="BX72" t="str">
            <v>H28</v>
          </cell>
          <cell r="CF72" t="str">
            <v>H29</v>
          </cell>
          <cell r="CN72" t="str">
            <v>H30</v>
          </cell>
          <cell r="CV72" t="str">
            <v>R01</v>
          </cell>
        </row>
        <row r="73">
          <cell r="AN73" t="str">
            <v>当該団体値</v>
          </cell>
          <cell r="BP73">
            <v>122.5</v>
          </cell>
          <cell r="BX73">
            <v>112.3</v>
          </cell>
          <cell r="CF73">
            <v>102.6</v>
          </cell>
          <cell r="CN73">
            <v>88.2</v>
          </cell>
          <cell r="CV73">
            <v>67.599999999999994</v>
          </cell>
        </row>
        <row r="75">
          <cell r="BP75">
            <v>13.8</v>
          </cell>
          <cell r="BX75">
            <v>13.9</v>
          </cell>
          <cell r="CF75">
            <v>13.5</v>
          </cell>
          <cell r="CN75">
            <v>12.9</v>
          </cell>
          <cell r="CV75">
            <v>12.1</v>
          </cell>
        </row>
        <row r="77">
          <cell r="AN77" t="str">
            <v>類似団体内平均値</v>
          </cell>
          <cell r="BP77">
            <v>41.4</v>
          </cell>
          <cell r="BX77">
            <v>38.9</v>
          </cell>
          <cell r="CF77">
            <v>37.6</v>
          </cell>
          <cell r="CN77">
            <v>34</v>
          </cell>
          <cell r="CV77">
            <v>33.9</v>
          </cell>
        </row>
        <row r="79">
          <cell r="BP79">
            <v>6.7</v>
          </cell>
          <cell r="BX79">
            <v>6.4</v>
          </cell>
          <cell r="CF79">
            <v>6.1</v>
          </cell>
          <cell r="CN79">
            <v>5.9</v>
          </cell>
          <cell r="CV79">
            <v>5.7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202364731</v>
      </c>
      <c r="BO4" s="393"/>
      <c r="BP4" s="393"/>
      <c r="BQ4" s="393"/>
      <c r="BR4" s="393"/>
      <c r="BS4" s="393"/>
      <c r="BT4" s="393"/>
      <c r="BU4" s="394"/>
      <c r="BV4" s="392">
        <v>198038650</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0.3</v>
      </c>
      <c r="CU4" s="399"/>
      <c r="CV4" s="399"/>
      <c r="CW4" s="399"/>
      <c r="CX4" s="399"/>
      <c r="CY4" s="399"/>
      <c r="CZ4" s="399"/>
      <c r="DA4" s="400"/>
      <c r="DB4" s="398">
        <v>0.4</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201613295</v>
      </c>
      <c r="BO5" s="430"/>
      <c r="BP5" s="430"/>
      <c r="BQ5" s="430"/>
      <c r="BR5" s="430"/>
      <c r="BS5" s="430"/>
      <c r="BT5" s="430"/>
      <c r="BU5" s="431"/>
      <c r="BV5" s="429">
        <v>197250552</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97.4</v>
      </c>
      <c r="CU5" s="427"/>
      <c r="CV5" s="427"/>
      <c r="CW5" s="427"/>
      <c r="CX5" s="427"/>
      <c r="CY5" s="427"/>
      <c r="CZ5" s="427"/>
      <c r="DA5" s="428"/>
      <c r="DB5" s="426">
        <v>96.5</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751436</v>
      </c>
      <c r="BO6" s="430"/>
      <c r="BP6" s="430"/>
      <c r="BQ6" s="430"/>
      <c r="BR6" s="430"/>
      <c r="BS6" s="430"/>
      <c r="BT6" s="430"/>
      <c r="BU6" s="431"/>
      <c r="BV6" s="429">
        <v>788098</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104.4</v>
      </c>
      <c r="CU6" s="467"/>
      <c r="CV6" s="467"/>
      <c r="CW6" s="467"/>
      <c r="CX6" s="467"/>
      <c r="CY6" s="467"/>
      <c r="CZ6" s="467"/>
      <c r="DA6" s="468"/>
      <c r="DB6" s="466">
        <v>104.7</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428946</v>
      </c>
      <c r="BO7" s="430"/>
      <c r="BP7" s="430"/>
      <c r="BQ7" s="430"/>
      <c r="BR7" s="430"/>
      <c r="BS7" s="430"/>
      <c r="BT7" s="430"/>
      <c r="BU7" s="431"/>
      <c r="BV7" s="429">
        <v>433541</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100574335</v>
      </c>
      <c r="CU7" s="430"/>
      <c r="CV7" s="430"/>
      <c r="CW7" s="430"/>
      <c r="CX7" s="430"/>
      <c r="CY7" s="430"/>
      <c r="CZ7" s="430"/>
      <c r="DA7" s="431"/>
      <c r="DB7" s="429">
        <v>99997802</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322490</v>
      </c>
      <c r="BO8" s="430"/>
      <c r="BP8" s="430"/>
      <c r="BQ8" s="430"/>
      <c r="BR8" s="430"/>
      <c r="BS8" s="430"/>
      <c r="BT8" s="430"/>
      <c r="BU8" s="431"/>
      <c r="BV8" s="429">
        <v>354557</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0.84</v>
      </c>
      <c r="CU8" s="470"/>
      <c r="CV8" s="470"/>
      <c r="CW8" s="470"/>
      <c r="CX8" s="470"/>
      <c r="CY8" s="470"/>
      <c r="CZ8" s="470"/>
      <c r="DA8" s="471"/>
      <c r="DB8" s="469">
        <v>0.83</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452563</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94</v>
      </c>
      <c r="AV9" s="462"/>
      <c r="AW9" s="462"/>
      <c r="AX9" s="462"/>
      <c r="AY9" s="463" t="s">
        <v>115</v>
      </c>
      <c r="AZ9" s="464"/>
      <c r="BA9" s="464"/>
      <c r="BB9" s="464"/>
      <c r="BC9" s="464"/>
      <c r="BD9" s="464"/>
      <c r="BE9" s="464"/>
      <c r="BF9" s="464"/>
      <c r="BG9" s="464"/>
      <c r="BH9" s="464"/>
      <c r="BI9" s="464"/>
      <c r="BJ9" s="464"/>
      <c r="BK9" s="464"/>
      <c r="BL9" s="464"/>
      <c r="BM9" s="465"/>
      <c r="BN9" s="429">
        <v>-32067</v>
      </c>
      <c r="BO9" s="430"/>
      <c r="BP9" s="430"/>
      <c r="BQ9" s="430"/>
      <c r="BR9" s="430"/>
      <c r="BS9" s="430"/>
      <c r="BT9" s="430"/>
      <c r="BU9" s="431"/>
      <c r="BV9" s="429">
        <v>171000</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21.6</v>
      </c>
      <c r="CU9" s="427"/>
      <c r="CV9" s="427"/>
      <c r="CW9" s="427"/>
      <c r="CX9" s="427"/>
      <c r="CY9" s="427"/>
      <c r="CZ9" s="427"/>
      <c r="DA9" s="428"/>
      <c r="DB9" s="426">
        <v>21</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453748</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187345</v>
      </c>
      <c r="BO10" s="430"/>
      <c r="BP10" s="430"/>
      <c r="BQ10" s="430"/>
      <c r="BR10" s="430"/>
      <c r="BS10" s="430"/>
      <c r="BT10" s="430"/>
      <c r="BU10" s="431"/>
      <c r="BV10" s="429">
        <v>616256</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94</v>
      </c>
      <c r="AV11" s="462"/>
      <c r="AW11" s="462"/>
      <c r="AX11" s="462"/>
      <c r="AY11" s="463" t="s">
        <v>125</v>
      </c>
      <c r="AZ11" s="464"/>
      <c r="BA11" s="464"/>
      <c r="BB11" s="464"/>
      <c r="BC11" s="464"/>
      <c r="BD11" s="464"/>
      <c r="BE11" s="464"/>
      <c r="BF11" s="464"/>
      <c r="BG11" s="464"/>
      <c r="BH11" s="464"/>
      <c r="BI11" s="464"/>
      <c r="BJ11" s="464"/>
      <c r="BK11" s="464"/>
      <c r="BL11" s="464"/>
      <c r="BM11" s="465"/>
      <c r="BN11" s="429">
        <v>4159900</v>
      </c>
      <c r="BO11" s="430"/>
      <c r="BP11" s="430"/>
      <c r="BQ11" s="430"/>
      <c r="BR11" s="430"/>
      <c r="BS11" s="430"/>
      <c r="BT11" s="430"/>
      <c r="BU11" s="431"/>
      <c r="BV11" s="429">
        <v>2319900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x14ac:dyDescent="0.15">
      <c r="A12" s="187"/>
      <c r="B12" s="489" t="s">
        <v>128</v>
      </c>
      <c r="C12" s="490"/>
      <c r="D12" s="490"/>
      <c r="E12" s="490"/>
      <c r="F12" s="490"/>
      <c r="G12" s="490"/>
      <c r="H12" s="490"/>
      <c r="I12" s="490"/>
      <c r="J12" s="490"/>
      <c r="K12" s="491"/>
      <c r="L12" s="498" t="s">
        <v>129</v>
      </c>
      <c r="M12" s="499"/>
      <c r="N12" s="499"/>
      <c r="O12" s="499"/>
      <c r="P12" s="499"/>
      <c r="Q12" s="500"/>
      <c r="R12" s="501">
        <v>463262</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133</v>
      </c>
      <c r="AV12" s="462"/>
      <c r="AW12" s="462"/>
      <c r="AX12" s="462"/>
      <c r="AY12" s="463" t="s">
        <v>134</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127</v>
      </c>
      <c r="CU12" s="470"/>
      <c r="CV12" s="470"/>
      <c r="CW12" s="470"/>
      <c r="CX12" s="470"/>
      <c r="CY12" s="470"/>
      <c r="CZ12" s="470"/>
      <c r="DA12" s="471"/>
      <c r="DB12" s="469" t="s">
        <v>136</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137</v>
      </c>
      <c r="N13" s="521"/>
      <c r="O13" s="521"/>
      <c r="P13" s="521"/>
      <c r="Q13" s="522"/>
      <c r="R13" s="513">
        <v>451399</v>
      </c>
      <c r="S13" s="514"/>
      <c r="T13" s="514"/>
      <c r="U13" s="514"/>
      <c r="V13" s="515"/>
      <c r="W13" s="445" t="s">
        <v>138</v>
      </c>
      <c r="X13" s="446"/>
      <c r="Y13" s="446"/>
      <c r="Z13" s="446"/>
      <c r="AA13" s="446"/>
      <c r="AB13" s="436"/>
      <c r="AC13" s="480">
        <v>599</v>
      </c>
      <c r="AD13" s="481"/>
      <c r="AE13" s="481"/>
      <c r="AF13" s="481"/>
      <c r="AG13" s="523"/>
      <c r="AH13" s="480">
        <v>545</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4315178</v>
      </c>
      <c r="BO13" s="430"/>
      <c r="BP13" s="430"/>
      <c r="BQ13" s="430"/>
      <c r="BR13" s="430"/>
      <c r="BS13" s="430"/>
      <c r="BT13" s="430"/>
      <c r="BU13" s="431"/>
      <c r="BV13" s="429">
        <v>3107156</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12.1</v>
      </c>
      <c r="CU13" s="427"/>
      <c r="CV13" s="427"/>
      <c r="CW13" s="427"/>
      <c r="CX13" s="427"/>
      <c r="CY13" s="427"/>
      <c r="CZ13" s="427"/>
      <c r="DA13" s="428"/>
      <c r="DB13" s="426">
        <v>12.9</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463186</v>
      </c>
      <c r="S14" s="514"/>
      <c r="T14" s="514"/>
      <c r="U14" s="514"/>
      <c r="V14" s="515"/>
      <c r="W14" s="419"/>
      <c r="X14" s="420"/>
      <c r="Y14" s="420"/>
      <c r="Z14" s="420"/>
      <c r="AA14" s="420"/>
      <c r="AB14" s="409"/>
      <c r="AC14" s="516">
        <v>0.3</v>
      </c>
      <c r="AD14" s="517"/>
      <c r="AE14" s="517"/>
      <c r="AF14" s="517"/>
      <c r="AG14" s="518"/>
      <c r="AH14" s="516">
        <v>0.3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67.599999999999994</v>
      </c>
      <c r="CU14" s="528"/>
      <c r="CV14" s="528"/>
      <c r="CW14" s="528"/>
      <c r="CX14" s="528"/>
      <c r="CY14" s="528"/>
      <c r="CZ14" s="528"/>
      <c r="DA14" s="529"/>
      <c r="DB14" s="527">
        <v>88.2</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145</v>
      </c>
      <c r="N15" s="521"/>
      <c r="O15" s="521"/>
      <c r="P15" s="521"/>
      <c r="Q15" s="522"/>
      <c r="R15" s="513">
        <v>451844</v>
      </c>
      <c r="S15" s="514"/>
      <c r="T15" s="514"/>
      <c r="U15" s="514"/>
      <c r="V15" s="515"/>
      <c r="W15" s="445" t="s">
        <v>146</v>
      </c>
      <c r="X15" s="446"/>
      <c r="Y15" s="446"/>
      <c r="Z15" s="446"/>
      <c r="AA15" s="446"/>
      <c r="AB15" s="436"/>
      <c r="AC15" s="480">
        <v>48807</v>
      </c>
      <c r="AD15" s="481"/>
      <c r="AE15" s="481"/>
      <c r="AF15" s="481"/>
      <c r="AG15" s="523"/>
      <c r="AH15" s="480">
        <v>50781</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62928021</v>
      </c>
      <c r="BO15" s="393"/>
      <c r="BP15" s="393"/>
      <c r="BQ15" s="393"/>
      <c r="BR15" s="393"/>
      <c r="BS15" s="393"/>
      <c r="BT15" s="393"/>
      <c r="BU15" s="394"/>
      <c r="BV15" s="392">
        <v>62174711</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26.9</v>
      </c>
      <c r="AD16" s="517"/>
      <c r="AE16" s="517"/>
      <c r="AF16" s="517"/>
      <c r="AG16" s="518"/>
      <c r="AH16" s="516">
        <v>27.2</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75354939</v>
      </c>
      <c r="BO16" s="430"/>
      <c r="BP16" s="430"/>
      <c r="BQ16" s="430"/>
      <c r="BR16" s="430"/>
      <c r="BS16" s="430"/>
      <c r="BT16" s="430"/>
      <c r="BU16" s="431"/>
      <c r="BV16" s="429">
        <v>73872070</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131965</v>
      </c>
      <c r="AD17" s="481"/>
      <c r="AE17" s="481"/>
      <c r="AF17" s="481"/>
      <c r="AG17" s="523"/>
      <c r="AH17" s="480">
        <v>135388</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81187005</v>
      </c>
      <c r="BO17" s="430"/>
      <c r="BP17" s="430"/>
      <c r="BQ17" s="430"/>
      <c r="BR17" s="430"/>
      <c r="BS17" s="430"/>
      <c r="BT17" s="430"/>
      <c r="BU17" s="431"/>
      <c r="BV17" s="429">
        <v>80125677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50.72</v>
      </c>
      <c r="M18" s="545"/>
      <c r="N18" s="545"/>
      <c r="O18" s="545"/>
      <c r="P18" s="545"/>
      <c r="Q18" s="545"/>
      <c r="R18" s="546"/>
      <c r="S18" s="546"/>
      <c r="T18" s="546"/>
      <c r="U18" s="546"/>
      <c r="V18" s="547"/>
      <c r="W18" s="447"/>
      <c r="X18" s="448"/>
      <c r="Y18" s="448"/>
      <c r="Z18" s="448"/>
      <c r="AA18" s="448"/>
      <c r="AB18" s="439"/>
      <c r="AC18" s="548">
        <v>72.8</v>
      </c>
      <c r="AD18" s="549"/>
      <c r="AE18" s="549"/>
      <c r="AF18" s="549"/>
      <c r="AG18" s="550"/>
      <c r="AH18" s="548">
        <v>72.5</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102731385</v>
      </c>
      <c r="BO18" s="430"/>
      <c r="BP18" s="430"/>
      <c r="BQ18" s="430"/>
      <c r="BR18" s="430"/>
      <c r="BS18" s="430"/>
      <c r="BT18" s="430"/>
      <c r="BU18" s="431"/>
      <c r="BV18" s="429">
        <v>100729088</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8923</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123523615</v>
      </c>
      <c r="BO19" s="430"/>
      <c r="BP19" s="430"/>
      <c r="BQ19" s="430"/>
      <c r="BR19" s="430"/>
      <c r="BS19" s="430"/>
      <c r="BT19" s="430"/>
      <c r="BU19" s="431"/>
      <c r="BV19" s="429">
        <v>117070098</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210433</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232253916</v>
      </c>
      <c r="BO23" s="430"/>
      <c r="BP23" s="430"/>
      <c r="BQ23" s="430"/>
      <c r="BR23" s="430"/>
      <c r="BS23" s="430"/>
      <c r="BT23" s="430"/>
      <c r="BU23" s="431"/>
      <c r="BV23" s="429">
        <v>245377144</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10593</v>
      </c>
      <c r="R24" s="481"/>
      <c r="S24" s="481"/>
      <c r="T24" s="481"/>
      <c r="U24" s="481"/>
      <c r="V24" s="523"/>
      <c r="W24" s="582"/>
      <c r="X24" s="570"/>
      <c r="Y24" s="571"/>
      <c r="Z24" s="479" t="s">
        <v>170</v>
      </c>
      <c r="AA24" s="459"/>
      <c r="AB24" s="459"/>
      <c r="AC24" s="459"/>
      <c r="AD24" s="459"/>
      <c r="AE24" s="459"/>
      <c r="AF24" s="459"/>
      <c r="AG24" s="460"/>
      <c r="AH24" s="480">
        <v>2667</v>
      </c>
      <c r="AI24" s="481"/>
      <c r="AJ24" s="481"/>
      <c r="AK24" s="481"/>
      <c r="AL24" s="523"/>
      <c r="AM24" s="480">
        <v>8051673</v>
      </c>
      <c r="AN24" s="481"/>
      <c r="AO24" s="481"/>
      <c r="AP24" s="481"/>
      <c r="AQ24" s="481"/>
      <c r="AR24" s="523"/>
      <c r="AS24" s="480">
        <v>3019</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146436359</v>
      </c>
      <c r="BO24" s="430"/>
      <c r="BP24" s="430"/>
      <c r="BQ24" s="430"/>
      <c r="BR24" s="430"/>
      <c r="BS24" s="430"/>
      <c r="BT24" s="430"/>
      <c r="BU24" s="431"/>
      <c r="BV24" s="429">
        <v>147061434</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2</v>
      </c>
      <c r="M25" s="481"/>
      <c r="N25" s="481"/>
      <c r="O25" s="481"/>
      <c r="P25" s="523"/>
      <c r="Q25" s="480">
        <v>8478</v>
      </c>
      <c r="R25" s="481"/>
      <c r="S25" s="481"/>
      <c r="T25" s="481"/>
      <c r="U25" s="481"/>
      <c r="V25" s="523"/>
      <c r="W25" s="582"/>
      <c r="X25" s="570"/>
      <c r="Y25" s="571"/>
      <c r="Z25" s="479" t="s">
        <v>173</v>
      </c>
      <c r="AA25" s="459"/>
      <c r="AB25" s="459"/>
      <c r="AC25" s="459"/>
      <c r="AD25" s="459"/>
      <c r="AE25" s="459"/>
      <c r="AF25" s="459"/>
      <c r="AG25" s="460"/>
      <c r="AH25" s="480">
        <v>442</v>
      </c>
      <c r="AI25" s="481"/>
      <c r="AJ25" s="481"/>
      <c r="AK25" s="481"/>
      <c r="AL25" s="523"/>
      <c r="AM25" s="480">
        <v>1367990</v>
      </c>
      <c r="AN25" s="481"/>
      <c r="AO25" s="481"/>
      <c r="AP25" s="481"/>
      <c r="AQ25" s="481"/>
      <c r="AR25" s="523"/>
      <c r="AS25" s="480">
        <v>3095</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29079878</v>
      </c>
      <c r="BO25" s="393"/>
      <c r="BP25" s="393"/>
      <c r="BQ25" s="393"/>
      <c r="BR25" s="393"/>
      <c r="BS25" s="393"/>
      <c r="BT25" s="393"/>
      <c r="BU25" s="394"/>
      <c r="BV25" s="392">
        <v>18936360</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8050</v>
      </c>
      <c r="R26" s="481"/>
      <c r="S26" s="481"/>
      <c r="T26" s="481"/>
      <c r="U26" s="481"/>
      <c r="V26" s="523"/>
      <c r="W26" s="582"/>
      <c r="X26" s="570"/>
      <c r="Y26" s="571"/>
      <c r="Z26" s="479" t="s">
        <v>176</v>
      </c>
      <c r="AA26" s="592"/>
      <c r="AB26" s="592"/>
      <c r="AC26" s="592"/>
      <c r="AD26" s="592"/>
      <c r="AE26" s="592"/>
      <c r="AF26" s="592"/>
      <c r="AG26" s="593"/>
      <c r="AH26" s="480">
        <v>237</v>
      </c>
      <c r="AI26" s="481"/>
      <c r="AJ26" s="481"/>
      <c r="AK26" s="481"/>
      <c r="AL26" s="523"/>
      <c r="AM26" s="480">
        <v>791580</v>
      </c>
      <c r="AN26" s="481"/>
      <c r="AO26" s="481"/>
      <c r="AP26" s="481"/>
      <c r="AQ26" s="481"/>
      <c r="AR26" s="523"/>
      <c r="AS26" s="480">
        <v>3340</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v>720000</v>
      </c>
      <c r="BO26" s="430"/>
      <c r="BP26" s="430"/>
      <c r="BQ26" s="430"/>
      <c r="BR26" s="430"/>
      <c r="BS26" s="430"/>
      <c r="BT26" s="430"/>
      <c r="BU26" s="431"/>
      <c r="BV26" s="429">
        <v>450000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7970</v>
      </c>
      <c r="R27" s="481"/>
      <c r="S27" s="481"/>
      <c r="T27" s="481"/>
      <c r="U27" s="481"/>
      <c r="V27" s="523"/>
      <c r="W27" s="582"/>
      <c r="X27" s="570"/>
      <c r="Y27" s="571"/>
      <c r="Z27" s="479" t="s">
        <v>179</v>
      </c>
      <c r="AA27" s="459"/>
      <c r="AB27" s="459"/>
      <c r="AC27" s="459"/>
      <c r="AD27" s="459"/>
      <c r="AE27" s="459"/>
      <c r="AF27" s="459"/>
      <c r="AG27" s="460"/>
      <c r="AH27" s="480">
        <v>215</v>
      </c>
      <c r="AI27" s="481"/>
      <c r="AJ27" s="481"/>
      <c r="AK27" s="481"/>
      <c r="AL27" s="523"/>
      <c r="AM27" s="480">
        <v>821282</v>
      </c>
      <c r="AN27" s="481"/>
      <c r="AO27" s="481"/>
      <c r="AP27" s="481"/>
      <c r="AQ27" s="481"/>
      <c r="AR27" s="523"/>
      <c r="AS27" s="480">
        <v>3820</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t="s">
        <v>136</v>
      </c>
      <c r="BO27" s="606"/>
      <c r="BP27" s="606"/>
      <c r="BQ27" s="606"/>
      <c r="BR27" s="606"/>
      <c r="BS27" s="606"/>
      <c r="BT27" s="606"/>
      <c r="BU27" s="607"/>
      <c r="BV27" s="605" t="s">
        <v>136</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7170</v>
      </c>
      <c r="R28" s="481"/>
      <c r="S28" s="481"/>
      <c r="T28" s="481"/>
      <c r="U28" s="481"/>
      <c r="V28" s="523"/>
      <c r="W28" s="582"/>
      <c r="X28" s="570"/>
      <c r="Y28" s="571"/>
      <c r="Z28" s="479" t="s">
        <v>182</v>
      </c>
      <c r="AA28" s="459"/>
      <c r="AB28" s="459"/>
      <c r="AC28" s="459"/>
      <c r="AD28" s="459"/>
      <c r="AE28" s="459"/>
      <c r="AF28" s="459"/>
      <c r="AG28" s="460"/>
      <c r="AH28" s="480" t="s">
        <v>136</v>
      </c>
      <c r="AI28" s="481"/>
      <c r="AJ28" s="481"/>
      <c r="AK28" s="481"/>
      <c r="AL28" s="523"/>
      <c r="AM28" s="480" t="s">
        <v>136</v>
      </c>
      <c r="AN28" s="481"/>
      <c r="AO28" s="481"/>
      <c r="AP28" s="481"/>
      <c r="AQ28" s="481"/>
      <c r="AR28" s="523"/>
      <c r="AS28" s="480" t="s">
        <v>136</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6954971</v>
      </c>
      <c r="BO28" s="393"/>
      <c r="BP28" s="393"/>
      <c r="BQ28" s="393"/>
      <c r="BR28" s="393"/>
      <c r="BS28" s="393"/>
      <c r="BT28" s="393"/>
      <c r="BU28" s="394"/>
      <c r="BV28" s="392">
        <v>6767626</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9"/>
      <c r="G29" s="459"/>
      <c r="H29" s="459"/>
      <c r="I29" s="459"/>
      <c r="J29" s="459"/>
      <c r="K29" s="460"/>
      <c r="L29" s="480">
        <v>40</v>
      </c>
      <c r="M29" s="481"/>
      <c r="N29" s="481"/>
      <c r="O29" s="481"/>
      <c r="P29" s="523"/>
      <c r="Q29" s="480">
        <v>6400</v>
      </c>
      <c r="R29" s="481"/>
      <c r="S29" s="481"/>
      <c r="T29" s="481"/>
      <c r="U29" s="481"/>
      <c r="V29" s="523"/>
      <c r="W29" s="583"/>
      <c r="X29" s="584"/>
      <c r="Y29" s="585"/>
      <c r="Z29" s="479" t="s">
        <v>185</v>
      </c>
      <c r="AA29" s="459"/>
      <c r="AB29" s="459"/>
      <c r="AC29" s="459"/>
      <c r="AD29" s="459"/>
      <c r="AE29" s="459"/>
      <c r="AF29" s="459"/>
      <c r="AG29" s="460"/>
      <c r="AH29" s="480">
        <v>2882</v>
      </c>
      <c r="AI29" s="481"/>
      <c r="AJ29" s="481"/>
      <c r="AK29" s="481"/>
      <c r="AL29" s="523"/>
      <c r="AM29" s="480">
        <v>8872955</v>
      </c>
      <c r="AN29" s="481"/>
      <c r="AO29" s="481"/>
      <c r="AP29" s="481"/>
      <c r="AQ29" s="481"/>
      <c r="AR29" s="523"/>
      <c r="AS29" s="480">
        <v>3079</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11704532</v>
      </c>
      <c r="BO29" s="430"/>
      <c r="BP29" s="430"/>
      <c r="BQ29" s="430"/>
      <c r="BR29" s="430"/>
      <c r="BS29" s="430"/>
      <c r="BT29" s="430"/>
      <c r="BU29" s="431"/>
      <c r="BV29" s="429">
        <v>9265409</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98.2</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9946743</v>
      </c>
      <c r="BO30" s="606"/>
      <c r="BP30" s="606"/>
      <c r="BQ30" s="606"/>
      <c r="BR30" s="606"/>
      <c r="BS30" s="606"/>
      <c r="BT30" s="606"/>
      <c r="BU30" s="607"/>
      <c r="BV30" s="605">
        <v>9015461</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196</v>
      </c>
      <c r="V33" s="453"/>
      <c r="W33" s="418" t="s">
        <v>195</v>
      </c>
      <c r="X33" s="418"/>
      <c r="Y33" s="418"/>
      <c r="Z33" s="418"/>
      <c r="AA33" s="418"/>
      <c r="AB33" s="418"/>
      <c r="AC33" s="418"/>
      <c r="AD33" s="418"/>
      <c r="AE33" s="418"/>
      <c r="AF33" s="418"/>
      <c r="AG33" s="418"/>
      <c r="AH33" s="418"/>
      <c r="AI33" s="418"/>
      <c r="AJ33" s="418"/>
      <c r="AK33" s="418"/>
      <c r="AL33" s="216"/>
      <c r="AM33" s="453" t="s">
        <v>197</v>
      </c>
      <c r="AN33" s="453"/>
      <c r="AO33" s="418" t="s">
        <v>198</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197</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7</v>
      </c>
      <c r="V34" s="618"/>
      <c r="W34" s="619" t="str">
        <f>IF('各会計、関係団体の財政状況及び健全化判断比率'!B28="","",'各会計、関係団体の財政状況及び健全化判断比率'!B28)</f>
        <v>国民健康保険事業費会計</v>
      </c>
      <c r="X34" s="619"/>
      <c r="Y34" s="619"/>
      <c r="Z34" s="619"/>
      <c r="AA34" s="619"/>
      <c r="AB34" s="619"/>
      <c r="AC34" s="619"/>
      <c r="AD34" s="619"/>
      <c r="AE34" s="619"/>
      <c r="AF34" s="619"/>
      <c r="AG34" s="619"/>
      <c r="AH34" s="619"/>
      <c r="AI34" s="619"/>
      <c r="AJ34" s="619"/>
      <c r="AK34" s="619"/>
      <c r="AL34" s="214"/>
      <c r="AM34" s="618">
        <f>IF(AO34="","",MAX(C34:D43,U34:V43)+1)</f>
        <v>11</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f>IF(BG34="","",MAX(C34:D43,U34:V43,AM34:AN43)+1)</f>
        <v>15</v>
      </c>
      <c r="BF34" s="618"/>
      <c r="BG34" s="619" t="str">
        <f>IF('各会計、関係団体の財政状況及び健全化判断比率'!B36="","",'各会計、関係団体の財政状況及び健全化判断比率'!B36)</f>
        <v>地方卸売市場事業費会計</v>
      </c>
      <c r="BH34" s="619"/>
      <c r="BI34" s="619"/>
      <c r="BJ34" s="619"/>
      <c r="BK34" s="619"/>
      <c r="BL34" s="619"/>
      <c r="BM34" s="619"/>
      <c r="BN34" s="619"/>
      <c r="BO34" s="619"/>
      <c r="BP34" s="619"/>
      <c r="BQ34" s="619"/>
      <c r="BR34" s="619"/>
      <c r="BS34" s="619"/>
      <c r="BT34" s="619"/>
      <c r="BU34" s="619"/>
      <c r="BV34" s="214"/>
      <c r="BW34" s="618">
        <f>IF(BY34="","",MAX(C34:D43,U34:V43,AM34:AN43,BE34:BF43)+1)</f>
        <v>16</v>
      </c>
      <c r="BX34" s="618"/>
      <c r="BY34" s="619" t="str">
        <f>IF('各会計、関係団体の財政状況及び健全化判断比率'!B68="","",'各会計、関係団体の財政状況及び健全化判断比率'!B68)</f>
        <v>丹波少年自然の家事務組合</v>
      </c>
      <c r="BZ34" s="619"/>
      <c r="CA34" s="619"/>
      <c r="CB34" s="619"/>
      <c r="CC34" s="619"/>
      <c r="CD34" s="619"/>
      <c r="CE34" s="619"/>
      <c r="CF34" s="619"/>
      <c r="CG34" s="619"/>
      <c r="CH34" s="619"/>
      <c r="CI34" s="619"/>
      <c r="CJ34" s="619"/>
      <c r="CK34" s="619"/>
      <c r="CL34" s="619"/>
      <c r="CM34" s="619"/>
      <c r="CN34" s="214"/>
      <c r="CO34" s="618">
        <f>IF(CQ34="","",MAX(C34:D43,U34:V43,AM34:AN43,BE34:BF43,BW34:BX43)+1)</f>
        <v>21</v>
      </c>
      <c r="CP34" s="618"/>
      <c r="CQ34" s="619" t="str">
        <f>IF('各会計、関係団体の財政状況及び健全化判断比率'!BS7="","",'各会計、関係団体の財政状況及び健全化判断比率'!BS7)</f>
        <v>尼崎健康医療財団</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育英事業費会計</v>
      </c>
      <c r="F35" s="619"/>
      <c r="G35" s="619"/>
      <c r="H35" s="619"/>
      <c r="I35" s="619"/>
      <c r="J35" s="619"/>
      <c r="K35" s="619"/>
      <c r="L35" s="619"/>
      <c r="M35" s="619"/>
      <c r="N35" s="619"/>
      <c r="O35" s="619"/>
      <c r="P35" s="619"/>
      <c r="Q35" s="619"/>
      <c r="R35" s="619"/>
      <c r="S35" s="619"/>
      <c r="T35" s="214"/>
      <c r="U35" s="618">
        <f>IF(W35="","",U34+1)</f>
        <v>8</v>
      </c>
      <c r="V35" s="618"/>
      <c r="W35" s="619" t="str">
        <f>IF('各会計、関係団体の財政状況及び健全化判断比率'!B29="","",'各会計、関係団体の財政状況及び健全化判断比率'!B29)</f>
        <v>農業共済事業費会計</v>
      </c>
      <c r="X35" s="619"/>
      <c r="Y35" s="619"/>
      <c r="Z35" s="619"/>
      <c r="AA35" s="619"/>
      <c r="AB35" s="619"/>
      <c r="AC35" s="619"/>
      <c r="AD35" s="619"/>
      <c r="AE35" s="619"/>
      <c r="AF35" s="619"/>
      <c r="AG35" s="619"/>
      <c r="AH35" s="619"/>
      <c r="AI35" s="619"/>
      <c r="AJ35" s="619"/>
      <c r="AK35" s="619"/>
      <c r="AL35" s="214"/>
      <c r="AM35" s="618">
        <f t="shared" ref="AM35:AM43" si="0">IF(AO35="","",AM34+1)</f>
        <v>12</v>
      </c>
      <c r="AN35" s="618"/>
      <c r="AO35" s="619" t="str">
        <f>IF('各会計、関係団体の財政状況及び健全化判断比率'!B33="","",'各会計、関係団体の財政状況及び健全化判断比率'!B33)</f>
        <v>工業用水道事業会計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17</v>
      </c>
      <c r="BX35" s="618"/>
      <c r="BY35" s="619" t="str">
        <f>IF('各会計、関係団体の財政状況及び健全化判断比率'!B69="","",'各会計、関係団体の財政状況及び健全化判断比率'!B69)</f>
        <v>兵庫県後期高齢者医療広域連合（一般会計）</v>
      </c>
      <c r="BZ35" s="619"/>
      <c r="CA35" s="619"/>
      <c r="CB35" s="619"/>
      <c r="CC35" s="619"/>
      <c r="CD35" s="619"/>
      <c r="CE35" s="619"/>
      <c r="CF35" s="619"/>
      <c r="CG35" s="619"/>
      <c r="CH35" s="619"/>
      <c r="CI35" s="619"/>
      <c r="CJ35" s="619"/>
      <c r="CK35" s="619"/>
      <c r="CL35" s="619"/>
      <c r="CM35" s="619"/>
      <c r="CN35" s="214"/>
      <c r="CO35" s="618">
        <f t="shared" ref="CO35:CO43" si="3">IF(CQ35="","",CO34+1)</f>
        <v>22</v>
      </c>
      <c r="CP35" s="618"/>
      <c r="CQ35" s="619" t="str">
        <f>IF('各会計、関係団体の財政状況及び健全化判断比率'!BS8="","",'各会計、関係団体の財政状況及び健全化判断比率'!BS8)</f>
        <v>尼崎口腔衛生センター</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公共用地先行取得事業費会計</v>
      </c>
      <c r="F36" s="619"/>
      <c r="G36" s="619"/>
      <c r="H36" s="619"/>
      <c r="I36" s="619"/>
      <c r="J36" s="619"/>
      <c r="K36" s="619"/>
      <c r="L36" s="619"/>
      <c r="M36" s="619"/>
      <c r="N36" s="619"/>
      <c r="O36" s="619"/>
      <c r="P36" s="619"/>
      <c r="Q36" s="619"/>
      <c r="R36" s="619"/>
      <c r="S36" s="619"/>
      <c r="T36" s="214"/>
      <c r="U36" s="618">
        <f t="shared" ref="U36:U43" si="4">IF(W36="","",U35+1)</f>
        <v>9</v>
      </c>
      <c r="V36" s="618"/>
      <c r="W36" s="619" t="str">
        <f>IF('各会計、関係団体の財政状況及び健全化判断比率'!B30="","",'各会計、関係団体の財政状況及び健全化判断比率'!B30)</f>
        <v>介護保険事業費会計</v>
      </c>
      <c r="X36" s="619"/>
      <c r="Y36" s="619"/>
      <c r="Z36" s="619"/>
      <c r="AA36" s="619"/>
      <c r="AB36" s="619"/>
      <c r="AC36" s="619"/>
      <c r="AD36" s="619"/>
      <c r="AE36" s="619"/>
      <c r="AF36" s="619"/>
      <c r="AG36" s="619"/>
      <c r="AH36" s="619"/>
      <c r="AI36" s="619"/>
      <c r="AJ36" s="619"/>
      <c r="AK36" s="619"/>
      <c r="AL36" s="214"/>
      <c r="AM36" s="618">
        <f t="shared" si="0"/>
        <v>13</v>
      </c>
      <c r="AN36" s="618"/>
      <c r="AO36" s="619" t="str">
        <f>IF('各会計、関係団体の財政状況及び健全化判断比率'!B34="","",'各会計、関係団体の財政状況及び健全化判断比率'!B34)</f>
        <v>下水道事業会計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18</v>
      </c>
      <c r="BX36" s="618"/>
      <c r="BY36" s="619" t="str">
        <f>IF('各会計、関係団体の財政状況及び健全化判断比率'!B70="","",'各会計、関係団体の財政状況及び健全化判断比率'!B70)</f>
        <v>兵庫県後期高齢者医療広域連合（特別会計）</v>
      </c>
      <c r="BZ36" s="619"/>
      <c r="CA36" s="619"/>
      <c r="CB36" s="619"/>
      <c r="CC36" s="619"/>
      <c r="CD36" s="619"/>
      <c r="CE36" s="619"/>
      <c r="CF36" s="619"/>
      <c r="CG36" s="619"/>
      <c r="CH36" s="619"/>
      <c r="CI36" s="619"/>
      <c r="CJ36" s="619"/>
      <c r="CK36" s="619"/>
      <c r="CL36" s="619"/>
      <c r="CM36" s="619"/>
      <c r="CN36" s="214"/>
      <c r="CO36" s="618">
        <f t="shared" si="3"/>
        <v>23</v>
      </c>
      <c r="CP36" s="618"/>
      <c r="CQ36" s="619" t="str">
        <f>IF('各会計、関係団体の財政状況及び健全化判断比率'!BS9="","",'各会計、関係団体の財政状況及び健全化判断比率'!BS9)</f>
        <v>尼崎環境財団</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f>IF(E37="","",C36+1)</f>
        <v>4</v>
      </c>
      <c r="D37" s="618"/>
      <c r="E37" s="619" t="str">
        <f>IF('各会計、関係団体の財政状況及び健全化判断比率'!B10="","",'各会計、関係団体の財政状況及び健全化判断比率'!B10)</f>
        <v>公害病認定患者救済事業費会計</v>
      </c>
      <c r="F37" s="619"/>
      <c r="G37" s="619"/>
      <c r="H37" s="619"/>
      <c r="I37" s="619"/>
      <c r="J37" s="619"/>
      <c r="K37" s="619"/>
      <c r="L37" s="619"/>
      <c r="M37" s="619"/>
      <c r="N37" s="619"/>
      <c r="O37" s="619"/>
      <c r="P37" s="619"/>
      <c r="Q37" s="619"/>
      <c r="R37" s="619"/>
      <c r="S37" s="619"/>
      <c r="T37" s="214"/>
      <c r="U37" s="618">
        <f t="shared" si="4"/>
        <v>10</v>
      </c>
      <c r="V37" s="618"/>
      <c r="W37" s="619" t="str">
        <f>IF('各会計、関係団体の財政状況及び健全化判断比率'!B31="","",'各会計、関係団体の財政状況及び健全化判断比率'!B31)</f>
        <v>後期高齢者医療事業費会計</v>
      </c>
      <c r="X37" s="619"/>
      <c r="Y37" s="619"/>
      <c r="Z37" s="619"/>
      <c r="AA37" s="619"/>
      <c r="AB37" s="619"/>
      <c r="AC37" s="619"/>
      <c r="AD37" s="619"/>
      <c r="AE37" s="619"/>
      <c r="AF37" s="619"/>
      <c r="AG37" s="619"/>
      <c r="AH37" s="619"/>
      <c r="AI37" s="619"/>
      <c r="AJ37" s="619"/>
      <c r="AK37" s="619"/>
      <c r="AL37" s="214"/>
      <c r="AM37" s="618">
        <f t="shared" si="0"/>
        <v>14</v>
      </c>
      <c r="AN37" s="618"/>
      <c r="AO37" s="619" t="str">
        <f>IF('各会計、関係団体の財政状況及び健全化判断比率'!B35="","",'各会計、関係団体の財政状況及び健全化判断比率'!B35)</f>
        <v>モーターボート競走事業会計</v>
      </c>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19</v>
      </c>
      <c r="BX37" s="618"/>
      <c r="BY37" s="619" t="str">
        <f>IF('各会計、関係団体の財政状況及び健全化判断比率'!B71="","",'各会計、関係団体の財政状況及び健全化判断比率'!B71)</f>
        <v>阪神水道企業団</v>
      </c>
      <c r="BZ37" s="619"/>
      <c r="CA37" s="619"/>
      <c r="CB37" s="619"/>
      <c r="CC37" s="619"/>
      <c r="CD37" s="619"/>
      <c r="CE37" s="619"/>
      <c r="CF37" s="619"/>
      <c r="CG37" s="619"/>
      <c r="CH37" s="619"/>
      <c r="CI37" s="619"/>
      <c r="CJ37" s="619"/>
      <c r="CK37" s="619"/>
      <c r="CL37" s="619"/>
      <c r="CM37" s="619"/>
      <c r="CN37" s="214"/>
      <c r="CO37" s="618">
        <f t="shared" si="3"/>
        <v>24</v>
      </c>
      <c r="CP37" s="618"/>
      <c r="CQ37" s="619" t="str">
        <f>IF('各会計、関係団体の財政状況及び健全化判断比率'!BS10="","",'各会計、関係団体の財政状況及び健全化判断比率'!BS10)</f>
        <v>尼崎市文化振興財団</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f t="shared" ref="C38:C43" si="5">IF(E38="","",C37+1)</f>
        <v>5</v>
      </c>
      <c r="D38" s="618"/>
      <c r="E38" s="619" t="str">
        <f>IF('各会計、関係団体の財政状況及び健全化判断比率'!B11="","",'各会計、関係団体の財政状況及び健全化判断比率'!B11)</f>
        <v>母子及び寡婦福祉資金貸付事業費会計</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20</v>
      </c>
      <c r="BX38" s="618"/>
      <c r="BY38" s="619" t="str">
        <f>IF('各会計、関係団体の財政状況及び健全化判断比率'!B72="","",'各会計、関係団体の財政状況及び健全化判断比率'!B72)</f>
        <v>兵庫県競馬組合</v>
      </c>
      <c r="BZ38" s="619"/>
      <c r="CA38" s="619"/>
      <c r="CB38" s="619"/>
      <c r="CC38" s="619"/>
      <c r="CD38" s="619"/>
      <c r="CE38" s="619"/>
      <c r="CF38" s="619"/>
      <c r="CG38" s="619"/>
      <c r="CH38" s="619"/>
      <c r="CI38" s="619"/>
      <c r="CJ38" s="619"/>
      <c r="CK38" s="619"/>
      <c r="CL38" s="619"/>
      <c r="CM38" s="619"/>
      <c r="CN38" s="214"/>
      <c r="CO38" s="618">
        <f t="shared" si="3"/>
        <v>25</v>
      </c>
      <c r="CP38" s="618"/>
      <c r="CQ38" s="619" t="str">
        <f>IF('各会計、関係団体の財政状況及び健全化判断比率'!BS11="","",'各会計、関係団体の財政状況及び健全化判断比率'!BS11)</f>
        <v>尼崎市スポーツ振興事業団</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f t="shared" si="5"/>
        <v>6</v>
      </c>
      <c r="D39" s="618"/>
      <c r="E39" s="619" t="str">
        <f>IF('各会計、関係団体の財政状況及び健全化判断比率'!B12="","",'各会計、関係団体の財政状況及び健全化判断比率'!B12)</f>
        <v>青少年健全育成事業費会計</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f t="shared" si="3"/>
        <v>26</v>
      </c>
      <c r="CP39" s="618"/>
      <c r="CQ39" s="619" t="str">
        <f>IF('各会計、関係団体の財政状況及び健全化判断比率'!BS12="","",'各会計、関係団体の財政状況及び健全化判断比率'!BS12)</f>
        <v>尼崎緑化公園協会</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f t="shared" si="3"/>
        <v>27</v>
      </c>
      <c r="CP40" s="618"/>
      <c r="CQ40" s="619" t="str">
        <f>IF('各会計、関係団体の財政状況及び健全化判断比率'!BS13="","",'各会計、関係団体の財政状況及び健全化判断比率'!BS13)</f>
        <v>尼崎都市開発</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f t="shared" si="3"/>
        <v>28</v>
      </c>
      <c r="CP41" s="618"/>
      <c r="CQ41" s="619" t="str">
        <f>IF('各会計、関係団体の財政状況及び健全化判断比率'!BS14="","",'各会計、関係団体の財政状況及び健全化判断比率'!BS14)</f>
        <v>尼崎中高年事業</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f t="shared" si="3"/>
        <v>29</v>
      </c>
      <c r="CP42" s="618"/>
      <c r="CQ42" s="619" t="str">
        <f>IF('各会計、関係団体の財政状況及び健全化判断比率'!BS15="","",'各会計、関係団体の財政状況及び健全化判断比率'!BS15)</f>
        <v>尼崎交通事業振興</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f t="shared" si="3"/>
        <v>30</v>
      </c>
      <c r="CP43" s="618"/>
      <c r="CQ43" s="619" t="str">
        <f>IF('各会計、関係団体の財政状況及び健全化判断比率'!BS16="","",'各会計、関係団体の財政状況及び健全化判断比率'!BS16)</f>
        <v>尼崎市土地開発公社</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agHAZUbk3K5xNHcMOSCI7LbOyNpR50C+qDOpuNLpdxIZ6yRojsn1hjgJ6J8WgRqNrETl6dew7E3ZGJi8cKtS7Q==" saltValue="v7b480e/4uVTsxmkGjwZ8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10" t="s">
        <v>576</v>
      </c>
      <c r="D34" s="1210"/>
      <c r="E34" s="1211"/>
      <c r="F34" s="32">
        <v>8</v>
      </c>
      <c r="G34" s="33">
        <v>8.25</v>
      </c>
      <c r="H34" s="33">
        <v>9.4600000000000009</v>
      </c>
      <c r="I34" s="33">
        <v>10.38</v>
      </c>
      <c r="J34" s="34">
        <v>12.19</v>
      </c>
      <c r="K34" s="22"/>
      <c r="L34" s="22"/>
      <c r="M34" s="22"/>
      <c r="N34" s="22"/>
      <c r="O34" s="22"/>
      <c r="P34" s="22"/>
    </row>
    <row r="35" spans="1:16" ht="39" customHeight="1" x14ac:dyDescent="0.15">
      <c r="A35" s="22"/>
      <c r="B35" s="35"/>
      <c r="C35" s="1204" t="s">
        <v>577</v>
      </c>
      <c r="D35" s="1205"/>
      <c r="E35" s="1206"/>
      <c r="F35" s="36">
        <v>7.21</v>
      </c>
      <c r="G35" s="37">
        <v>7.76</v>
      </c>
      <c r="H35" s="37">
        <v>8.51</v>
      </c>
      <c r="I35" s="37">
        <v>8.86</v>
      </c>
      <c r="J35" s="38">
        <v>9.35</v>
      </c>
      <c r="K35" s="22"/>
      <c r="L35" s="22"/>
      <c r="M35" s="22"/>
      <c r="N35" s="22"/>
      <c r="O35" s="22"/>
      <c r="P35" s="22"/>
    </row>
    <row r="36" spans="1:16" ht="39" customHeight="1" x14ac:dyDescent="0.15">
      <c r="A36" s="22"/>
      <c r="B36" s="35"/>
      <c r="C36" s="1204" t="s">
        <v>578</v>
      </c>
      <c r="D36" s="1205"/>
      <c r="E36" s="1206"/>
      <c r="F36" s="36" t="s">
        <v>529</v>
      </c>
      <c r="G36" s="37">
        <v>1.67</v>
      </c>
      <c r="H36" s="37">
        <v>2.64</v>
      </c>
      <c r="I36" s="37">
        <v>8.5</v>
      </c>
      <c r="J36" s="38">
        <v>9.17</v>
      </c>
      <c r="K36" s="22"/>
      <c r="L36" s="22"/>
      <c r="M36" s="22"/>
      <c r="N36" s="22"/>
      <c r="O36" s="22"/>
      <c r="P36" s="22"/>
    </row>
    <row r="37" spans="1:16" ht="39" customHeight="1" x14ac:dyDescent="0.15">
      <c r="A37" s="22"/>
      <c r="B37" s="35"/>
      <c r="C37" s="1204" t="s">
        <v>579</v>
      </c>
      <c r="D37" s="1205"/>
      <c r="E37" s="1206"/>
      <c r="F37" s="36">
        <v>6.3</v>
      </c>
      <c r="G37" s="37">
        <v>7.57</v>
      </c>
      <c r="H37" s="37">
        <v>8.1999999999999993</v>
      </c>
      <c r="I37" s="37">
        <v>9.1199999999999992</v>
      </c>
      <c r="J37" s="38">
        <v>8.43</v>
      </c>
      <c r="K37" s="22"/>
      <c r="L37" s="22"/>
      <c r="M37" s="22"/>
      <c r="N37" s="22"/>
      <c r="O37" s="22"/>
      <c r="P37" s="22"/>
    </row>
    <row r="38" spans="1:16" ht="39" customHeight="1" x14ac:dyDescent="0.15">
      <c r="A38" s="22"/>
      <c r="B38" s="35"/>
      <c r="C38" s="1204" t="s">
        <v>580</v>
      </c>
      <c r="D38" s="1205"/>
      <c r="E38" s="1206"/>
      <c r="F38" s="36">
        <v>1.39</v>
      </c>
      <c r="G38" s="37">
        <v>3.03</v>
      </c>
      <c r="H38" s="37">
        <v>5.07</v>
      </c>
      <c r="I38" s="37">
        <v>4.6100000000000003</v>
      </c>
      <c r="J38" s="38">
        <v>0.53</v>
      </c>
      <c r="K38" s="22"/>
      <c r="L38" s="22"/>
      <c r="M38" s="22"/>
      <c r="N38" s="22"/>
      <c r="O38" s="22"/>
      <c r="P38" s="22"/>
    </row>
    <row r="39" spans="1:16" ht="39" customHeight="1" x14ac:dyDescent="0.15">
      <c r="A39" s="22"/>
      <c r="B39" s="35"/>
      <c r="C39" s="1204" t="s">
        <v>581</v>
      </c>
      <c r="D39" s="1205"/>
      <c r="E39" s="1206"/>
      <c r="F39" s="36">
        <v>0.71</v>
      </c>
      <c r="G39" s="37">
        <v>1.4</v>
      </c>
      <c r="H39" s="37">
        <v>0.61</v>
      </c>
      <c r="I39" s="37">
        <v>0.99</v>
      </c>
      <c r="J39" s="38">
        <v>0.46</v>
      </c>
      <c r="K39" s="22"/>
      <c r="L39" s="22"/>
      <c r="M39" s="22"/>
      <c r="N39" s="22"/>
      <c r="O39" s="22"/>
      <c r="P39" s="22"/>
    </row>
    <row r="40" spans="1:16" ht="39" customHeight="1" x14ac:dyDescent="0.15">
      <c r="A40" s="22"/>
      <c r="B40" s="35"/>
      <c r="C40" s="1204" t="s">
        <v>582</v>
      </c>
      <c r="D40" s="1205"/>
      <c r="E40" s="1206"/>
      <c r="F40" s="36">
        <v>0.25</v>
      </c>
      <c r="G40" s="37">
        <v>0.26</v>
      </c>
      <c r="H40" s="37">
        <v>0.18</v>
      </c>
      <c r="I40" s="37">
        <v>0.35</v>
      </c>
      <c r="J40" s="38">
        <v>0.32</v>
      </c>
      <c r="K40" s="22"/>
      <c r="L40" s="22"/>
      <c r="M40" s="22"/>
      <c r="N40" s="22"/>
      <c r="O40" s="22"/>
      <c r="P40" s="22"/>
    </row>
    <row r="41" spans="1:16" ht="39" customHeight="1" x14ac:dyDescent="0.15">
      <c r="A41" s="22"/>
      <c r="B41" s="35"/>
      <c r="C41" s="1204" t="s">
        <v>583</v>
      </c>
      <c r="D41" s="1205"/>
      <c r="E41" s="1206"/>
      <c r="F41" s="36">
        <v>0.13</v>
      </c>
      <c r="G41" s="37">
        <v>0.12</v>
      </c>
      <c r="H41" s="37">
        <v>0.11</v>
      </c>
      <c r="I41" s="37">
        <v>0.12</v>
      </c>
      <c r="J41" s="38">
        <v>0.13</v>
      </c>
      <c r="K41" s="22"/>
      <c r="L41" s="22"/>
      <c r="M41" s="22"/>
      <c r="N41" s="22"/>
      <c r="O41" s="22"/>
      <c r="P41" s="22"/>
    </row>
    <row r="42" spans="1:16" ht="39" customHeight="1" x14ac:dyDescent="0.15">
      <c r="A42" s="22"/>
      <c r="B42" s="39"/>
      <c r="C42" s="1204" t="s">
        <v>584</v>
      </c>
      <c r="D42" s="1205"/>
      <c r="E42" s="1206"/>
      <c r="F42" s="36" t="s">
        <v>529</v>
      </c>
      <c r="G42" s="37" t="s">
        <v>529</v>
      </c>
      <c r="H42" s="37" t="s">
        <v>529</v>
      </c>
      <c r="I42" s="37" t="s">
        <v>529</v>
      </c>
      <c r="J42" s="38" t="s">
        <v>529</v>
      </c>
      <c r="K42" s="22"/>
      <c r="L42" s="22"/>
      <c r="M42" s="22"/>
      <c r="N42" s="22"/>
      <c r="O42" s="22"/>
      <c r="P42" s="22"/>
    </row>
    <row r="43" spans="1:16" ht="39" customHeight="1" thickBot="1" x14ac:dyDescent="0.2">
      <c r="A43" s="22"/>
      <c r="B43" s="40"/>
      <c r="C43" s="1207" t="s">
        <v>585</v>
      </c>
      <c r="D43" s="1208"/>
      <c r="E43" s="1209"/>
      <c r="F43" s="41">
        <v>1.36</v>
      </c>
      <c r="G43" s="42">
        <v>0.08</v>
      </c>
      <c r="H43" s="42">
        <v>0.19</v>
      </c>
      <c r="I43" s="42">
        <v>0.19</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ze9I5nPwZvmssvfoF7Kf82QKyDGYuSNGAxf5kt8GOmhhCHxGeLU5iXUhBe2GPeoZr25sdFcBFsHPlW9srJg2Q==" saltValue="RIZzx7vpnvDuQ5MfNfWC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25472</v>
      </c>
      <c r="L45" s="60">
        <v>26349</v>
      </c>
      <c r="M45" s="60">
        <v>25799</v>
      </c>
      <c r="N45" s="60">
        <v>23818</v>
      </c>
      <c r="O45" s="61">
        <v>24019</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529</v>
      </c>
      <c r="L46" s="64" t="s">
        <v>529</v>
      </c>
      <c r="M46" s="64" t="s">
        <v>529</v>
      </c>
      <c r="N46" s="64" t="s">
        <v>529</v>
      </c>
      <c r="O46" s="65" t="s">
        <v>529</v>
      </c>
      <c r="P46" s="48"/>
      <c r="Q46" s="48"/>
      <c r="R46" s="48"/>
      <c r="S46" s="48"/>
      <c r="T46" s="48"/>
      <c r="U46" s="48"/>
    </row>
    <row r="47" spans="1:21" ht="30.75" customHeight="1" x14ac:dyDescent="0.15">
      <c r="A47" s="48"/>
      <c r="B47" s="1214"/>
      <c r="C47" s="1215"/>
      <c r="D47" s="62"/>
      <c r="E47" s="1220" t="s">
        <v>14</v>
      </c>
      <c r="F47" s="1220"/>
      <c r="G47" s="1220"/>
      <c r="H47" s="1220"/>
      <c r="I47" s="1220"/>
      <c r="J47" s="1221"/>
      <c r="K47" s="63">
        <v>47</v>
      </c>
      <c r="L47" s="64">
        <v>33</v>
      </c>
      <c r="M47" s="64">
        <v>17</v>
      </c>
      <c r="N47" s="64">
        <v>13</v>
      </c>
      <c r="O47" s="65">
        <v>10</v>
      </c>
      <c r="P47" s="48"/>
      <c r="Q47" s="48"/>
      <c r="R47" s="48"/>
      <c r="S47" s="48"/>
      <c r="T47" s="48"/>
      <c r="U47" s="48"/>
    </row>
    <row r="48" spans="1:21" ht="30.75" customHeight="1" x14ac:dyDescent="0.15">
      <c r="A48" s="48"/>
      <c r="B48" s="1214"/>
      <c r="C48" s="1215"/>
      <c r="D48" s="62"/>
      <c r="E48" s="1220" t="s">
        <v>15</v>
      </c>
      <c r="F48" s="1220"/>
      <c r="G48" s="1220"/>
      <c r="H48" s="1220"/>
      <c r="I48" s="1220"/>
      <c r="J48" s="1221"/>
      <c r="K48" s="63">
        <v>3733</v>
      </c>
      <c r="L48" s="64">
        <v>3613</v>
      </c>
      <c r="M48" s="64">
        <v>3491</v>
      </c>
      <c r="N48" s="64">
        <v>3453</v>
      </c>
      <c r="O48" s="65">
        <v>3234</v>
      </c>
      <c r="P48" s="48"/>
      <c r="Q48" s="48"/>
      <c r="R48" s="48"/>
      <c r="S48" s="48"/>
      <c r="T48" s="48"/>
      <c r="U48" s="48"/>
    </row>
    <row r="49" spans="1:21" ht="30.75" customHeight="1" x14ac:dyDescent="0.15">
      <c r="A49" s="48"/>
      <c r="B49" s="1214"/>
      <c r="C49" s="1215"/>
      <c r="D49" s="62"/>
      <c r="E49" s="1220" t="s">
        <v>16</v>
      </c>
      <c r="F49" s="1220"/>
      <c r="G49" s="1220"/>
      <c r="H49" s="1220"/>
      <c r="I49" s="1220"/>
      <c r="J49" s="1221"/>
      <c r="K49" s="63">
        <v>87</v>
      </c>
      <c r="L49" s="64">
        <v>35</v>
      </c>
      <c r="M49" s="64">
        <v>25</v>
      </c>
      <c r="N49" s="64">
        <v>27</v>
      </c>
      <c r="O49" s="65">
        <v>21</v>
      </c>
      <c r="P49" s="48"/>
      <c r="Q49" s="48"/>
      <c r="R49" s="48"/>
      <c r="S49" s="48"/>
      <c r="T49" s="48"/>
      <c r="U49" s="48"/>
    </row>
    <row r="50" spans="1:21" ht="30.75" customHeight="1" x14ac:dyDescent="0.15">
      <c r="A50" s="48"/>
      <c r="B50" s="1214"/>
      <c r="C50" s="1215"/>
      <c r="D50" s="62"/>
      <c r="E50" s="1220" t="s">
        <v>17</v>
      </c>
      <c r="F50" s="1220"/>
      <c r="G50" s="1220"/>
      <c r="H50" s="1220"/>
      <c r="I50" s="1220"/>
      <c r="J50" s="1221"/>
      <c r="K50" s="63">
        <v>452</v>
      </c>
      <c r="L50" s="64">
        <v>444</v>
      </c>
      <c r="M50" s="64">
        <v>355</v>
      </c>
      <c r="N50" s="64">
        <v>294</v>
      </c>
      <c r="O50" s="65">
        <v>257</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529</v>
      </c>
      <c r="L51" s="64" t="s">
        <v>529</v>
      </c>
      <c r="M51" s="64" t="s">
        <v>529</v>
      </c>
      <c r="N51" s="64" t="s">
        <v>529</v>
      </c>
      <c r="O51" s="65">
        <v>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18291</v>
      </c>
      <c r="L52" s="64">
        <v>18217</v>
      </c>
      <c r="M52" s="64">
        <v>18008</v>
      </c>
      <c r="N52" s="64">
        <v>17558</v>
      </c>
      <c r="O52" s="65">
        <v>17116</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11500</v>
      </c>
      <c r="L53" s="69">
        <v>12257</v>
      </c>
      <c r="M53" s="69">
        <v>11679</v>
      </c>
      <c r="N53" s="69">
        <v>10047</v>
      </c>
      <c r="O53" s="70">
        <v>10425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28" t="s">
        <v>25</v>
      </c>
      <c r="C57" s="1229"/>
      <c r="D57" s="1232" t="s">
        <v>26</v>
      </c>
      <c r="E57" s="1233"/>
      <c r="F57" s="1233"/>
      <c r="G57" s="1233"/>
      <c r="H57" s="1233"/>
      <c r="I57" s="1233"/>
      <c r="J57" s="1234"/>
      <c r="K57" s="83">
        <v>8447</v>
      </c>
      <c r="L57" s="84">
        <v>6918</v>
      </c>
      <c r="M57" s="84">
        <v>6863</v>
      </c>
      <c r="N57" s="84">
        <v>6230</v>
      </c>
      <c r="O57" s="85">
        <v>8045</v>
      </c>
    </row>
    <row r="58" spans="1:21" ht="31.5" customHeight="1" thickBot="1" x14ac:dyDescent="0.2">
      <c r="B58" s="1230"/>
      <c r="C58" s="1231"/>
      <c r="D58" s="1235" t="s">
        <v>27</v>
      </c>
      <c r="E58" s="1236"/>
      <c r="F58" s="1236"/>
      <c r="G58" s="1236"/>
      <c r="H58" s="1236"/>
      <c r="I58" s="1236"/>
      <c r="J58" s="1237"/>
      <c r="K58" s="86">
        <v>210</v>
      </c>
      <c r="L58" s="87">
        <v>170</v>
      </c>
      <c r="M58" s="87">
        <v>117</v>
      </c>
      <c r="N58" s="87">
        <v>50</v>
      </c>
      <c r="O58" s="88">
        <v>47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Hj07zAr2kiPgxCZ/q4FWcu6/XLK0Q9Qlr0ReODSlSnO+urLpRBYoAba2e9Eot/8jxVox0STrZW2ke9joD0M6Q==" saltValue="icibSE4ptGLli+BC+Rus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38" t="s">
        <v>30</v>
      </c>
      <c r="C41" s="1239"/>
      <c r="D41" s="102"/>
      <c r="E41" s="1244" t="s">
        <v>31</v>
      </c>
      <c r="F41" s="1244"/>
      <c r="G41" s="1244"/>
      <c r="H41" s="1245"/>
      <c r="I41" s="103">
        <v>260234</v>
      </c>
      <c r="J41" s="104">
        <v>257662</v>
      </c>
      <c r="K41" s="104">
        <v>251573</v>
      </c>
      <c r="L41" s="104">
        <v>245497</v>
      </c>
      <c r="M41" s="105">
        <v>232371</v>
      </c>
    </row>
    <row r="42" spans="2:13" ht="27.75" customHeight="1" x14ac:dyDescent="0.15">
      <c r="B42" s="1240"/>
      <c r="C42" s="1241"/>
      <c r="D42" s="106"/>
      <c r="E42" s="1246" t="s">
        <v>32</v>
      </c>
      <c r="F42" s="1246"/>
      <c r="G42" s="1246"/>
      <c r="H42" s="1247"/>
      <c r="I42" s="107">
        <v>3645</v>
      </c>
      <c r="J42" s="108">
        <v>3036</v>
      </c>
      <c r="K42" s="108">
        <v>2520</v>
      </c>
      <c r="L42" s="108">
        <v>2334</v>
      </c>
      <c r="M42" s="109">
        <v>2423</v>
      </c>
    </row>
    <row r="43" spans="2:13" ht="27.75" customHeight="1" x14ac:dyDescent="0.15">
      <c r="B43" s="1240"/>
      <c r="C43" s="1241"/>
      <c r="D43" s="106"/>
      <c r="E43" s="1246" t="s">
        <v>33</v>
      </c>
      <c r="F43" s="1246"/>
      <c r="G43" s="1246"/>
      <c r="H43" s="1247"/>
      <c r="I43" s="107">
        <v>26603</v>
      </c>
      <c r="J43" s="108">
        <v>25032</v>
      </c>
      <c r="K43" s="108">
        <v>24806</v>
      </c>
      <c r="L43" s="108">
        <v>24877</v>
      </c>
      <c r="M43" s="109">
        <v>26561</v>
      </c>
    </row>
    <row r="44" spans="2:13" ht="27.75" customHeight="1" x14ac:dyDescent="0.15">
      <c r="B44" s="1240"/>
      <c r="C44" s="1241"/>
      <c r="D44" s="106"/>
      <c r="E44" s="1246" t="s">
        <v>34</v>
      </c>
      <c r="F44" s="1246"/>
      <c r="G44" s="1246"/>
      <c r="H44" s="1247"/>
      <c r="I44" s="107">
        <v>146</v>
      </c>
      <c r="J44" s="108">
        <v>105</v>
      </c>
      <c r="K44" s="108">
        <v>96</v>
      </c>
      <c r="L44" s="108">
        <v>70</v>
      </c>
      <c r="M44" s="109">
        <v>49</v>
      </c>
    </row>
    <row r="45" spans="2:13" ht="27.75" customHeight="1" x14ac:dyDescent="0.15">
      <c r="B45" s="1240"/>
      <c r="C45" s="1241"/>
      <c r="D45" s="106"/>
      <c r="E45" s="1246" t="s">
        <v>35</v>
      </c>
      <c r="F45" s="1246"/>
      <c r="G45" s="1246"/>
      <c r="H45" s="1247"/>
      <c r="I45" s="107">
        <v>19730</v>
      </c>
      <c r="J45" s="108">
        <v>19708</v>
      </c>
      <c r="K45" s="108">
        <v>19738</v>
      </c>
      <c r="L45" s="108">
        <v>18904</v>
      </c>
      <c r="M45" s="109">
        <v>19298</v>
      </c>
    </row>
    <row r="46" spans="2:13" ht="27.75" customHeight="1" x14ac:dyDescent="0.15">
      <c r="B46" s="1240"/>
      <c r="C46" s="1241"/>
      <c r="D46" s="110"/>
      <c r="E46" s="1246" t="s">
        <v>36</v>
      </c>
      <c r="F46" s="1246"/>
      <c r="G46" s="1246"/>
      <c r="H46" s="1247"/>
      <c r="I46" s="107">
        <v>522</v>
      </c>
      <c r="J46" s="108">
        <v>78</v>
      </c>
      <c r="K46" s="108">
        <v>49</v>
      </c>
      <c r="L46" s="108">
        <v>33</v>
      </c>
      <c r="M46" s="109">
        <v>214</v>
      </c>
    </row>
    <row r="47" spans="2:13" ht="27.75" customHeight="1" x14ac:dyDescent="0.15">
      <c r="B47" s="1240"/>
      <c r="C47" s="1241"/>
      <c r="D47" s="111"/>
      <c r="E47" s="1248" t="s">
        <v>37</v>
      </c>
      <c r="F47" s="1249"/>
      <c r="G47" s="1249"/>
      <c r="H47" s="1250"/>
      <c r="I47" s="107" t="s">
        <v>529</v>
      </c>
      <c r="J47" s="108" t="s">
        <v>529</v>
      </c>
      <c r="K47" s="108" t="s">
        <v>529</v>
      </c>
      <c r="L47" s="108" t="s">
        <v>529</v>
      </c>
      <c r="M47" s="109" t="s">
        <v>529</v>
      </c>
    </row>
    <row r="48" spans="2:13" ht="27.75" customHeight="1" x14ac:dyDescent="0.15">
      <c r="B48" s="1240"/>
      <c r="C48" s="1241"/>
      <c r="D48" s="106"/>
      <c r="E48" s="1246" t="s">
        <v>38</v>
      </c>
      <c r="F48" s="1246"/>
      <c r="G48" s="1246"/>
      <c r="H48" s="1247"/>
      <c r="I48" s="107" t="s">
        <v>529</v>
      </c>
      <c r="J48" s="108" t="s">
        <v>529</v>
      </c>
      <c r="K48" s="108" t="s">
        <v>529</v>
      </c>
      <c r="L48" s="108" t="s">
        <v>529</v>
      </c>
      <c r="M48" s="109" t="s">
        <v>529</v>
      </c>
    </row>
    <row r="49" spans="2:13" ht="27.75" customHeight="1" x14ac:dyDescent="0.15">
      <c r="B49" s="1242"/>
      <c r="C49" s="1243"/>
      <c r="D49" s="106"/>
      <c r="E49" s="1246" t="s">
        <v>39</v>
      </c>
      <c r="F49" s="1246"/>
      <c r="G49" s="1246"/>
      <c r="H49" s="1247"/>
      <c r="I49" s="107" t="s">
        <v>529</v>
      </c>
      <c r="J49" s="108" t="s">
        <v>529</v>
      </c>
      <c r="K49" s="108" t="s">
        <v>529</v>
      </c>
      <c r="L49" s="108" t="s">
        <v>529</v>
      </c>
      <c r="M49" s="109" t="s">
        <v>529</v>
      </c>
    </row>
    <row r="50" spans="2:13" ht="27.75" customHeight="1" x14ac:dyDescent="0.15">
      <c r="B50" s="1251" t="s">
        <v>40</v>
      </c>
      <c r="C50" s="1252"/>
      <c r="D50" s="112"/>
      <c r="E50" s="1246" t="s">
        <v>41</v>
      </c>
      <c r="F50" s="1246"/>
      <c r="G50" s="1246"/>
      <c r="H50" s="1247"/>
      <c r="I50" s="107">
        <v>18876</v>
      </c>
      <c r="J50" s="108">
        <v>21838</v>
      </c>
      <c r="K50" s="108">
        <v>23726</v>
      </c>
      <c r="L50" s="108">
        <v>26310</v>
      </c>
      <c r="M50" s="109">
        <v>33868</v>
      </c>
    </row>
    <row r="51" spans="2:13" ht="27.75" customHeight="1" x14ac:dyDescent="0.15">
      <c r="B51" s="1240"/>
      <c r="C51" s="1241"/>
      <c r="D51" s="106"/>
      <c r="E51" s="1246" t="s">
        <v>42</v>
      </c>
      <c r="F51" s="1246"/>
      <c r="G51" s="1246"/>
      <c r="H51" s="1247"/>
      <c r="I51" s="107">
        <v>44579</v>
      </c>
      <c r="J51" s="108">
        <v>43752</v>
      </c>
      <c r="K51" s="108">
        <v>42823</v>
      </c>
      <c r="L51" s="108">
        <v>44655</v>
      </c>
      <c r="M51" s="109">
        <v>43848</v>
      </c>
    </row>
    <row r="52" spans="2:13" ht="27.75" customHeight="1" x14ac:dyDescent="0.15">
      <c r="B52" s="1242"/>
      <c r="C52" s="1243"/>
      <c r="D52" s="106"/>
      <c r="E52" s="1246" t="s">
        <v>43</v>
      </c>
      <c r="F52" s="1246"/>
      <c r="G52" s="1246"/>
      <c r="H52" s="1247"/>
      <c r="I52" s="107">
        <v>140380</v>
      </c>
      <c r="J52" s="108">
        <v>142136</v>
      </c>
      <c r="K52" s="108">
        <v>142974</v>
      </c>
      <c r="L52" s="108">
        <v>142832</v>
      </c>
      <c r="M52" s="109">
        <v>142911</v>
      </c>
    </row>
    <row r="53" spans="2:13" ht="27.75" customHeight="1" thickBot="1" x14ac:dyDescent="0.2">
      <c r="B53" s="1253" t="s">
        <v>44</v>
      </c>
      <c r="C53" s="1254"/>
      <c r="D53" s="113"/>
      <c r="E53" s="1255" t="s">
        <v>45</v>
      </c>
      <c r="F53" s="1255"/>
      <c r="G53" s="1255"/>
      <c r="H53" s="1256"/>
      <c r="I53" s="114">
        <v>107046</v>
      </c>
      <c r="J53" s="115">
        <v>97895</v>
      </c>
      <c r="K53" s="115">
        <v>89258</v>
      </c>
      <c r="L53" s="115">
        <v>77919</v>
      </c>
      <c r="M53" s="116">
        <v>60289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8rs0FPsEKzRw01qt0hsH+2qcFpQ6f3r2QsQGXIeosVO+EFAJXngnRVf4PIZe90ezlubYIwlp70/S/4TSIi+gQ==" saltValue="yPBmVaHjS4ApBrKLwI5NO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265" t="s">
        <v>48</v>
      </c>
      <c r="D55" s="1265"/>
      <c r="E55" s="1266"/>
      <c r="F55" s="128">
        <v>6151</v>
      </c>
      <c r="G55" s="128">
        <v>6768</v>
      </c>
      <c r="H55" s="129">
        <v>6955</v>
      </c>
    </row>
    <row r="56" spans="2:8" ht="52.5" customHeight="1" x14ac:dyDescent="0.15">
      <c r="B56" s="130"/>
      <c r="C56" s="1267" t="s">
        <v>49</v>
      </c>
      <c r="D56" s="1267"/>
      <c r="E56" s="1268"/>
      <c r="F56" s="131">
        <v>8045</v>
      </c>
      <c r="G56" s="131">
        <v>9265</v>
      </c>
      <c r="H56" s="132">
        <v>11705</v>
      </c>
    </row>
    <row r="57" spans="2:8" ht="53.25" customHeight="1" x14ac:dyDescent="0.15">
      <c r="B57" s="130"/>
      <c r="C57" s="1269" t="s">
        <v>50</v>
      </c>
      <c r="D57" s="1269"/>
      <c r="E57" s="1270"/>
      <c r="F57" s="133">
        <v>8446</v>
      </c>
      <c r="G57" s="133">
        <v>9015</v>
      </c>
      <c r="H57" s="134">
        <v>9947</v>
      </c>
    </row>
    <row r="58" spans="2:8" ht="45.75" customHeight="1" x14ac:dyDescent="0.15">
      <c r="B58" s="135"/>
      <c r="C58" s="1257" t="s">
        <v>592</v>
      </c>
      <c r="D58" s="1258"/>
      <c r="E58" s="1259"/>
      <c r="F58" s="136">
        <v>3083</v>
      </c>
      <c r="G58" s="136">
        <v>3380</v>
      </c>
      <c r="H58" s="137">
        <v>4079</v>
      </c>
    </row>
    <row r="59" spans="2:8" ht="45.75" customHeight="1" x14ac:dyDescent="0.15">
      <c r="B59" s="135"/>
      <c r="C59" s="1257" t="s">
        <v>593</v>
      </c>
      <c r="D59" s="1258"/>
      <c r="E59" s="1259"/>
      <c r="F59" s="136">
        <v>1704</v>
      </c>
      <c r="G59" s="136">
        <v>1717</v>
      </c>
      <c r="H59" s="137">
        <v>1702</v>
      </c>
    </row>
    <row r="60" spans="2:8" ht="45.75" customHeight="1" x14ac:dyDescent="0.15">
      <c r="B60" s="135"/>
      <c r="C60" s="1257" t="s">
        <v>594</v>
      </c>
      <c r="D60" s="1258"/>
      <c r="E60" s="1259"/>
      <c r="F60" s="136">
        <v>514</v>
      </c>
      <c r="G60" s="136">
        <v>767</v>
      </c>
      <c r="H60" s="137">
        <v>1021</v>
      </c>
    </row>
    <row r="61" spans="2:8" ht="45.75" customHeight="1" x14ac:dyDescent="0.15">
      <c r="B61" s="135"/>
      <c r="C61" s="1257" t="s">
        <v>595</v>
      </c>
      <c r="D61" s="1258"/>
      <c r="E61" s="1259"/>
      <c r="F61" s="136">
        <v>695</v>
      </c>
      <c r="G61" s="136">
        <v>713</v>
      </c>
      <c r="H61" s="137">
        <v>722</v>
      </c>
    </row>
    <row r="62" spans="2:8" ht="45.75" customHeight="1" thickBot="1" x14ac:dyDescent="0.2">
      <c r="B62" s="138"/>
      <c r="C62" s="1260" t="s">
        <v>596</v>
      </c>
      <c r="D62" s="1261"/>
      <c r="E62" s="1262"/>
      <c r="F62" s="139">
        <v>602</v>
      </c>
      <c r="G62" s="139">
        <v>601</v>
      </c>
      <c r="H62" s="140">
        <v>600</v>
      </c>
    </row>
    <row r="63" spans="2:8" ht="52.5" customHeight="1" thickBot="1" x14ac:dyDescent="0.2">
      <c r="B63" s="141"/>
      <c r="C63" s="1263" t="s">
        <v>51</v>
      </c>
      <c r="D63" s="1263"/>
      <c r="E63" s="1264"/>
      <c r="F63" s="142">
        <v>22643</v>
      </c>
      <c r="G63" s="142">
        <v>25048</v>
      </c>
      <c r="H63" s="143">
        <v>28606</v>
      </c>
    </row>
    <row r="64" spans="2:8" ht="15" customHeight="1" x14ac:dyDescent="0.15"/>
  </sheetData>
  <sheetProtection algorithmName="SHA-512" hashValue="A+rD7RtMMDtnNm5nbZnUT53d8BWz9c0ejYyzJIE40V5qaJEBqZR4NRbuxA/qLSYsTgXLPJ/jKdBex3CavvqT8g==" saltValue="TNIx/p3dU4pRCvZYwuIh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DF546-4897-47E8-88B5-E9D0FF7AC048}">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617</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617</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618</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619</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620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621</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570</v>
      </c>
      <c r="BQ50" s="1305"/>
      <c r="BR50" s="1305"/>
      <c r="BS50" s="1305"/>
      <c r="BT50" s="1305"/>
      <c r="BU50" s="1305"/>
      <c r="BV50" s="1305"/>
      <c r="BW50" s="1305"/>
      <c r="BX50" s="1305" t="s">
        <v>571</v>
      </c>
      <c r="BY50" s="1305"/>
      <c r="BZ50" s="1305"/>
      <c r="CA50" s="1305"/>
      <c r="CB50" s="1305"/>
      <c r="CC50" s="1305"/>
      <c r="CD50" s="1305"/>
      <c r="CE50" s="1305"/>
      <c r="CF50" s="1305" t="s">
        <v>572</v>
      </c>
      <c r="CG50" s="1305"/>
      <c r="CH50" s="1305"/>
      <c r="CI50" s="1305"/>
      <c r="CJ50" s="1305"/>
      <c r="CK50" s="1305"/>
      <c r="CL50" s="1305"/>
      <c r="CM50" s="1305"/>
      <c r="CN50" s="1305" t="s">
        <v>573</v>
      </c>
      <c r="CO50" s="1305"/>
      <c r="CP50" s="1305"/>
      <c r="CQ50" s="1305"/>
      <c r="CR50" s="1305"/>
      <c r="CS50" s="1305"/>
      <c r="CT50" s="1305"/>
      <c r="CU50" s="1305"/>
      <c r="CV50" s="1305" t="s">
        <v>574</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622</v>
      </c>
      <c r="AO51" s="1309"/>
      <c r="AP51" s="1309"/>
      <c r="AQ51" s="1309"/>
      <c r="AR51" s="1309"/>
      <c r="AS51" s="1309"/>
      <c r="AT51" s="1309"/>
      <c r="AU51" s="1309"/>
      <c r="AV51" s="1309"/>
      <c r="AW51" s="1309"/>
      <c r="AX51" s="1309"/>
      <c r="AY51" s="1309"/>
      <c r="AZ51" s="1309"/>
      <c r="BA51" s="1309"/>
      <c r="BB51" s="1309" t="s">
        <v>623</v>
      </c>
      <c r="BC51" s="1309"/>
      <c r="BD51" s="1309"/>
      <c r="BE51" s="1309"/>
      <c r="BF51" s="1309"/>
      <c r="BG51" s="1309"/>
      <c r="BH51" s="1309"/>
      <c r="BI51" s="1309"/>
      <c r="BJ51" s="1309"/>
      <c r="BK51" s="1309"/>
      <c r="BL51" s="1309"/>
      <c r="BM51" s="1309"/>
      <c r="BN51" s="1309"/>
      <c r="BO51" s="1309"/>
      <c r="BP51" s="1310">
        <v>122.5</v>
      </c>
      <c r="BQ51" s="1310"/>
      <c r="BR51" s="1310"/>
      <c r="BS51" s="1310"/>
      <c r="BT51" s="1310"/>
      <c r="BU51" s="1310"/>
      <c r="BV51" s="1310"/>
      <c r="BW51" s="1310"/>
      <c r="BX51" s="1310">
        <v>112.3</v>
      </c>
      <c r="BY51" s="1310"/>
      <c r="BZ51" s="1310"/>
      <c r="CA51" s="1310"/>
      <c r="CB51" s="1310"/>
      <c r="CC51" s="1310"/>
      <c r="CD51" s="1310"/>
      <c r="CE51" s="1310"/>
      <c r="CF51" s="1310">
        <v>102.6</v>
      </c>
      <c r="CG51" s="1310"/>
      <c r="CH51" s="1310"/>
      <c r="CI51" s="1310"/>
      <c r="CJ51" s="1310"/>
      <c r="CK51" s="1310"/>
      <c r="CL51" s="1310"/>
      <c r="CM51" s="1310"/>
      <c r="CN51" s="1310">
        <v>88.2</v>
      </c>
      <c r="CO51" s="1310"/>
      <c r="CP51" s="1310"/>
      <c r="CQ51" s="1310"/>
      <c r="CR51" s="1310"/>
      <c r="CS51" s="1310"/>
      <c r="CT51" s="1310"/>
      <c r="CU51" s="1310"/>
      <c r="CV51" s="1310">
        <v>67.599999999999994</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624</v>
      </c>
      <c r="BC53" s="1309"/>
      <c r="BD53" s="1309"/>
      <c r="BE53" s="1309"/>
      <c r="BF53" s="1309"/>
      <c r="BG53" s="1309"/>
      <c r="BH53" s="1309"/>
      <c r="BI53" s="1309"/>
      <c r="BJ53" s="1309"/>
      <c r="BK53" s="1309"/>
      <c r="BL53" s="1309"/>
      <c r="BM53" s="1309"/>
      <c r="BN53" s="1309"/>
      <c r="BO53" s="1309"/>
      <c r="BP53" s="1310">
        <v>65.8</v>
      </c>
      <c r="BQ53" s="1310"/>
      <c r="BR53" s="1310"/>
      <c r="BS53" s="1310"/>
      <c r="BT53" s="1310"/>
      <c r="BU53" s="1310"/>
      <c r="BV53" s="1310"/>
      <c r="BW53" s="1310"/>
      <c r="BX53" s="1310">
        <v>66.099999999999994</v>
      </c>
      <c r="BY53" s="1310"/>
      <c r="BZ53" s="1310"/>
      <c r="CA53" s="1310"/>
      <c r="CB53" s="1310"/>
      <c r="CC53" s="1310"/>
      <c r="CD53" s="1310"/>
      <c r="CE53" s="1310"/>
      <c r="CF53" s="1310">
        <v>65.8</v>
      </c>
      <c r="CG53" s="1310"/>
      <c r="CH53" s="1310"/>
      <c r="CI53" s="1310"/>
      <c r="CJ53" s="1310"/>
      <c r="CK53" s="1310"/>
      <c r="CL53" s="1310"/>
      <c r="CM53" s="1310"/>
      <c r="CN53" s="1310">
        <v>65.7</v>
      </c>
      <c r="CO53" s="1310"/>
      <c r="CP53" s="1310"/>
      <c r="CQ53" s="1310"/>
      <c r="CR53" s="1310"/>
      <c r="CS53" s="1310"/>
      <c r="CT53" s="1310"/>
      <c r="CU53" s="1310"/>
      <c r="CV53" s="1310">
        <v>66.599999999999994</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625</v>
      </c>
      <c r="AO55" s="1305"/>
      <c r="AP55" s="1305"/>
      <c r="AQ55" s="1305"/>
      <c r="AR55" s="1305"/>
      <c r="AS55" s="1305"/>
      <c r="AT55" s="1305"/>
      <c r="AU55" s="1305"/>
      <c r="AV55" s="1305"/>
      <c r="AW55" s="1305"/>
      <c r="AX55" s="1305"/>
      <c r="AY55" s="1305"/>
      <c r="AZ55" s="1305"/>
      <c r="BA55" s="1305"/>
      <c r="BB55" s="1309" t="s">
        <v>623</v>
      </c>
      <c r="BC55" s="1309"/>
      <c r="BD55" s="1309"/>
      <c r="BE55" s="1309"/>
      <c r="BF55" s="1309"/>
      <c r="BG55" s="1309"/>
      <c r="BH55" s="1309"/>
      <c r="BI55" s="1309"/>
      <c r="BJ55" s="1309"/>
      <c r="BK55" s="1309"/>
      <c r="BL55" s="1309"/>
      <c r="BM55" s="1309"/>
      <c r="BN55" s="1309"/>
      <c r="BO55" s="1309"/>
      <c r="BP55" s="1310">
        <v>41.4</v>
      </c>
      <c r="BQ55" s="1310"/>
      <c r="BR55" s="1310"/>
      <c r="BS55" s="1310"/>
      <c r="BT55" s="1310"/>
      <c r="BU55" s="1310"/>
      <c r="BV55" s="1310"/>
      <c r="BW55" s="1310"/>
      <c r="BX55" s="1310">
        <v>38.9</v>
      </c>
      <c r="BY55" s="1310"/>
      <c r="BZ55" s="1310"/>
      <c r="CA55" s="1310"/>
      <c r="CB55" s="1310"/>
      <c r="CC55" s="1310"/>
      <c r="CD55" s="1310"/>
      <c r="CE55" s="1310"/>
      <c r="CF55" s="1310">
        <v>37.6</v>
      </c>
      <c r="CG55" s="1310"/>
      <c r="CH55" s="1310"/>
      <c r="CI55" s="1310"/>
      <c r="CJ55" s="1310"/>
      <c r="CK55" s="1310"/>
      <c r="CL55" s="1310"/>
      <c r="CM55" s="1310"/>
      <c r="CN55" s="1310">
        <v>34</v>
      </c>
      <c r="CO55" s="1310"/>
      <c r="CP55" s="1310"/>
      <c r="CQ55" s="1310"/>
      <c r="CR55" s="1310"/>
      <c r="CS55" s="1310"/>
      <c r="CT55" s="1310"/>
      <c r="CU55" s="1310"/>
      <c r="CV55" s="1310">
        <v>33.9</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624</v>
      </c>
      <c r="BC57" s="1309"/>
      <c r="BD57" s="1309"/>
      <c r="BE57" s="1309"/>
      <c r="BF57" s="1309"/>
      <c r="BG57" s="1309"/>
      <c r="BH57" s="1309"/>
      <c r="BI57" s="1309"/>
      <c r="BJ57" s="1309"/>
      <c r="BK57" s="1309"/>
      <c r="BL57" s="1309"/>
      <c r="BM57" s="1309"/>
      <c r="BN57" s="1309"/>
      <c r="BO57" s="1309"/>
      <c r="BP57" s="1310">
        <v>60.2</v>
      </c>
      <c r="BQ57" s="1310"/>
      <c r="BR57" s="1310"/>
      <c r="BS57" s="1310"/>
      <c r="BT57" s="1310"/>
      <c r="BU57" s="1310"/>
      <c r="BV57" s="1310"/>
      <c r="BW57" s="1310"/>
      <c r="BX57" s="1310">
        <v>59.3</v>
      </c>
      <c r="BY57" s="1310"/>
      <c r="BZ57" s="1310"/>
      <c r="CA57" s="1310"/>
      <c r="CB57" s="1310"/>
      <c r="CC57" s="1310"/>
      <c r="CD57" s="1310"/>
      <c r="CE57" s="1310"/>
      <c r="CF57" s="1310">
        <v>60</v>
      </c>
      <c r="CG57" s="1310"/>
      <c r="CH57" s="1310"/>
      <c r="CI57" s="1310"/>
      <c r="CJ57" s="1310"/>
      <c r="CK57" s="1310"/>
      <c r="CL57" s="1310"/>
      <c r="CM57" s="1310"/>
      <c r="CN57" s="1310">
        <v>61.1</v>
      </c>
      <c r="CO57" s="1310"/>
      <c r="CP57" s="1310"/>
      <c r="CQ57" s="1310"/>
      <c r="CR57" s="1310"/>
      <c r="CS57" s="1310"/>
      <c r="CT57" s="1310"/>
      <c r="CU57" s="1310"/>
      <c r="CV57" s="1310">
        <v>61.7</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626</v>
      </c>
    </row>
    <row r="64" spans="1:109" x14ac:dyDescent="0.15">
      <c r="B64" s="1280"/>
      <c r="G64" s="1287"/>
      <c r="I64" s="1320"/>
      <c r="J64" s="1320"/>
      <c r="K64" s="1320"/>
      <c r="L64" s="1320"/>
      <c r="M64" s="1320"/>
      <c r="N64" s="1321"/>
      <c r="AM64" s="1287"/>
      <c r="AN64" s="1287" t="s">
        <v>619</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627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621</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570</v>
      </c>
      <c r="BQ72" s="1305"/>
      <c r="BR72" s="1305"/>
      <c r="BS72" s="1305"/>
      <c r="BT72" s="1305"/>
      <c r="BU72" s="1305"/>
      <c r="BV72" s="1305"/>
      <c r="BW72" s="1305"/>
      <c r="BX72" s="1305" t="s">
        <v>571</v>
      </c>
      <c r="BY72" s="1305"/>
      <c r="BZ72" s="1305"/>
      <c r="CA72" s="1305"/>
      <c r="CB72" s="1305"/>
      <c r="CC72" s="1305"/>
      <c r="CD72" s="1305"/>
      <c r="CE72" s="1305"/>
      <c r="CF72" s="1305" t="s">
        <v>572</v>
      </c>
      <c r="CG72" s="1305"/>
      <c r="CH72" s="1305"/>
      <c r="CI72" s="1305"/>
      <c r="CJ72" s="1305"/>
      <c r="CK72" s="1305"/>
      <c r="CL72" s="1305"/>
      <c r="CM72" s="1305"/>
      <c r="CN72" s="1305" t="s">
        <v>573</v>
      </c>
      <c r="CO72" s="1305"/>
      <c r="CP72" s="1305"/>
      <c r="CQ72" s="1305"/>
      <c r="CR72" s="1305"/>
      <c r="CS72" s="1305"/>
      <c r="CT72" s="1305"/>
      <c r="CU72" s="1305"/>
      <c r="CV72" s="1305" t="s">
        <v>574</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622</v>
      </c>
      <c r="AO73" s="1309"/>
      <c r="AP73" s="1309"/>
      <c r="AQ73" s="1309"/>
      <c r="AR73" s="1309"/>
      <c r="AS73" s="1309"/>
      <c r="AT73" s="1309"/>
      <c r="AU73" s="1309"/>
      <c r="AV73" s="1309"/>
      <c r="AW73" s="1309"/>
      <c r="AX73" s="1309"/>
      <c r="AY73" s="1309"/>
      <c r="AZ73" s="1309"/>
      <c r="BA73" s="1309"/>
      <c r="BB73" s="1309" t="s">
        <v>623</v>
      </c>
      <c r="BC73" s="1309"/>
      <c r="BD73" s="1309"/>
      <c r="BE73" s="1309"/>
      <c r="BF73" s="1309"/>
      <c r="BG73" s="1309"/>
      <c r="BH73" s="1309"/>
      <c r="BI73" s="1309"/>
      <c r="BJ73" s="1309"/>
      <c r="BK73" s="1309"/>
      <c r="BL73" s="1309"/>
      <c r="BM73" s="1309"/>
      <c r="BN73" s="1309"/>
      <c r="BO73" s="1309"/>
      <c r="BP73" s="1310">
        <v>122.5</v>
      </c>
      <c r="BQ73" s="1310"/>
      <c r="BR73" s="1310"/>
      <c r="BS73" s="1310"/>
      <c r="BT73" s="1310"/>
      <c r="BU73" s="1310"/>
      <c r="BV73" s="1310"/>
      <c r="BW73" s="1310"/>
      <c r="BX73" s="1310">
        <v>112.3</v>
      </c>
      <c r="BY73" s="1310"/>
      <c r="BZ73" s="1310"/>
      <c r="CA73" s="1310"/>
      <c r="CB73" s="1310"/>
      <c r="CC73" s="1310"/>
      <c r="CD73" s="1310"/>
      <c r="CE73" s="1310"/>
      <c r="CF73" s="1310">
        <v>102.6</v>
      </c>
      <c r="CG73" s="1310"/>
      <c r="CH73" s="1310"/>
      <c r="CI73" s="1310"/>
      <c r="CJ73" s="1310"/>
      <c r="CK73" s="1310"/>
      <c r="CL73" s="1310"/>
      <c r="CM73" s="1310"/>
      <c r="CN73" s="1310">
        <v>88.2</v>
      </c>
      <c r="CO73" s="1310"/>
      <c r="CP73" s="1310"/>
      <c r="CQ73" s="1310"/>
      <c r="CR73" s="1310"/>
      <c r="CS73" s="1310"/>
      <c r="CT73" s="1310"/>
      <c r="CU73" s="1310"/>
      <c r="CV73" s="1310">
        <v>67.599999999999994</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628</v>
      </c>
      <c r="BC75" s="1309"/>
      <c r="BD75" s="1309"/>
      <c r="BE75" s="1309"/>
      <c r="BF75" s="1309"/>
      <c r="BG75" s="1309"/>
      <c r="BH75" s="1309"/>
      <c r="BI75" s="1309"/>
      <c r="BJ75" s="1309"/>
      <c r="BK75" s="1309"/>
      <c r="BL75" s="1309"/>
      <c r="BM75" s="1309"/>
      <c r="BN75" s="1309"/>
      <c r="BO75" s="1309"/>
      <c r="BP75" s="1310">
        <v>13.8</v>
      </c>
      <c r="BQ75" s="1310"/>
      <c r="BR75" s="1310"/>
      <c r="BS75" s="1310"/>
      <c r="BT75" s="1310"/>
      <c r="BU75" s="1310"/>
      <c r="BV75" s="1310"/>
      <c r="BW75" s="1310"/>
      <c r="BX75" s="1310">
        <v>13.9</v>
      </c>
      <c r="BY75" s="1310"/>
      <c r="BZ75" s="1310"/>
      <c r="CA75" s="1310"/>
      <c r="CB75" s="1310"/>
      <c r="CC75" s="1310"/>
      <c r="CD75" s="1310"/>
      <c r="CE75" s="1310"/>
      <c r="CF75" s="1310">
        <v>13.5</v>
      </c>
      <c r="CG75" s="1310"/>
      <c r="CH75" s="1310"/>
      <c r="CI75" s="1310"/>
      <c r="CJ75" s="1310"/>
      <c r="CK75" s="1310"/>
      <c r="CL75" s="1310"/>
      <c r="CM75" s="1310"/>
      <c r="CN75" s="1310">
        <v>12.9</v>
      </c>
      <c r="CO75" s="1310"/>
      <c r="CP75" s="1310"/>
      <c r="CQ75" s="1310"/>
      <c r="CR75" s="1310"/>
      <c r="CS75" s="1310"/>
      <c r="CT75" s="1310"/>
      <c r="CU75" s="1310"/>
      <c r="CV75" s="1310">
        <v>12.1</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625</v>
      </c>
      <c r="AO77" s="1305"/>
      <c r="AP77" s="1305"/>
      <c r="AQ77" s="1305"/>
      <c r="AR77" s="1305"/>
      <c r="AS77" s="1305"/>
      <c r="AT77" s="1305"/>
      <c r="AU77" s="1305"/>
      <c r="AV77" s="1305"/>
      <c r="AW77" s="1305"/>
      <c r="AX77" s="1305"/>
      <c r="AY77" s="1305"/>
      <c r="AZ77" s="1305"/>
      <c r="BA77" s="1305"/>
      <c r="BB77" s="1309" t="s">
        <v>623</v>
      </c>
      <c r="BC77" s="1309"/>
      <c r="BD77" s="1309"/>
      <c r="BE77" s="1309"/>
      <c r="BF77" s="1309"/>
      <c r="BG77" s="1309"/>
      <c r="BH77" s="1309"/>
      <c r="BI77" s="1309"/>
      <c r="BJ77" s="1309"/>
      <c r="BK77" s="1309"/>
      <c r="BL77" s="1309"/>
      <c r="BM77" s="1309"/>
      <c r="BN77" s="1309"/>
      <c r="BO77" s="1309"/>
      <c r="BP77" s="1310">
        <v>41.4</v>
      </c>
      <c r="BQ77" s="1310"/>
      <c r="BR77" s="1310"/>
      <c r="BS77" s="1310"/>
      <c r="BT77" s="1310"/>
      <c r="BU77" s="1310"/>
      <c r="BV77" s="1310"/>
      <c r="BW77" s="1310"/>
      <c r="BX77" s="1310">
        <v>38.9</v>
      </c>
      <c r="BY77" s="1310"/>
      <c r="BZ77" s="1310"/>
      <c r="CA77" s="1310"/>
      <c r="CB77" s="1310"/>
      <c r="CC77" s="1310"/>
      <c r="CD77" s="1310"/>
      <c r="CE77" s="1310"/>
      <c r="CF77" s="1310">
        <v>37.6</v>
      </c>
      <c r="CG77" s="1310"/>
      <c r="CH77" s="1310"/>
      <c r="CI77" s="1310"/>
      <c r="CJ77" s="1310"/>
      <c r="CK77" s="1310"/>
      <c r="CL77" s="1310"/>
      <c r="CM77" s="1310"/>
      <c r="CN77" s="1310">
        <v>34</v>
      </c>
      <c r="CO77" s="1310"/>
      <c r="CP77" s="1310"/>
      <c r="CQ77" s="1310"/>
      <c r="CR77" s="1310"/>
      <c r="CS77" s="1310"/>
      <c r="CT77" s="1310"/>
      <c r="CU77" s="1310"/>
      <c r="CV77" s="1310">
        <v>33.9</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628</v>
      </c>
      <c r="BC79" s="1309"/>
      <c r="BD79" s="1309"/>
      <c r="BE79" s="1309"/>
      <c r="BF79" s="1309"/>
      <c r="BG79" s="1309"/>
      <c r="BH79" s="1309"/>
      <c r="BI79" s="1309"/>
      <c r="BJ79" s="1309"/>
      <c r="BK79" s="1309"/>
      <c r="BL79" s="1309"/>
      <c r="BM79" s="1309"/>
      <c r="BN79" s="1309"/>
      <c r="BO79" s="1309"/>
      <c r="BP79" s="1310">
        <v>6.7</v>
      </c>
      <c r="BQ79" s="1310"/>
      <c r="BR79" s="1310"/>
      <c r="BS79" s="1310"/>
      <c r="BT79" s="1310"/>
      <c r="BU79" s="1310"/>
      <c r="BV79" s="1310"/>
      <c r="BW79" s="1310"/>
      <c r="BX79" s="1310">
        <v>6.4</v>
      </c>
      <c r="BY79" s="1310"/>
      <c r="BZ79" s="1310"/>
      <c r="CA79" s="1310"/>
      <c r="CB79" s="1310"/>
      <c r="CC79" s="1310"/>
      <c r="CD79" s="1310"/>
      <c r="CE79" s="1310"/>
      <c r="CF79" s="1310">
        <v>6.1</v>
      </c>
      <c r="CG79" s="1310"/>
      <c r="CH79" s="1310"/>
      <c r="CI79" s="1310"/>
      <c r="CJ79" s="1310"/>
      <c r="CK79" s="1310"/>
      <c r="CL79" s="1310"/>
      <c r="CM79" s="1310"/>
      <c r="CN79" s="1310">
        <v>5.9</v>
      </c>
      <c r="CO79" s="1310"/>
      <c r="CP79" s="1310"/>
      <c r="CQ79" s="1310"/>
      <c r="CR79" s="1310"/>
      <c r="CS79" s="1310"/>
      <c r="CT79" s="1310"/>
      <c r="CU79" s="1310"/>
      <c r="CV79" s="1310">
        <v>5.7</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XKOZilPL+gqmhbCuhCNLretepWxSMdlHIGPgKpKqsQsTVYGDenOBwio4aGz36SoRZMnzNhxeK0UTABgoMtHOWA==" saltValue="8Dwgwpkbaha0cIkPc261Q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2C0F0-1023-47F9-917C-6353D2D7A391}">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516</v>
      </c>
    </row>
  </sheetData>
  <sheetProtection algorithmName="SHA-512" hashValue="9oefbllWy/1VMCsBIsWX6FoPw+YBJAAs0dp1Gcq6vmc81SbsBBDyT3Y9h5h+oFzQ57ARjFEsCC8DKRYFdjDmuQ==" saltValue="nU6/mpBm15tMu6eMfXfN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CB0D3-C3AA-4278-9BD0-87E97CAAFED7}">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516</v>
      </c>
    </row>
  </sheetData>
  <sheetProtection algorithmName="SHA-512" hashValue="0l60x82ZYerLjRn/5IGn/kW2UYoDBFGFiOTD39KYsdcv7Bf+rDzv3rokK1T0ctjYIhQj29MezWoSG72c1J9psQ==" saltValue="5jrtP2pRE5t97XT219EA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55377</v>
      </c>
      <c r="E3" s="162"/>
      <c r="F3" s="163">
        <v>50880</v>
      </c>
      <c r="G3" s="164"/>
      <c r="H3" s="165"/>
    </row>
    <row r="4" spans="1:8" x14ac:dyDescent="0.15">
      <c r="A4" s="166"/>
      <c r="B4" s="167"/>
      <c r="C4" s="168"/>
      <c r="D4" s="169">
        <v>31967</v>
      </c>
      <c r="E4" s="170"/>
      <c r="F4" s="171">
        <v>27819</v>
      </c>
      <c r="G4" s="172"/>
      <c r="H4" s="173"/>
    </row>
    <row r="5" spans="1:8" x14ac:dyDescent="0.15">
      <c r="A5" s="154" t="s">
        <v>562</v>
      </c>
      <c r="B5" s="159"/>
      <c r="C5" s="160"/>
      <c r="D5" s="161">
        <v>47605</v>
      </c>
      <c r="E5" s="162"/>
      <c r="F5" s="163">
        <v>46395</v>
      </c>
      <c r="G5" s="164"/>
      <c r="H5" s="165"/>
    </row>
    <row r="6" spans="1:8" x14ac:dyDescent="0.15">
      <c r="A6" s="166"/>
      <c r="B6" s="167"/>
      <c r="C6" s="168"/>
      <c r="D6" s="169">
        <v>36146</v>
      </c>
      <c r="E6" s="170"/>
      <c r="F6" s="171">
        <v>26304</v>
      </c>
      <c r="G6" s="172"/>
      <c r="H6" s="173"/>
    </row>
    <row r="7" spans="1:8" x14ac:dyDescent="0.15">
      <c r="A7" s="154" t="s">
        <v>563</v>
      </c>
      <c r="B7" s="159"/>
      <c r="C7" s="160"/>
      <c r="D7" s="161">
        <v>40343</v>
      </c>
      <c r="E7" s="162"/>
      <c r="F7" s="163">
        <v>48088</v>
      </c>
      <c r="G7" s="164"/>
      <c r="H7" s="165"/>
    </row>
    <row r="8" spans="1:8" x14ac:dyDescent="0.15">
      <c r="A8" s="166"/>
      <c r="B8" s="167"/>
      <c r="C8" s="168"/>
      <c r="D8" s="169">
        <v>22412</v>
      </c>
      <c r="E8" s="170"/>
      <c r="F8" s="171">
        <v>25183</v>
      </c>
      <c r="G8" s="172"/>
      <c r="H8" s="173"/>
    </row>
    <row r="9" spans="1:8" x14ac:dyDescent="0.15">
      <c r="A9" s="154" t="s">
        <v>564</v>
      </c>
      <c r="B9" s="159"/>
      <c r="C9" s="160"/>
      <c r="D9" s="161">
        <v>39359</v>
      </c>
      <c r="E9" s="162"/>
      <c r="F9" s="163">
        <v>46457</v>
      </c>
      <c r="G9" s="164"/>
      <c r="H9" s="165"/>
    </row>
    <row r="10" spans="1:8" x14ac:dyDescent="0.15">
      <c r="A10" s="166"/>
      <c r="B10" s="167"/>
      <c r="C10" s="168"/>
      <c r="D10" s="169">
        <v>19998</v>
      </c>
      <c r="E10" s="170"/>
      <c r="F10" s="171">
        <v>24020</v>
      </c>
      <c r="G10" s="172"/>
      <c r="H10" s="173"/>
    </row>
    <row r="11" spans="1:8" x14ac:dyDescent="0.15">
      <c r="A11" s="154" t="s">
        <v>565</v>
      </c>
      <c r="B11" s="159"/>
      <c r="C11" s="160"/>
      <c r="D11" s="161">
        <v>30736</v>
      </c>
      <c r="E11" s="162"/>
      <c r="F11" s="163">
        <v>51849</v>
      </c>
      <c r="G11" s="164"/>
      <c r="H11" s="165"/>
    </row>
    <row r="12" spans="1:8" x14ac:dyDescent="0.15">
      <c r="A12" s="166"/>
      <c r="B12" s="167"/>
      <c r="C12" s="174"/>
      <c r="D12" s="169">
        <v>16199</v>
      </c>
      <c r="E12" s="170"/>
      <c r="F12" s="171">
        <v>26326</v>
      </c>
      <c r="G12" s="172"/>
      <c r="H12" s="173"/>
    </row>
    <row r="13" spans="1:8" x14ac:dyDescent="0.15">
      <c r="A13" s="154"/>
      <c r="B13" s="159"/>
      <c r="C13" s="175"/>
      <c r="D13" s="176">
        <v>42684</v>
      </c>
      <c r="E13" s="177"/>
      <c r="F13" s="178">
        <v>48734</v>
      </c>
      <c r="G13" s="179"/>
      <c r="H13" s="165"/>
    </row>
    <row r="14" spans="1:8" x14ac:dyDescent="0.15">
      <c r="A14" s="166"/>
      <c r="B14" s="167"/>
      <c r="C14" s="168"/>
      <c r="D14" s="169">
        <v>25344</v>
      </c>
      <c r="E14" s="170"/>
      <c r="F14" s="171">
        <v>25930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0.25</v>
      </c>
      <c r="C19" s="180">
        <f>ROUND(VALUE(SUBSTITUTE(実質収支比率等に係る経年分析!G$48,"▲","-")),2)</f>
        <v>0.26</v>
      </c>
      <c r="D19" s="180">
        <f>ROUND(VALUE(SUBSTITUTE(実質収支比率等に係る経年分析!H$48,"▲","-")),2)</f>
        <v>0.19</v>
      </c>
      <c r="E19" s="180">
        <f>ROUND(VALUE(SUBSTITUTE(実質収支比率等に係る経年分析!I$48,"▲","-")),2)</f>
        <v>0.35</v>
      </c>
      <c r="F19" s="180">
        <f>ROUND(VALUE(SUBSTITUTE(実質収支比率等に係る経年分析!J$48,"▲","-")),2)</f>
        <v>0.32</v>
      </c>
    </row>
    <row r="20" spans="1:11" x14ac:dyDescent="0.15">
      <c r="A20" s="180" t="s">
        <v>55</v>
      </c>
      <c r="B20" s="180">
        <f>ROUND(VALUE(SUBSTITUTE(実質収支比率等に係る経年分析!F$47,"▲","-")),2)</f>
        <v>4.0199999999999996</v>
      </c>
      <c r="C20" s="180">
        <f>ROUND(VALUE(SUBSTITUTE(実質収支比率等に係る経年分析!G$47,"▲","-")),2)</f>
        <v>7.49</v>
      </c>
      <c r="D20" s="180">
        <f>ROUND(VALUE(SUBSTITUTE(実質収支比率等に係る経年分析!H$47,"▲","-")),2)</f>
        <v>6.24</v>
      </c>
      <c r="E20" s="180">
        <f>ROUND(VALUE(SUBSTITUTE(実質収支比率等に係る経年分析!I$47,"▲","-")),2)</f>
        <v>6.77</v>
      </c>
      <c r="F20" s="180">
        <f>ROUND(VALUE(SUBSTITUTE(実質収支比率等に係る経年分析!J$47,"▲","-")),2)</f>
        <v>6.92</v>
      </c>
    </row>
    <row r="21" spans="1:11" x14ac:dyDescent="0.15">
      <c r="A21" s="180" t="s">
        <v>56</v>
      </c>
      <c r="B21" s="180">
        <f>IF(ISNUMBER(VALUE(SUBSTITUTE(実質収支比率等に係る経年分析!F$49,"▲","-"))),ROUND(VALUE(SUBSTITUTE(実質収支比率等に係る経年分析!F$49,"▲","-")),2),NA())</f>
        <v>0.2</v>
      </c>
      <c r="C21" s="180">
        <f>IF(ISNUMBER(VALUE(SUBSTITUTE(実質収支比率等に係る経年分析!G$49,"▲","-"))),ROUND(VALUE(SUBSTITUTE(実質収支比率等に係る経年分析!G$49,"▲","-")),2),NA())</f>
        <v>3.47</v>
      </c>
      <c r="D21" s="180">
        <f>IF(ISNUMBER(VALUE(SUBSTITUTE(実質収支比率等に係る経年分析!H$49,"▲","-"))),ROUND(VALUE(SUBSTITUTE(実質収支比率等に係る経年分析!H$49,"▲","-")),2),NA())</f>
        <v>-1.35</v>
      </c>
      <c r="E21" s="180">
        <f>IF(ISNUMBER(VALUE(SUBSTITUTE(実質収支比率等に係る経年分析!I$49,"▲","-"))),ROUND(VALUE(SUBSTITUTE(実質収支比率等に係る経年分析!I$49,"▲","-")),2),NA())</f>
        <v>3.11</v>
      </c>
      <c r="F21" s="180">
        <f>IF(ISNUMBER(VALUE(SUBSTITUTE(実質収支比率等に係る経年分析!J$49,"▲","-"))),ROUND(VALUE(SUBSTITUTE(実質収支比率等に係る経年分析!J$49,"▲","-")),2),NA())</f>
        <v>4.29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1.36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地方卸売市場事業費会計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0.13</v>
      </c>
    </row>
    <row r="30" spans="1:11" x14ac:dyDescent="0.15">
      <c r="A30" s="181" t="str">
        <f>IF(連結実質赤字比率に係る赤字・黒字の構成分析!C$40="",NA(),連結実質赤字比率に係る赤字・黒字の構成分析!C$40)</f>
        <v>一般会計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0.32</v>
      </c>
    </row>
    <row r="31" spans="1:11" x14ac:dyDescent="0.15">
      <c r="A31" s="181" t="str">
        <f>IF(連結実質赤字比率に係る赤字・黒字の構成分析!C$39="",NA(),連結実質赤字比率に係る赤字・黒字の構成分析!C$39)</f>
        <v>介護保険事業費会計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0.99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0.46</v>
      </c>
    </row>
    <row r="32" spans="1:11" x14ac:dyDescent="0.15">
      <c r="A32" s="181" t="str">
        <f>IF(連結実質赤字比率に係る赤字・黒字の構成分析!C$38="",NA(),連結実質赤字比率に係る赤字・黒字の構成分析!C$38)</f>
        <v>国民健康保険事業費会計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5.07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4.6100000000000003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0.53</v>
      </c>
    </row>
    <row r="33" spans="1:16" x14ac:dyDescent="0.15">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7.57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8.1999999999999993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9.1199999999999992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8.43</v>
      </c>
    </row>
    <row r="34" spans="1:16" x14ac:dyDescent="0.15">
      <c r="A34" s="181" t="str">
        <f>IF(連結実質赤字比率に係る赤字・黒字の構成分析!C$36="",NA(),連結実質赤字比率に係る赤字・黒字の構成分析!C$36)</f>
        <v>モーターボート競走事業会計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9.17</v>
      </c>
    </row>
    <row r="35" spans="1:16" x14ac:dyDescent="0.15">
      <c r="A35" s="181" t="str">
        <f>IF(連結実質赤字比率に係る赤字・黒字の構成分析!C$35="",NA(),連結実質赤字比率に係る赤字・黒字の構成分析!C$35)</f>
        <v>工業用水道事業会計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7.21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7.76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8.51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9.35</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8.25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9.4600000000000009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12.19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18291</v>
      </c>
      <c r="E42" s="182"/>
      <c r="F42" s="182"/>
      <c r="G42" s="182">
        <f>'実質公債費比率（分子）の構造'!L$52</f>
        <v>18217</v>
      </c>
      <c r="H42" s="182"/>
      <c r="I42" s="182"/>
      <c r="J42" s="182">
        <f>'実質公債費比率（分子）の構造'!M$52</f>
        <v>18008</v>
      </c>
      <c r="K42" s="182"/>
      <c r="L42" s="182"/>
      <c r="M42" s="182">
        <f>'実質公債費比率（分子）の構造'!N$52</f>
        <v>17558</v>
      </c>
      <c r="N42" s="182"/>
      <c r="O42" s="182"/>
      <c r="P42" s="182">
        <f>'実質公債費比率（分子）の構造'!O$52</f>
        <v>17116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452</v>
      </c>
      <c r="C44" s="182"/>
      <c r="D44" s="182"/>
      <c r="E44" s="182">
        <f>'実質公債費比率（分子）の構造'!L$50</f>
        <v>444</v>
      </c>
      <c r="F44" s="182"/>
      <c r="G44" s="182"/>
      <c r="H44" s="182">
        <f>'実質公債費比率（分子）の構造'!M$50</f>
        <v>355</v>
      </c>
      <c r="I44" s="182"/>
      <c r="J44" s="182"/>
      <c r="K44" s="182">
        <f>'実質公債費比率（分子）の構造'!N$50</f>
        <v>294</v>
      </c>
      <c r="L44" s="182"/>
      <c r="M44" s="182"/>
      <c r="N44" s="182">
        <f>'実質公債費比率（分子）の構造'!O$50</f>
        <v>257</v>
      </c>
      <c r="O44" s="182"/>
      <c r="P44" s="182"/>
    </row>
    <row r="45" spans="1:16" x14ac:dyDescent="0.15">
      <c r="A45" s="182" t="s">
        <v>66</v>
      </c>
      <c r="B45" s="182">
        <f>'実質公債費比率（分子）の構造'!K$49</f>
        <v>87</v>
      </c>
      <c r="C45" s="182"/>
      <c r="D45" s="182"/>
      <c r="E45" s="182">
        <f>'実質公債費比率（分子）の構造'!L$49</f>
        <v>35</v>
      </c>
      <c r="F45" s="182"/>
      <c r="G45" s="182"/>
      <c r="H45" s="182">
        <f>'実質公債費比率（分子）の構造'!M$49</f>
        <v>25</v>
      </c>
      <c r="I45" s="182"/>
      <c r="J45" s="182"/>
      <c r="K45" s="182">
        <f>'実質公債費比率（分子）の構造'!N$49</f>
        <v>27</v>
      </c>
      <c r="L45" s="182"/>
      <c r="M45" s="182"/>
      <c r="N45" s="182">
        <f>'実質公債費比率（分子）の構造'!O$49</f>
        <v>21</v>
      </c>
      <c r="O45" s="182"/>
      <c r="P45" s="182"/>
    </row>
    <row r="46" spans="1:16" x14ac:dyDescent="0.15">
      <c r="A46" s="182" t="s">
        <v>67</v>
      </c>
      <c r="B46" s="182">
        <f>'実質公債費比率（分子）の構造'!K$48</f>
        <v>3733</v>
      </c>
      <c r="C46" s="182"/>
      <c r="D46" s="182"/>
      <c r="E46" s="182">
        <f>'実質公債費比率（分子）の構造'!L$48</f>
        <v>3613</v>
      </c>
      <c r="F46" s="182"/>
      <c r="G46" s="182"/>
      <c r="H46" s="182">
        <f>'実質公債費比率（分子）の構造'!M$48</f>
        <v>3491</v>
      </c>
      <c r="I46" s="182"/>
      <c r="J46" s="182"/>
      <c r="K46" s="182">
        <f>'実質公債費比率（分子）の構造'!N$48</f>
        <v>3453</v>
      </c>
      <c r="L46" s="182"/>
      <c r="M46" s="182"/>
      <c r="N46" s="182">
        <f>'実質公債費比率（分子）の構造'!O$48</f>
        <v>3234</v>
      </c>
      <c r="O46" s="182"/>
      <c r="P46" s="182"/>
    </row>
    <row r="47" spans="1:16" x14ac:dyDescent="0.15">
      <c r="A47" s="182" t="s">
        <v>68</v>
      </c>
      <c r="B47" s="182">
        <f>'実質公債費比率（分子）の構造'!K$47</f>
        <v>47</v>
      </c>
      <c r="C47" s="182"/>
      <c r="D47" s="182"/>
      <c r="E47" s="182">
        <f>'実質公債費比率（分子）の構造'!L$47</f>
        <v>33</v>
      </c>
      <c r="F47" s="182"/>
      <c r="G47" s="182"/>
      <c r="H47" s="182">
        <f>'実質公債費比率（分子）の構造'!M$47</f>
        <v>17</v>
      </c>
      <c r="I47" s="182"/>
      <c r="J47" s="182"/>
      <c r="K47" s="182">
        <f>'実質公債費比率（分子）の構造'!N$47</f>
        <v>13</v>
      </c>
      <c r="L47" s="182"/>
      <c r="M47" s="182"/>
      <c r="N47" s="182">
        <f>'実質公債費比率（分子）の構造'!O$47</f>
        <v>10</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25472</v>
      </c>
      <c r="C49" s="182"/>
      <c r="D49" s="182"/>
      <c r="E49" s="182">
        <f>'実質公債費比率（分子）の構造'!L$45</f>
        <v>26349</v>
      </c>
      <c r="F49" s="182"/>
      <c r="G49" s="182"/>
      <c r="H49" s="182">
        <f>'実質公債費比率（分子）の構造'!M$45</f>
        <v>25799</v>
      </c>
      <c r="I49" s="182"/>
      <c r="J49" s="182"/>
      <c r="K49" s="182">
        <f>'実質公債費比率（分子）の構造'!N$45</f>
        <v>23818</v>
      </c>
      <c r="L49" s="182"/>
      <c r="M49" s="182"/>
      <c r="N49" s="182">
        <f>'実質公債費比率（分子）の構造'!O$45</f>
        <v>24019</v>
      </c>
      <c r="O49" s="182"/>
      <c r="P49" s="182"/>
    </row>
    <row r="50" spans="1:16" x14ac:dyDescent="0.15">
      <c r="A50" s="182" t="s">
        <v>71</v>
      </c>
      <c r="B50" s="182" t="e">
        <f>NA()</f>
        <v>#N/A</v>
      </c>
      <c r="C50" s="182">
        <f>IF(ISNUMBER('実質公債費比率（分子）の構造'!K$53),'実質公債費比率（分子）の構造'!K$53,NA())</f>
        <v>11500</v>
      </c>
      <c r="D50" s="182" t="e">
        <f>NA()</f>
        <v>#N/A</v>
      </c>
      <c r="E50" s="182" t="e">
        <f>NA()</f>
        <v>#N/A</v>
      </c>
      <c r="F50" s="182">
        <f>IF(ISNUMBER('実質公債費比率（分子）の構造'!L$53),'実質公債費比率（分子）の構造'!L$53,NA())</f>
        <v>12257</v>
      </c>
      <c r="G50" s="182" t="e">
        <f>NA()</f>
        <v>#N/A</v>
      </c>
      <c r="H50" s="182" t="e">
        <f>NA()</f>
        <v>#N/A</v>
      </c>
      <c r="I50" s="182">
        <f>IF(ISNUMBER('実質公債費比率（分子）の構造'!M$53),'実質公債費比率（分子）の構造'!M$53,NA())</f>
        <v>11679</v>
      </c>
      <c r="J50" s="182" t="e">
        <f>NA()</f>
        <v>#N/A</v>
      </c>
      <c r="K50" s="182" t="e">
        <f>NA()</f>
        <v>#N/A</v>
      </c>
      <c r="L50" s="182">
        <f>IF(ISNUMBER('実質公債費比率（分子）の構造'!N$53),'実質公債費比率（分子）の構造'!N$53,NA())</f>
        <v>10047</v>
      </c>
      <c r="M50" s="182" t="e">
        <f>NA()</f>
        <v>#N/A</v>
      </c>
      <c r="N50" s="182" t="e">
        <f>NA()</f>
        <v>#N/A</v>
      </c>
      <c r="O50" s="182">
        <f>IF(ISNUMBER('実質公債費比率（分子）の構造'!O$53),'実質公債費比率（分子）の構造'!O$53,NA())</f>
        <v>10425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140380</v>
      </c>
      <c r="E56" s="181"/>
      <c r="F56" s="181"/>
      <c r="G56" s="181">
        <f>'将来負担比率（分子）の構造'!J$52</f>
        <v>142136</v>
      </c>
      <c r="H56" s="181"/>
      <c r="I56" s="181"/>
      <c r="J56" s="181">
        <f>'将来負担比率（分子）の構造'!K$52</f>
        <v>142974</v>
      </c>
      <c r="K56" s="181"/>
      <c r="L56" s="181"/>
      <c r="M56" s="181">
        <f>'将来負担比率（分子）の構造'!L$52</f>
        <v>142832</v>
      </c>
      <c r="N56" s="181"/>
      <c r="O56" s="181"/>
      <c r="P56" s="181">
        <f>'将来負担比率（分子）の構造'!M$52</f>
        <v>142911</v>
      </c>
    </row>
    <row r="57" spans="1:16" x14ac:dyDescent="0.15">
      <c r="A57" s="181" t="s">
        <v>42</v>
      </c>
      <c r="B57" s="181"/>
      <c r="C57" s="181"/>
      <c r="D57" s="181">
        <f>'将来負担比率（分子）の構造'!I$51</f>
        <v>44579</v>
      </c>
      <c r="E57" s="181"/>
      <c r="F57" s="181"/>
      <c r="G57" s="181">
        <f>'将来負担比率（分子）の構造'!J$51</f>
        <v>43752</v>
      </c>
      <c r="H57" s="181"/>
      <c r="I57" s="181"/>
      <c r="J57" s="181">
        <f>'将来負担比率（分子）の構造'!K$51</f>
        <v>42823</v>
      </c>
      <c r="K57" s="181"/>
      <c r="L57" s="181"/>
      <c r="M57" s="181">
        <f>'将来負担比率（分子）の構造'!L$51</f>
        <v>44655</v>
      </c>
      <c r="N57" s="181"/>
      <c r="O57" s="181"/>
      <c r="P57" s="181">
        <f>'将来負担比率（分子）の構造'!M$51</f>
        <v>43848</v>
      </c>
    </row>
    <row r="58" spans="1:16" x14ac:dyDescent="0.15">
      <c r="A58" s="181" t="s">
        <v>41</v>
      </c>
      <c r="B58" s="181"/>
      <c r="C58" s="181"/>
      <c r="D58" s="181">
        <f>'将来負担比率（分子）の構造'!I$50</f>
        <v>18876</v>
      </c>
      <c r="E58" s="181"/>
      <c r="F58" s="181"/>
      <c r="G58" s="181">
        <f>'将来負担比率（分子）の構造'!J$50</f>
        <v>21838</v>
      </c>
      <c r="H58" s="181"/>
      <c r="I58" s="181"/>
      <c r="J58" s="181">
        <f>'将来負担比率（分子）の構造'!K$50</f>
        <v>23726</v>
      </c>
      <c r="K58" s="181"/>
      <c r="L58" s="181"/>
      <c r="M58" s="181">
        <f>'将来負担比率（分子）の構造'!L$50</f>
        <v>26310</v>
      </c>
      <c r="N58" s="181"/>
      <c r="O58" s="181"/>
      <c r="P58" s="181">
        <f>'将来負担比率（分子）の構造'!M$50</f>
        <v>33868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522</v>
      </c>
      <c r="C61" s="181"/>
      <c r="D61" s="181"/>
      <c r="E61" s="181">
        <f>'将来負担比率（分子）の構造'!J$46</f>
        <v>78</v>
      </c>
      <c r="F61" s="181"/>
      <c r="G61" s="181"/>
      <c r="H61" s="181">
        <f>'将来負担比率（分子）の構造'!K$46</f>
        <v>49</v>
      </c>
      <c r="I61" s="181"/>
      <c r="J61" s="181"/>
      <c r="K61" s="181">
        <f>'将来負担比率（分子）の構造'!L$46</f>
        <v>33</v>
      </c>
      <c r="L61" s="181"/>
      <c r="M61" s="181"/>
      <c r="N61" s="181">
        <f>'将来負担比率（分子）の構造'!M$46</f>
        <v>214</v>
      </c>
      <c r="O61" s="181"/>
      <c r="P61" s="181"/>
    </row>
    <row r="62" spans="1:16" x14ac:dyDescent="0.15">
      <c r="A62" s="181" t="s">
        <v>35</v>
      </c>
      <c r="B62" s="181">
        <f>'将来負担比率（分子）の構造'!I$45</f>
        <v>19730</v>
      </c>
      <c r="C62" s="181"/>
      <c r="D62" s="181"/>
      <c r="E62" s="181">
        <f>'将来負担比率（分子）の構造'!J$45</f>
        <v>19708</v>
      </c>
      <c r="F62" s="181"/>
      <c r="G62" s="181"/>
      <c r="H62" s="181">
        <f>'将来負担比率（分子）の構造'!K$45</f>
        <v>19738</v>
      </c>
      <c r="I62" s="181"/>
      <c r="J62" s="181"/>
      <c r="K62" s="181">
        <f>'将来負担比率（分子）の構造'!L$45</f>
        <v>18904</v>
      </c>
      <c r="L62" s="181"/>
      <c r="M62" s="181"/>
      <c r="N62" s="181">
        <f>'将来負担比率（分子）の構造'!M$45</f>
        <v>19298</v>
      </c>
      <c r="O62" s="181"/>
      <c r="P62" s="181"/>
    </row>
    <row r="63" spans="1:16" x14ac:dyDescent="0.15">
      <c r="A63" s="181" t="s">
        <v>34</v>
      </c>
      <c r="B63" s="181">
        <f>'将来負担比率（分子）の構造'!I$44</f>
        <v>146</v>
      </c>
      <c r="C63" s="181"/>
      <c r="D63" s="181"/>
      <c r="E63" s="181">
        <f>'将来負担比率（分子）の構造'!J$44</f>
        <v>105</v>
      </c>
      <c r="F63" s="181"/>
      <c r="G63" s="181"/>
      <c r="H63" s="181">
        <f>'将来負担比率（分子）の構造'!K$44</f>
        <v>96</v>
      </c>
      <c r="I63" s="181"/>
      <c r="J63" s="181"/>
      <c r="K63" s="181">
        <f>'将来負担比率（分子）の構造'!L$44</f>
        <v>70</v>
      </c>
      <c r="L63" s="181"/>
      <c r="M63" s="181"/>
      <c r="N63" s="181">
        <f>'将来負担比率（分子）の構造'!M$44</f>
        <v>49</v>
      </c>
      <c r="O63" s="181"/>
      <c r="P63" s="181"/>
    </row>
    <row r="64" spans="1:16" x14ac:dyDescent="0.15">
      <c r="A64" s="181" t="s">
        <v>33</v>
      </c>
      <c r="B64" s="181">
        <f>'将来負担比率（分子）の構造'!I$43</f>
        <v>26603</v>
      </c>
      <c r="C64" s="181"/>
      <c r="D64" s="181"/>
      <c r="E64" s="181">
        <f>'将来負担比率（分子）の構造'!J$43</f>
        <v>25032</v>
      </c>
      <c r="F64" s="181"/>
      <c r="G64" s="181"/>
      <c r="H64" s="181">
        <f>'将来負担比率（分子）の構造'!K$43</f>
        <v>24806</v>
      </c>
      <c r="I64" s="181"/>
      <c r="J64" s="181"/>
      <c r="K64" s="181">
        <f>'将来負担比率（分子）の構造'!L$43</f>
        <v>24877</v>
      </c>
      <c r="L64" s="181"/>
      <c r="M64" s="181"/>
      <c r="N64" s="181">
        <f>'将来負担比率（分子）の構造'!M$43</f>
        <v>26561</v>
      </c>
      <c r="O64" s="181"/>
      <c r="P64" s="181"/>
    </row>
    <row r="65" spans="1:16" x14ac:dyDescent="0.15">
      <c r="A65" s="181" t="s">
        <v>32</v>
      </c>
      <c r="B65" s="181">
        <f>'将来負担比率（分子）の構造'!I$42</f>
        <v>3645</v>
      </c>
      <c r="C65" s="181"/>
      <c r="D65" s="181"/>
      <c r="E65" s="181">
        <f>'将来負担比率（分子）の構造'!J$42</f>
        <v>3036</v>
      </c>
      <c r="F65" s="181"/>
      <c r="G65" s="181"/>
      <c r="H65" s="181">
        <f>'将来負担比率（分子）の構造'!K$42</f>
        <v>2520</v>
      </c>
      <c r="I65" s="181"/>
      <c r="J65" s="181"/>
      <c r="K65" s="181">
        <f>'将来負担比率（分子）の構造'!L$42</f>
        <v>2334</v>
      </c>
      <c r="L65" s="181"/>
      <c r="M65" s="181"/>
      <c r="N65" s="181">
        <f>'将来負担比率（分子）の構造'!M$42</f>
        <v>2423</v>
      </c>
      <c r="O65" s="181"/>
      <c r="P65" s="181"/>
    </row>
    <row r="66" spans="1:16" x14ac:dyDescent="0.15">
      <c r="A66" s="181" t="s">
        <v>31</v>
      </c>
      <c r="B66" s="181">
        <f>'将来負担比率（分子）の構造'!I$41</f>
        <v>260234</v>
      </c>
      <c r="C66" s="181"/>
      <c r="D66" s="181"/>
      <c r="E66" s="181">
        <f>'将来負担比率（分子）の構造'!J$41</f>
        <v>257662</v>
      </c>
      <c r="F66" s="181"/>
      <c r="G66" s="181"/>
      <c r="H66" s="181">
        <f>'将来負担比率（分子）の構造'!K$41</f>
        <v>251573</v>
      </c>
      <c r="I66" s="181"/>
      <c r="J66" s="181"/>
      <c r="K66" s="181">
        <f>'将来負担比率（分子）の構造'!L$41</f>
        <v>245497</v>
      </c>
      <c r="L66" s="181"/>
      <c r="M66" s="181"/>
      <c r="N66" s="181">
        <f>'将来負担比率（分子）の構造'!M$41</f>
        <v>232371</v>
      </c>
      <c r="O66" s="181"/>
      <c r="P66" s="181"/>
    </row>
    <row r="67" spans="1:16" x14ac:dyDescent="0.15">
      <c r="A67" s="181" t="s">
        <v>75</v>
      </c>
      <c r="B67" s="181" t="e">
        <f>NA()</f>
        <v>#N/A</v>
      </c>
      <c r="C67" s="181">
        <f>IF(ISNUMBER('将来負担比率（分子）の構造'!I$53), IF('将来負担比率（分子）の構造'!I$53 &lt; 0, 0, '将来負担比率（分子）の構造'!I$53), NA())</f>
        <v>107046</v>
      </c>
      <c r="D67" s="181" t="e">
        <f>NA()</f>
        <v>#N/A</v>
      </c>
      <c r="E67" s="181" t="e">
        <f>NA()</f>
        <v>#N/A</v>
      </c>
      <c r="F67" s="181">
        <f>IF(ISNUMBER('将来負担比率（分子）の構造'!J$53), IF('将来負担比率（分子）の構造'!J$53 &lt; 0, 0, '将来負担比率（分子）の構造'!J$53), NA())</f>
        <v>97895</v>
      </c>
      <c r="G67" s="181" t="e">
        <f>NA()</f>
        <v>#N/A</v>
      </c>
      <c r="H67" s="181" t="e">
        <f>NA()</f>
        <v>#N/A</v>
      </c>
      <c r="I67" s="181">
        <f>IF(ISNUMBER('将来負担比率（分子）の構造'!K$53), IF('将来負担比率（分子）の構造'!K$53 &lt; 0, 0, '将来負担比率（分子）の構造'!K$53), NA())</f>
        <v>89258</v>
      </c>
      <c r="J67" s="181" t="e">
        <f>NA()</f>
        <v>#N/A</v>
      </c>
      <c r="K67" s="181" t="e">
        <f>NA()</f>
        <v>#N/A</v>
      </c>
      <c r="L67" s="181">
        <f>IF(ISNUMBER('将来負担比率（分子）の構造'!L$53), IF('将来負担比率（分子）の構造'!L$53 &lt; 0, 0, '将来負担比率（分子）の構造'!L$53), NA())</f>
        <v>77919</v>
      </c>
      <c r="M67" s="181" t="e">
        <f>NA()</f>
        <v>#N/A</v>
      </c>
      <c r="N67" s="181" t="e">
        <f>NA()</f>
        <v>#N/A</v>
      </c>
      <c r="O67" s="181">
        <f>IF(ISNUMBER('将来負担比率（分子）の構造'!M$53), IF('将来負担比率（分子）の構造'!M$53 &lt; 0, 0, '将来負担比率（分子）の構造'!M$53), NA())</f>
        <v>60289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6151</v>
      </c>
      <c r="C72" s="185">
        <f>基金残高に係る経年分析!G55</f>
        <v>6768</v>
      </c>
      <c r="D72" s="185">
        <f>基金残高に係る経年分析!H55</f>
        <v>6955</v>
      </c>
    </row>
    <row r="73" spans="1:16" x14ac:dyDescent="0.15">
      <c r="A73" s="184" t="s">
        <v>78</v>
      </c>
      <c r="B73" s="185">
        <f>基金残高に係る経年分析!F56</f>
        <v>8045</v>
      </c>
      <c r="C73" s="185">
        <f>基金残高に係る経年分析!G56</f>
        <v>9265</v>
      </c>
      <c r="D73" s="185">
        <f>基金残高に係る経年分析!H56</f>
        <v>11705</v>
      </c>
    </row>
    <row r="74" spans="1:16" x14ac:dyDescent="0.15">
      <c r="A74" s="184" t="s">
        <v>79</v>
      </c>
      <c r="B74" s="185">
        <f>基金残高に係る経年分析!F57</f>
        <v>8446</v>
      </c>
      <c r="C74" s="185">
        <f>基金残高に係る経年分析!G57</f>
        <v>9015</v>
      </c>
      <c r="D74" s="185">
        <f>基金残高に係る経年分析!H57</f>
        <v>9947</v>
      </c>
    </row>
  </sheetData>
  <sheetProtection algorithmName="SHA-512" hashValue="MeelgZnXVeaj2FI1xAzekAhUfFLd05MT2mC+vZo4PV0EKuiqFBJq284IXeRvWsIcd+x8ugeYvncBqRjF2LnnAA==" saltValue="6FOVBtG7fDUJuY3yDmup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225</v>
      </c>
      <c r="C5" s="632"/>
      <c r="D5" s="632"/>
      <c r="E5" s="632"/>
      <c r="F5" s="632"/>
      <c r="G5" s="632"/>
      <c r="H5" s="632"/>
      <c r="I5" s="632"/>
      <c r="J5" s="632"/>
      <c r="K5" s="632"/>
      <c r="L5" s="632"/>
      <c r="M5" s="632"/>
      <c r="N5" s="632"/>
      <c r="O5" s="632"/>
      <c r="P5" s="632"/>
      <c r="Q5" s="633"/>
      <c r="R5" s="634">
        <v>80591085</v>
      </c>
      <c r="S5" s="635"/>
      <c r="T5" s="635"/>
      <c r="U5" s="635"/>
      <c r="V5" s="635"/>
      <c r="W5" s="635"/>
      <c r="X5" s="635"/>
      <c r="Y5" s="636"/>
      <c r="Z5" s="637">
        <v>39.799999999999997</v>
      </c>
      <c r="AA5" s="637"/>
      <c r="AB5" s="637"/>
      <c r="AC5" s="637"/>
      <c r="AD5" s="638">
        <v>73492192</v>
      </c>
      <c r="AE5" s="638"/>
      <c r="AF5" s="638"/>
      <c r="AG5" s="638"/>
      <c r="AH5" s="638"/>
      <c r="AI5" s="638"/>
      <c r="AJ5" s="638"/>
      <c r="AK5" s="638"/>
      <c r="AL5" s="639">
        <v>74.7</v>
      </c>
      <c r="AM5" s="640"/>
      <c r="AN5" s="640"/>
      <c r="AO5" s="641"/>
      <c r="AP5" s="631" t="s">
        <v>226</v>
      </c>
      <c r="AQ5" s="632"/>
      <c r="AR5" s="632"/>
      <c r="AS5" s="632"/>
      <c r="AT5" s="632"/>
      <c r="AU5" s="632"/>
      <c r="AV5" s="632"/>
      <c r="AW5" s="632"/>
      <c r="AX5" s="632"/>
      <c r="AY5" s="632"/>
      <c r="AZ5" s="632"/>
      <c r="BA5" s="632"/>
      <c r="BB5" s="632"/>
      <c r="BC5" s="632"/>
      <c r="BD5" s="632"/>
      <c r="BE5" s="632"/>
      <c r="BF5" s="633"/>
      <c r="BG5" s="645">
        <v>70099521</v>
      </c>
      <c r="BH5" s="646"/>
      <c r="BI5" s="646"/>
      <c r="BJ5" s="646"/>
      <c r="BK5" s="646"/>
      <c r="BL5" s="646"/>
      <c r="BM5" s="646"/>
      <c r="BN5" s="647"/>
      <c r="BO5" s="648">
        <v>87</v>
      </c>
      <c r="BP5" s="648"/>
      <c r="BQ5" s="648"/>
      <c r="BR5" s="648"/>
      <c r="BS5" s="649">
        <v>1422317</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15">
      <c r="B6" s="642" t="s">
        <v>230</v>
      </c>
      <c r="C6" s="643"/>
      <c r="D6" s="643"/>
      <c r="E6" s="643"/>
      <c r="F6" s="643"/>
      <c r="G6" s="643"/>
      <c r="H6" s="643"/>
      <c r="I6" s="643"/>
      <c r="J6" s="643"/>
      <c r="K6" s="643"/>
      <c r="L6" s="643"/>
      <c r="M6" s="643"/>
      <c r="N6" s="643"/>
      <c r="O6" s="643"/>
      <c r="P6" s="643"/>
      <c r="Q6" s="644"/>
      <c r="R6" s="645">
        <v>785900</v>
      </c>
      <c r="S6" s="646"/>
      <c r="T6" s="646"/>
      <c r="U6" s="646"/>
      <c r="V6" s="646"/>
      <c r="W6" s="646"/>
      <c r="X6" s="646"/>
      <c r="Y6" s="647"/>
      <c r="Z6" s="648">
        <v>0.4</v>
      </c>
      <c r="AA6" s="648"/>
      <c r="AB6" s="648"/>
      <c r="AC6" s="648"/>
      <c r="AD6" s="649">
        <v>785900</v>
      </c>
      <c r="AE6" s="649"/>
      <c r="AF6" s="649"/>
      <c r="AG6" s="649"/>
      <c r="AH6" s="649"/>
      <c r="AI6" s="649"/>
      <c r="AJ6" s="649"/>
      <c r="AK6" s="649"/>
      <c r="AL6" s="650">
        <v>0.8</v>
      </c>
      <c r="AM6" s="651"/>
      <c r="AN6" s="651"/>
      <c r="AO6" s="652"/>
      <c r="AP6" s="642" t="s">
        <v>231</v>
      </c>
      <c r="AQ6" s="643"/>
      <c r="AR6" s="643"/>
      <c r="AS6" s="643"/>
      <c r="AT6" s="643"/>
      <c r="AU6" s="643"/>
      <c r="AV6" s="643"/>
      <c r="AW6" s="643"/>
      <c r="AX6" s="643"/>
      <c r="AY6" s="643"/>
      <c r="AZ6" s="643"/>
      <c r="BA6" s="643"/>
      <c r="BB6" s="643"/>
      <c r="BC6" s="643"/>
      <c r="BD6" s="643"/>
      <c r="BE6" s="643"/>
      <c r="BF6" s="644"/>
      <c r="BG6" s="645">
        <v>70099521</v>
      </c>
      <c r="BH6" s="646"/>
      <c r="BI6" s="646"/>
      <c r="BJ6" s="646"/>
      <c r="BK6" s="646"/>
      <c r="BL6" s="646"/>
      <c r="BM6" s="646"/>
      <c r="BN6" s="647"/>
      <c r="BO6" s="648">
        <v>87</v>
      </c>
      <c r="BP6" s="648"/>
      <c r="BQ6" s="648"/>
      <c r="BR6" s="648"/>
      <c r="BS6" s="649">
        <v>1422317</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812566</v>
      </c>
      <c r="CS6" s="646"/>
      <c r="CT6" s="646"/>
      <c r="CU6" s="646"/>
      <c r="CV6" s="646"/>
      <c r="CW6" s="646"/>
      <c r="CX6" s="646"/>
      <c r="CY6" s="647"/>
      <c r="CZ6" s="639">
        <v>0.4</v>
      </c>
      <c r="DA6" s="640"/>
      <c r="DB6" s="640"/>
      <c r="DC6" s="659"/>
      <c r="DD6" s="654" t="s">
        <v>127</v>
      </c>
      <c r="DE6" s="646"/>
      <c r="DF6" s="646"/>
      <c r="DG6" s="646"/>
      <c r="DH6" s="646"/>
      <c r="DI6" s="646"/>
      <c r="DJ6" s="646"/>
      <c r="DK6" s="646"/>
      <c r="DL6" s="646"/>
      <c r="DM6" s="646"/>
      <c r="DN6" s="646"/>
      <c r="DO6" s="646"/>
      <c r="DP6" s="647"/>
      <c r="DQ6" s="654">
        <v>812566</v>
      </c>
      <c r="DR6" s="646"/>
      <c r="DS6" s="646"/>
      <c r="DT6" s="646"/>
      <c r="DU6" s="646"/>
      <c r="DV6" s="646"/>
      <c r="DW6" s="646"/>
      <c r="DX6" s="646"/>
      <c r="DY6" s="646"/>
      <c r="DZ6" s="646"/>
      <c r="EA6" s="646"/>
      <c r="EB6" s="646"/>
      <c r="EC6" s="655"/>
    </row>
    <row r="7" spans="2:143" ht="11.25" customHeight="1" x14ac:dyDescent="0.15">
      <c r="B7" s="642" t="s">
        <v>233</v>
      </c>
      <c r="C7" s="643"/>
      <c r="D7" s="643"/>
      <c r="E7" s="643"/>
      <c r="F7" s="643"/>
      <c r="G7" s="643"/>
      <c r="H7" s="643"/>
      <c r="I7" s="643"/>
      <c r="J7" s="643"/>
      <c r="K7" s="643"/>
      <c r="L7" s="643"/>
      <c r="M7" s="643"/>
      <c r="N7" s="643"/>
      <c r="O7" s="643"/>
      <c r="P7" s="643"/>
      <c r="Q7" s="644"/>
      <c r="R7" s="645">
        <v>68530</v>
      </c>
      <c r="S7" s="646"/>
      <c r="T7" s="646"/>
      <c r="U7" s="646"/>
      <c r="V7" s="646"/>
      <c r="W7" s="646"/>
      <c r="X7" s="646"/>
      <c r="Y7" s="647"/>
      <c r="Z7" s="648">
        <v>0</v>
      </c>
      <c r="AA7" s="648"/>
      <c r="AB7" s="648"/>
      <c r="AC7" s="648"/>
      <c r="AD7" s="649">
        <v>68530</v>
      </c>
      <c r="AE7" s="649"/>
      <c r="AF7" s="649"/>
      <c r="AG7" s="649"/>
      <c r="AH7" s="649"/>
      <c r="AI7" s="649"/>
      <c r="AJ7" s="649"/>
      <c r="AK7" s="649"/>
      <c r="AL7" s="650">
        <v>0.1</v>
      </c>
      <c r="AM7" s="651"/>
      <c r="AN7" s="651"/>
      <c r="AO7" s="652"/>
      <c r="AP7" s="642" t="s">
        <v>234</v>
      </c>
      <c r="AQ7" s="643"/>
      <c r="AR7" s="643"/>
      <c r="AS7" s="643"/>
      <c r="AT7" s="643"/>
      <c r="AU7" s="643"/>
      <c r="AV7" s="643"/>
      <c r="AW7" s="643"/>
      <c r="AX7" s="643"/>
      <c r="AY7" s="643"/>
      <c r="AZ7" s="643"/>
      <c r="BA7" s="643"/>
      <c r="BB7" s="643"/>
      <c r="BC7" s="643"/>
      <c r="BD7" s="643"/>
      <c r="BE7" s="643"/>
      <c r="BF7" s="644"/>
      <c r="BG7" s="645">
        <v>32690247</v>
      </c>
      <c r="BH7" s="646"/>
      <c r="BI7" s="646"/>
      <c r="BJ7" s="646"/>
      <c r="BK7" s="646"/>
      <c r="BL7" s="646"/>
      <c r="BM7" s="646"/>
      <c r="BN7" s="647"/>
      <c r="BO7" s="648">
        <v>40.6</v>
      </c>
      <c r="BP7" s="648"/>
      <c r="BQ7" s="648"/>
      <c r="BR7" s="648"/>
      <c r="BS7" s="649">
        <v>1422317</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19002517</v>
      </c>
      <c r="CS7" s="646"/>
      <c r="CT7" s="646"/>
      <c r="CU7" s="646"/>
      <c r="CV7" s="646"/>
      <c r="CW7" s="646"/>
      <c r="CX7" s="646"/>
      <c r="CY7" s="647"/>
      <c r="CZ7" s="648">
        <v>9.4</v>
      </c>
      <c r="DA7" s="648"/>
      <c r="DB7" s="648"/>
      <c r="DC7" s="648"/>
      <c r="DD7" s="654">
        <v>2185043</v>
      </c>
      <c r="DE7" s="646"/>
      <c r="DF7" s="646"/>
      <c r="DG7" s="646"/>
      <c r="DH7" s="646"/>
      <c r="DI7" s="646"/>
      <c r="DJ7" s="646"/>
      <c r="DK7" s="646"/>
      <c r="DL7" s="646"/>
      <c r="DM7" s="646"/>
      <c r="DN7" s="646"/>
      <c r="DO7" s="646"/>
      <c r="DP7" s="647"/>
      <c r="DQ7" s="654">
        <v>15958967</v>
      </c>
      <c r="DR7" s="646"/>
      <c r="DS7" s="646"/>
      <c r="DT7" s="646"/>
      <c r="DU7" s="646"/>
      <c r="DV7" s="646"/>
      <c r="DW7" s="646"/>
      <c r="DX7" s="646"/>
      <c r="DY7" s="646"/>
      <c r="DZ7" s="646"/>
      <c r="EA7" s="646"/>
      <c r="EB7" s="646"/>
      <c r="EC7" s="655"/>
    </row>
    <row r="8" spans="2:143" ht="11.25" customHeight="1" x14ac:dyDescent="0.15">
      <c r="B8" s="642" t="s">
        <v>236</v>
      </c>
      <c r="C8" s="643"/>
      <c r="D8" s="643"/>
      <c r="E8" s="643"/>
      <c r="F8" s="643"/>
      <c r="G8" s="643"/>
      <c r="H8" s="643"/>
      <c r="I8" s="643"/>
      <c r="J8" s="643"/>
      <c r="K8" s="643"/>
      <c r="L8" s="643"/>
      <c r="M8" s="643"/>
      <c r="N8" s="643"/>
      <c r="O8" s="643"/>
      <c r="P8" s="643"/>
      <c r="Q8" s="644"/>
      <c r="R8" s="645">
        <v>444120</v>
      </c>
      <c r="S8" s="646"/>
      <c r="T8" s="646"/>
      <c r="U8" s="646"/>
      <c r="V8" s="646"/>
      <c r="W8" s="646"/>
      <c r="X8" s="646"/>
      <c r="Y8" s="647"/>
      <c r="Z8" s="648">
        <v>0.2</v>
      </c>
      <c r="AA8" s="648"/>
      <c r="AB8" s="648"/>
      <c r="AC8" s="648"/>
      <c r="AD8" s="649">
        <v>444120</v>
      </c>
      <c r="AE8" s="649"/>
      <c r="AF8" s="649"/>
      <c r="AG8" s="649"/>
      <c r="AH8" s="649"/>
      <c r="AI8" s="649"/>
      <c r="AJ8" s="649"/>
      <c r="AK8" s="649"/>
      <c r="AL8" s="650">
        <v>0.5</v>
      </c>
      <c r="AM8" s="651"/>
      <c r="AN8" s="651"/>
      <c r="AO8" s="652"/>
      <c r="AP8" s="642" t="s">
        <v>237</v>
      </c>
      <c r="AQ8" s="643"/>
      <c r="AR8" s="643"/>
      <c r="AS8" s="643"/>
      <c r="AT8" s="643"/>
      <c r="AU8" s="643"/>
      <c r="AV8" s="643"/>
      <c r="AW8" s="643"/>
      <c r="AX8" s="643"/>
      <c r="AY8" s="643"/>
      <c r="AZ8" s="643"/>
      <c r="BA8" s="643"/>
      <c r="BB8" s="643"/>
      <c r="BC8" s="643"/>
      <c r="BD8" s="643"/>
      <c r="BE8" s="643"/>
      <c r="BF8" s="644"/>
      <c r="BG8" s="645">
        <v>778243</v>
      </c>
      <c r="BH8" s="646"/>
      <c r="BI8" s="646"/>
      <c r="BJ8" s="646"/>
      <c r="BK8" s="646"/>
      <c r="BL8" s="646"/>
      <c r="BM8" s="646"/>
      <c r="BN8" s="647"/>
      <c r="BO8" s="648">
        <v>1</v>
      </c>
      <c r="BP8" s="648"/>
      <c r="BQ8" s="648"/>
      <c r="BR8" s="648"/>
      <c r="BS8" s="654" t="s">
        <v>127</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101877886</v>
      </c>
      <c r="CS8" s="646"/>
      <c r="CT8" s="646"/>
      <c r="CU8" s="646"/>
      <c r="CV8" s="646"/>
      <c r="CW8" s="646"/>
      <c r="CX8" s="646"/>
      <c r="CY8" s="647"/>
      <c r="CZ8" s="648">
        <v>50.5</v>
      </c>
      <c r="DA8" s="648"/>
      <c r="DB8" s="648"/>
      <c r="DC8" s="648"/>
      <c r="DD8" s="654">
        <v>1974036</v>
      </c>
      <c r="DE8" s="646"/>
      <c r="DF8" s="646"/>
      <c r="DG8" s="646"/>
      <c r="DH8" s="646"/>
      <c r="DI8" s="646"/>
      <c r="DJ8" s="646"/>
      <c r="DK8" s="646"/>
      <c r="DL8" s="646"/>
      <c r="DM8" s="646"/>
      <c r="DN8" s="646"/>
      <c r="DO8" s="646"/>
      <c r="DP8" s="647"/>
      <c r="DQ8" s="654">
        <v>44672944</v>
      </c>
      <c r="DR8" s="646"/>
      <c r="DS8" s="646"/>
      <c r="DT8" s="646"/>
      <c r="DU8" s="646"/>
      <c r="DV8" s="646"/>
      <c r="DW8" s="646"/>
      <c r="DX8" s="646"/>
      <c r="DY8" s="646"/>
      <c r="DZ8" s="646"/>
      <c r="EA8" s="646"/>
      <c r="EB8" s="646"/>
      <c r="EC8" s="655"/>
    </row>
    <row r="9" spans="2:143" ht="11.25" customHeight="1" x14ac:dyDescent="0.15">
      <c r="B9" s="642" t="s">
        <v>239</v>
      </c>
      <c r="C9" s="643"/>
      <c r="D9" s="643"/>
      <c r="E9" s="643"/>
      <c r="F9" s="643"/>
      <c r="G9" s="643"/>
      <c r="H9" s="643"/>
      <c r="I9" s="643"/>
      <c r="J9" s="643"/>
      <c r="K9" s="643"/>
      <c r="L9" s="643"/>
      <c r="M9" s="643"/>
      <c r="N9" s="643"/>
      <c r="O9" s="643"/>
      <c r="P9" s="643"/>
      <c r="Q9" s="644"/>
      <c r="R9" s="645">
        <v>238078</v>
      </c>
      <c r="S9" s="646"/>
      <c r="T9" s="646"/>
      <c r="U9" s="646"/>
      <c r="V9" s="646"/>
      <c r="W9" s="646"/>
      <c r="X9" s="646"/>
      <c r="Y9" s="647"/>
      <c r="Z9" s="648">
        <v>0.1</v>
      </c>
      <c r="AA9" s="648"/>
      <c r="AB9" s="648"/>
      <c r="AC9" s="648"/>
      <c r="AD9" s="649">
        <v>238078</v>
      </c>
      <c r="AE9" s="649"/>
      <c r="AF9" s="649"/>
      <c r="AG9" s="649"/>
      <c r="AH9" s="649"/>
      <c r="AI9" s="649"/>
      <c r="AJ9" s="649"/>
      <c r="AK9" s="649"/>
      <c r="AL9" s="650">
        <v>0.2</v>
      </c>
      <c r="AM9" s="651"/>
      <c r="AN9" s="651"/>
      <c r="AO9" s="652"/>
      <c r="AP9" s="642" t="s">
        <v>240</v>
      </c>
      <c r="AQ9" s="643"/>
      <c r="AR9" s="643"/>
      <c r="AS9" s="643"/>
      <c r="AT9" s="643"/>
      <c r="AU9" s="643"/>
      <c r="AV9" s="643"/>
      <c r="AW9" s="643"/>
      <c r="AX9" s="643"/>
      <c r="AY9" s="643"/>
      <c r="AZ9" s="643"/>
      <c r="BA9" s="643"/>
      <c r="BB9" s="643"/>
      <c r="BC9" s="643"/>
      <c r="BD9" s="643"/>
      <c r="BE9" s="643"/>
      <c r="BF9" s="644"/>
      <c r="BG9" s="645">
        <v>24271123</v>
      </c>
      <c r="BH9" s="646"/>
      <c r="BI9" s="646"/>
      <c r="BJ9" s="646"/>
      <c r="BK9" s="646"/>
      <c r="BL9" s="646"/>
      <c r="BM9" s="646"/>
      <c r="BN9" s="647"/>
      <c r="BO9" s="648">
        <v>30.1</v>
      </c>
      <c r="BP9" s="648"/>
      <c r="BQ9" s="648"/>
      <c r="BR9" s="648"/>
      <c r="BS9" s="654" t="s">
        <v>241</v>
      </c>
      <c r="BT9" s="646"/>
      <c r="BU9" s="646"/>
      <c r="BV9" s="646"/>
      <c r="BW9" s="646"/>
      <c r="BX9" s="646"/>
      <c r="BY9" s="646"/>
      <c r="BZ9" s="646"/>
      <c r="CA9" s="646"/>
      <c r="CB9" s="655"/>
      <c r="CD9" s="660" t="s">
        <v>242</v>
      </c>
      <c r="CE9" s="661"/>
      <c r="CF9" s="661"/>
      <c r="CG9" s="661"/>
      <c r="CH9" s="661"/>
      <c r="CI9" s="661"/>
      <c r="CJ9" s="661"/>
      <c r="CK9" s="661"/>
      <c r="CL9" s="661"/>
      <c r="CM9" s="661"/>
      <c r="CN9" s="661"/>
      <c r="CO9" s="661"/>
      <c r="CP9" s="661"/>
      <c r="CQ9" s="662"/>
      <c r="CR9" s="645">
        <v>13170377</v>
      </c>
      <c r="CS9" s="646"/>
      <c r="CT9" s="646"/>
      <c r="CU9" s="646"/>
      <c r="CV9" s="646"/>
      <c r="CW9" s="646"/>
      <c r="CX9" s="646"/>
      <c r="CY9" s="647"/>
      <c r="CZ9" s="648">
        <v>6.5</v>
      </c>
      <c r="DA9" s="648"/>
      <c r="DB9" s="648"/>
      <c r="DC9" s="648"/>
      <c r="DD9" s="654">
        <v>1093126</v>
      </c>
      <c r="DE9" s="646"/>
      <c r="DF9" s="646"/>
      <c r="DG9" s="646"/>
      <c r="DH9" s="646"/>
      <c r="DI9" s="646"/>
      <c r="DJ9" s="646"/>
      <c r="DK9" s="646"/>
      <c r="DL9" s="646"/>
      <c r="DM9" s="646"/>
      <c r="DN9" s="646"/>
      <c r="DO9" s="646"/>
      <c r="DP9" s="647"/>
      <c r="DQ9" s="654">
        <v>8530764</v>
      </c>
      <c r="DR9" s="646"/>
      <c r="DS9" s="646"/>
      <c r="DT9" s="646"/>
      <c r="DU9" s="646"/>
      <c r="DV9" s="646"/>
      <c r="DW9" s="646"/>
      <c r="DX9" s="646"/>
      <c r="DY9" s="646"/>
      <c r="DZ9" s="646"/>
      <c r="EA9" s="646"/>
      <c r="EB9" s="646"/>
      <c r="EC9" s="655"/>
    </row>
    <row r="10" spans="2:143" ht="11.25" customHeight="1" x14ac:dyDescent="0.15">
      <c r="B10" s="642" t="s">
        <v>243</v>
      </c>
      <c r="C10" s="643"/>
      <c r="D10" s="643"/>
      <c r="E10" s="643"/>
      <c r="F10" s="643"/>
      <c r="G10" s="643"/>
      <c r="H10" s="643"/>
      <c r="I10" s="643"/>
      <c r="J10" s="643"/>
      <c r="K10" s="643"/>
      <c r="L10" s="643"/>
      <c r="M10" s="643"/>
      <c r="N10" s="643"/>
      <c r="O10" s="643"/>
      <c r="P10" s="643"/>
      <c r="Q10" s="644"/>
      <c r="R10" s="645" t="s">
        <v>241</v>
      </c>
      <c r="S10" s="646"/>
      <c r="T10" s="646"/>
      <c r="U10" s="646"/>
      <c r="V10" s="646"/>
      <c r="W10" s="646"/>
      <c r="X10" s="646"/>
      <c r="Y10" s="647"/>
      <c r="Z10" s="648" t="s">
        <v>127</v>
      </c>
      <c r="AA10" s="648"/>
      <c r="AB10" s="648"/>
      <c r="AC10" s="648"/>
      <c r="AD10" s="649" t="s">
        <v>241</v>
      </c>
      <c r="AE10" s="649"/>
      <c r="AF10" s="649"/>
      <c r="AG10" s="649"/>
      <c r="AH10" s="649"/>
      <c r="AI10" s="649"/>
      <c r="AJ10" s="649"/>
      <c r="AK10" s="649"/>
      <c r="AL10" s="650" t="s">
        <v>127</v>
      </c>
      <c r="AM10" s="651"/>
      <c r="AN10" s="651"/>
      <c r="AO10" s="652"/>
      <c r="AP10" s="642" t="s">
        <v>244</v>
      </c>
      <c r="AQ10" s="643"/>
      <c r="AR10" s="643"/>
      <c r="AS10" s="643"/>
      <c r="AT10" s="643"/>
      <c r="AU10" s="643"/>
      <c r="AV10" s="643"/>
      <c r="AW10" s="643"/>
      <c r="AX10" s="643"/>
      <c r="AY10" s="643"/>
      <c r="AZ10" s="643"/>
      <c r="BA10" s="643"/>
      <c r="BB10" s="643"/>
      <c r="BC10" s="643"/>
      <c r="BD10" s="643"/>
      <c r="BE10" s="643"/>
      <c r="BF10" s="644"/>
      <c r="BG10" s="645">
        <v>1549948</v>
      </c>
      <c r="BH10" s="646"/>
      <c r="BI10" s="646"/>
      <c r="BJ10" s="646"/>
      <c r="BK10" s="646"/>
      <c r="BL10" s="646"/>
      <c r="BM10" s="646"/>
      <c r="BN10" s="647"/>
      <c r="BO10" s="648">
        <v>1.9</v>
      </c>
      <c r="BP10" s="648"/>
      <c r="BQ10" s="648"/>
      <c r="BR10" s="648"/>
      <c r="BS10" s="654">
        <v>257930</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v>156782</v>
      </c>
      <c r="CS10" s="646"/>
      <c r="CT10" s="646"/>
      <c r="CU10" s="646"/>
      <c r="CV10" s="646"/>
      <c r="CW10" s="646"/>
      <c r="CX10" s="646"/>
      <c r="CY10" s="647"/>
      <c r="CZ10" s="648">
        <v>0.1</v>
      </c>
      <c r="DA10" s="648"/>
      <c r="DB10" s="648"/>
      <c r="DC10" s="648"/>
      <c r="DD10" s="654" t="s">
        <v>127</v>
      </c>
      <c r="DE10" s="646"/>
      <c r="DF10" s="646"/>
      <c r="DG10" s="646"/>
      <c r="DH10" s="646"/>
      <c r="DI10" s="646"/>
      <c r="DJ10" s="646"/>
      <c r="DK10" s="646"/>
      <c r="DL10" s="646"/>
      <c r="DM10" s="646"/>
      <c r="DN10" s="646"/>
      <c r="DO10" s="646"/>
      <c r="DP10" s="647"/>
      <c r="DQ10" s="654">
        <v>155954</v>
      </c>
      <c r="DR10" s="646"/>
      <c r="DS10" s="646"/>
      <c r="DT10" s="646"/>
      <c r="DU10" s="646"/>
      <c r="DV10" s="646"/>
      <c r="DW10" s="646"/>
      <c r="DX10" s="646"/>
      <c r="DY10" s="646"/>
      <c r="DZ10" s="646"/>
      <c r="EA10" s="646"/>
      <c r="EB10" s="646"/>
      <c r="EC10" s="655"/>
    </row>
    <row r="11" spans="2:143" ht="11.25" customHeight="1" x14ac:dyDescent="0.15">
      <c r="B11" s="642" t="s">
        <v>246</v>
      </c>
      <c r="C11" s="643"/>
      <c r="D11" s="643"/>
      <c r="E11" s="643"/>
      <c r="F11" s="643"/>
      <c r="G11" s="643"/>
      <c r="H11" s="643"/>
      <c r="I11" s="643"/>
      <c r="J11" s="643"/>
      <c r="K11" s="643"/>
      <c r="L11" s="643"/>
      <c r="M11" s="643"/>
      <c r="N11" s="643"/>
      <c r="O11" s="643"/>
      <c r="P11" s="643"/>
      <c r="Q11" s="644"/>
      <c r="R11" s="645">
        <v>7757202</v>
      </c>
      <c r="S11" s="646"/>
      <c r="T11" s="646"/>
      <c r="U11" s="646"/>
      <c r="V11" s="646"/>
      <c r="W11" s="646"/>
      <c r="X11" s="646"/>
      <c r="Y11" s="647"/>
      <c r="Z11" s="650">
        <v>3.8</v>
      </c>
      <c r="AA11" s="651"/>
      <c r="AB11" s="651"/>
      <c r="AC11" s="663"/>
      <c r="AD11" s="654">
        <v>7757202</v>
      </c>
      <c r="AE11" s="646"/>
      <c r="AF11" s="646"/>
      <c r="AG11" s="646"/>
      <c r="AH11" s="646"/>
      <c r="AI11" s="646"/>
      <c r="AJ11" s="646"/>
      <c r="AK11" s="647"/>
      <c r="AL11" s="650">
        <v>7.9</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6090933</v>
      </c>
      <c r="BH11" s="646"/>
      <c r="BI11" s="646"/>
      <c r="BJ11" s="646"/>
      <c r="BK11" s="646"/>
      <c r="BL11" s="646"/>
      <c r="BM11" s="646"/>
      <c r="BN11" s="647"/>
      <c r="BO11" s="648">
        <v>7.6</v>
      </c>
      <c r="BP11" s="648"/>
      <c r="BQ11" s="648"/>
      <c r="BR11" s="648"/>
      <c r="BS11" s="654">
        <v>1164387</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175269</v>
      </c>
      <c r="CS11" s="646"/>
      <c r="CT11" s="646"/>
      <c r="CU11" s="646"/>
      <c r="CV11" s="646"/>
      <c r="CW11" s="646"/>
      <c r="CX11" s="646"/>
      <c r="CY11" s="647"/>
      <c r="CZ11" s="648">
        <v>0.1</v>
      </c>
      <c r="DA11" s="648"/>
      <c r="DB11" s="648"/>
      <c r="DC11" s="648"/>
      <c r="DD11" s="654">
        <v>1108</v>
      </c>
      <c r="DE11" s="646"/>
      <c r="DF11" s="646"/>
      <c r="DG11" s="646"/>
      <c r="DH11" s="646"/>
      <c r="DI11" s="646"/>
      <c r="DJ11" s="646"/>
      <c r="DK11" s="646"/>
      <c r="DL11" s="646"/>
      <c r="DM11" s="646"/>
      <c r="DN11" s="646"/>
      <c r="DO11" s="646"/>
      <c r="DP11" s="647"/>
      <c r="DQ11" s="654">
        <v>132510</v>
      </c>
      <c r="DR11" s="646"/>
      <c r="DS11" s="646"/>
      <c r="DT11" s="646"/>
      <c r="DU11" s="646"/>
      <c r="DV11" s="646"/>
      <c r="DW11" s="646"/>
      <c r="DX11" s="646"/>
      <c r="DY11" s="646"/>
      <c r="DZ11" s="646"/>
      <c r="EA11" s="646"/>
      <c r="EB11" s="646"/>
      <c r="EC11" s="655"/>
    </row>
    <row r="12" spans="2:143" ht="11.25" customHeight="1" x14ac:dyDescent="0.15">
      <c r="B12" s="642" t="s">
        <v>249</v>
      </c>
      <c r="C12" s="643"/>
      <c r="D12" s="643"/>
      <c r="E12" s="643"/>
      <c r="F12" s="643"/>
      <c r="G12" s="643"/>
      <c r="H12" s="643"/>
      <c r="I12" s="643"/>
      <c r="J12" s="643"/>
      <c r="K12" s="643"/>
      <c r="L12" s="643"/>
      <c r="M12" s="643"/>
      <c r="N12" s="643"/>
      <c r="O12" s="643"/>
      <c r="P12" s="643"/>
      <c r="Q12" s="644"/>
      <c r="R12" s="645" t="s">
        <v>127</v>
      </c>
      <c r="S12" s="646"/>
      <c r="T12" s="646"/>
      <c r="U12" s="646"/>
      <c r="V12" s="646"/>
      <c r="W12" s="646"/>
      <c r="X12" s="646"/>
      <c r="Y12" s="647"/>
      <c r="Z12" s="648" t="s">
        <v>127</v>
      </c>
      <c r="AA12" s="648"/>
      <c r="AB12" s="648"/>
      <c r="AC12" s="648"/>
      <c r="AD12" s="649" t="s">
        <v>127</v>
      </c>
      <c r="AE12" s="649"/>
      <c r="AF12" s="649"/>
      <c r="AG12" s="649"/>
      <c r="AH12" s="649"/>
      <c r="AI12" s="649"/>
      <c r="AJ12" s="649"/>
      <c r="AK12" s="649"/>
      <c r="AL12" s="650" t="s">
        <v>127</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33685327</v>
      </c>
      <c r="BH12" s="646"/>
      <c r="BI12" s="646"/>
      <c r="BJ12" s="646"/>
      <c r="BK12" s="646"/>
      <c r="BL12" s="646"/>
      <c r="BM12" s="646"/>
      <c r="BN12" s="647"/>
      <c r="BO12" s="648">
        <v>41.8</v>
      </c>
      <c r="BP12" s="648"/>
      <c r="BQ12" s="648"/>
      <c r="BR12" s="648"/>
      <c r="BS12" s="654" t="s">
        <v>241</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1830948</v>
      </c>
      <c r="CS12" s="646"/>
      <c r="CT12" s="646"/>
      <c r="CU12" s="646"/>
      <c r="CV12" s="646"/>
      <c r="CW12" s="646"/>
      <c r="CX12" s="646"/>
      <c r="CY12" s="647"/>
      <c r="CZ12" s="648">
        <v>0.9</v>
      </c>
      <c r="DA12" s="648"/>
      <c r="DB12" s="648"/>
      <c r="DC12" s="648"/>
      <c r="DD12" s="654">
        <v>14328</v>
      </c>
      <c r="DE12" s="646"/>
      <c r="DF12" s="646"/>
      <c r="DG12" s="646"/>
      <c r="DH12" s="646"/>
      <c r="DI12" s="646"/>
      <c r="DJ12" s="646"/>
      <c r="DK12" s="646"/>
      <c r="DL12" s="646"/>
      <c r="DM12" s="646"/>
      <c r="DN12" s="646"/>
      <c r="DO12" s="646"/>
      <c r="DP12" s="647"/>
      <c r="DQ12" s="654">
        <v>680819</v>
      </c>
      <c r="DR12" s="646"/>
      <c r="DS12" s="646"/>
      <c r="DT12" s="646"/>
      <c r="DU12" s="646"/>
      <c r="DV12" s="646"/>
      <c r="DW12" s="646"/>
      <c r="DX12" s="646"/>
      <c r="DY12" s="646"/>
      <c r="DZ12" s="646"/>
      <c r="EA12" s="646"/>
      <c r="EB12" s="646"/>
      <c r="EC12" s="655"/>
    </row>
    <row r="13" spans="2:143" ht="11.25" customHeight="1" x14ac:dyDescent="0.15">
      <c r="B13" s="642" t="s">
        <v>252</v>
      </c>
      <c r="C13" s="643"/>
      <c r="D13" s="643"/>
      <c r="E13" s="643"/>
      <c r="F13" s="643"/>
      <c r="G13" s="643"/>
      <c r="H13" s="643"/>
      <c r="I13" s="643"/>
      <c r="J13" s="643"/>
      <c r="K13" s="643"/>
      <c r="L13" s="643"/>
      <c r="M13" s="643"/>
      <c r="N13" s="643"/>
      <c r="O13" s="643"/>
      <c r="P13" s="643"/>
      <c r="Q13" s="644"/>
      <c r="R13" s="645" t="s">
        <v>253</v>
      </c>
      <c r="S13" s="646"/>
      <c r="T13" s="646"/>
      <c r="U13" s="646"/>
      <c r="V13" s="646"/>
      <c r="W13" s="646"/>
      <c r="X13" s="646"/>
      <c r="Y13" s="647"/>
      <c r="Z13" s="648" t="s">
        <v>241</v>
      </c>
      <c r="AA13" s="648"/>
      <c r="AB13" s="648"/>
      <c r="AC13" s="648"/>
      <c r="AD13" s="649" t="s">
        <v>127</v>
      </c>
      <c r="AE13" s="649"/>
      <c r="AF13" s="649"/>
      <c r="AG13" s="649"/>
      <c r="AH13" s="649"/>
      <c r="AI13" s="649"/>
      <c r="AJ13" s="649"/>
      <c r="AK13" s="649"/>
      <c r="AL13" s="650" t="s">
        <v>241</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33459052</v>
      </c>
      <c r="BH13" s="646"/>
      <c r="BI13" s="646"/>
      <c r="BJ13" s="646"/>
      <c r="BK13" s="646"/>
      <c r="BL13" s="646"/>
      <c r="BM13" s="646"/>
      <c r="BN13" s="647"/>
      <c r="BO13" s="648">
        <v>41.5</v>
      </c>
      <c r="BP13" s="648"/>
      <c r="BQ13" s="648"/>
      <c r="BR13" s="648"/>
      <c r="BS13" s="654" t="s">
        <v>127</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16719404</v>
      </c>
      <c r="CS13" s="646"/>
      <c r="CT13" s="646"/>
      <c r="CU13" s="646"/>
      <c r="CV13" s="646"/>
      <c r="CW13" s="646"/>
      <c r="CX13" s="646"/>
      <c r="CY13" s="647"/>
      <c r="CZ13" s="648">
        <v>8.3000000000000007</v>
      </c>
      <c r="DA13" s="648"/>
      <c r="DB13" s="648"/>
      <c r="DC13" s="648"/>
      <c r="DD13" s="654">
        <v>7168247</v>
      </c>
      <c r="DE13" s="646"/>
      <c r="DF13" s="646"/>
      <c r="DG13" s="646"/>
      <c r="DH13" s="646"/>
      <c r="DI13" s="646"/>
      <c r="DJ13" s="646"/>
      <c r="DK13" s="646"/>
      <c r="DL13" s="646"/>
      <c r="DM13" s="646"/>
      <c r="DN13" s="646"/>
      <c r="DO13" s="646"/>
      <c r="DP13" s="647"/>
      <c r="DQ13" s="654">
        <v>9182099</v>
      </c>
      <c r="DR13" s="646"/>
      <c r="DS13" s="646"/>
      <c r="DT13" s="646"/>
      <c r="DU13" s="646"/>
      <c r="DV13" s="646"/>
      <c r="DW13" s="646"/>
      <c r="DX13" s="646"/>
      <c r="DY13" s="646"/>
      <c r="DZ13" s="646"/>
      <c r="EA13" s="646"/>
      <c r="EB13" s="646"/>
      <c r="EC13" s="655"/>
    </row>
    <row r="14" spans="2:143" ht="11.25" customHeight="1" x14ac:dyDescent="0.15">
      <c r="B14" s="642" t="s">
        <v>256</v>
      </c>
      <c r="C14" s="643"/>
      <c r="D14" s="643"/>
      <c r="E14" s="643"/>
      <c r="F14" s="643"/>
      <c r="G14" s="643"/>
      <c r="H14" s="643"/>
      <c r="I14" s="643"/>
      <c r="J14" s="643"/>
      <c r="K14" s="643"/>
      <c r="L14" s="643"/>
      <c r="M14" s="643"/>
      <c r="N14" s="643"/>
      <c r="O14" s="643"/>
      <c r="P14" s="643"/>
      <c r="Q14" s="644"/>
      <c r="R14" s="645">
        <v>160749</v>
      </c>
      <c r="S14" s="646"/>
      <c r="T14" s="646"/>
      <c r="U14" s="646"/>
      <c r="V14" s="646"/>
      <c r="W14" s="646"/>
      <c r="X14" s="646"/>
      <c r="Y14" s="647"/>
      <c r="Z14" s="648">
        <v>0.1</v>
      </c>
      <c r="AA14" s="648"/>
      <c r="AB14" s="648"/>
      <c r="AC14" s="648"/>
      <c r="AD14" s="649">
        <v>160749</v>
      </c>
      <c r="AE14" s="649"/>
      <c r="AF14" s="649"/>
      <c r="AG14" s="649"/>
      <c r="AH14" s="649"/>
      <c r="AI14" s="649"/>
      <c r="AJ14" s="649"/>
      <c r="AK14" s="649"/>
      <c r="AL14" s="650">
        <v>0.2</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422110</v>
      </c>
      <c r="BH14" s="646"/>
      <c r="BI14" s="646"/>
      <c r="BJ14" s="646"/>
      <c r="BK14" s="646"/>
      <c r="BL14" s="646"/>
      <c r="BM14" s="646"/>
      <c r="BN14" s="647"/>
      <c r="BO14" s="648">
        <v>0.5</v>
      </c>
      <c r="BP14" s="648"/>
      <c r="BQ14" s="648"/>
      <c r="BR14" s="648"/>
      <c r="BS14" s="654" t="s">
        <v>127</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4722421</v>
      </c>
      <c r="CS14" s="646"/>
      <c r="CT14" s="646"/>
      <c r="CU14" s="646"/>
      <c r="CV14" s="646"/>
      <c r="CW14" s="646"/>
      <c r="CX14" s="646"/>
      <c r="CY14" s="647"/>
      <c r="CZ14" s="648">
        <v>2.2999999999999998</v>
      </c>
      <c r="DA14" s="648"/>
      <c r="DB14" s="648"/>
      <c r="DC14" s="648"/>
      <c r="DD14" s="654">
        <v>341024</v>
      </c>
      <c r="DE14" s="646"/>
      <c r="DF14" s="646"/>
      <c r="DG14" s="646"/>
      <c r="DH14" s="646"/>
      <c r="DI14" s="646"/>
      <c r="DJ14" s="646"/>
      <c r="DK14" s="646"/>
      <c r="DL14" s="646"/>
      <c r="DM14" s="646"/>
      <c r="DN14" s="646"/>
      <c r="DO14" s="646"/>
      <c r="DP14" s="647"/>
      <c r="DQ14" s="654">
        <v>4340685</v>
      </c>
      <c r="DR14" s="646"/>
      <c r="DS14" s="646"/>
      <c r="DT14" s="646"/>
      <c r="DU14" s="646"/>
      <c r="DV14" s="646"/>
      <c r="DW14" s="646"/>
      <c r="DX14" s="646"/>
      <c r="DY14" s="646"/>
      <c r="DZ14" s="646"/>
      <c r="EA14" s="646"/>
      <c r="EB14" s="646"/>
      <c r="EC14" s="655"/>
    </row>
    <row r="15" spans="2:143" ht="11.25" customHeight="1" x14ac:dyDescent="0.15">
      <c r="B15" s="642" t="s">
        <v>259</v>
      </c>
      <c r="C15" s="643"/>
      <c r="D15" s="643"/>
      <c r="E15" s="643"/>
      <c r="F15" s="643"/>
      <c r="G15" s="643"/>
      <c r="H15" s="643"/>
      <c r="I15" s="643"/>
      <c r="J15" s="643"/>
      <c r="K15" s="643"/>
      <c r="L15" s="643"/>
      <c r="M15" s="643"/>
      <c r="N15" s="643"/>
      <c r="O15" s="643"/>
      <c r="P15" s="643"/>
      <c r="Q15" s="644"/>
      <c r="R15" s="645" t="s">
        <v>241</v>
      </c>
      <c r="S15" s="646"/>
      <c r="T15" s="646"/>
      <c r="U15" s="646"/>
      <c r="V15" s="646"/>
      <c r="W15" s="646"/>
      <c r="X15" s="646"/>
      <c r="Y15" s="647"/>
      <c r="Z15" s="648" t="s">
        <v>241</v>
      </c>
      <c r="AA15" s="648"/>
      <c r="AB15" s="648"/>
      <c r="AC15" s="648"/>
      <c r="AD15" s="649" t="s">
        <v>127</v>
      </c>
      <c r="AE15" s="649"/>
      <c r="AF15" s="649"/>
      <c r="AG15" s="649"/>
      <c r="AH15" s="649"/>
      <c r="AI15" s="649"/>
      <c r="AJ15" s="649"/>
      <c r="AK15" s="649"/>
      <c r="AL15" s="650" t="s">
        <v>127</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3301837</v>
      </c>
      <c r="BH15" s="646"/>
      <c r="BI15" s="646"/>
      <c r="BJ15" s="646"/>
      <c r="BK15" s="646"/>
      <c r="BL15" s="646"/>
      <c r="BM15" s="646"/>
      <c r="BN15" s="647"/>
      <c r="BO15" s="648">
        <v>4.0999999999999996</v>
      </c>
      <c r="BP15" s="648"/>
      <c r="BQ15" s="648"/>
      <c r="BR15" s="648"/>
      <c r="BS15" s="654" t="s">
        <v>241</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14742316</v>
      </c>
      <c r="CS15" s="646"/>
      <c r="CT15" s="646"/>
      <c r="CU15" s="646"/>
      <c r="CV15" s="646"/>
      <c r="CW15" s="646"/>
      <c r="CX15" s="646"/>
      <c r="CY15" s="647"/>
      <c r="CZ15" s="648">
        <v>7.3</v>
      </c>
      <c r="DA15" s="648"/>
      <c r="DB15" s="648"/>
      <c r="DC15" s="648"/>
      <c r="DD15" s="654">
        <v>1461882</v>
      </c>
      <c r="DE15" s="646"/>
      <c r="DF15" s="646"/>
      <c r="DG15" s="646"/>
      <c r="DH15" s="646"/>
      <c r="DI15" s="646"/>
      <c r="DJ15" s="646"/>
      <c r="DK15" s="646"/>
      <c r="DL15" s="646"/>
      <c r="DM15" s="646"/>
      <c r="DN15" s="646"/>
      <c r="DO15" s="646"/>
      <c r="DP15" s="647"/>
      <c r="DQ15" s="654">
        <v>11657454</v>
      </c>
      <c r="DR15" s="646"/>
      <c r="DS15" s="646"/>
      <c r="DT15" s="646"/>
      <c r="DU15" s="646"/>
      <c r="DV15" s="646"/>
      <c r="DW15" s="646"/>
      <c r="DX15" s="646"/>
      <c r="DY15" s="646"/>
      <c r="DZ15" s="646"/>
      <c r="EA15" s="646"/>
      <c r="EB15" s="646"/>
      <c r="EC15" s="655"/>
    </row>
    <row r="16" spans="2:143" ht="11.25" customHeight="1" x14ac:dyDescent="0.15">
      <c r="B16" s="642" t="s">
        <v>262</v>
      </c>
      <c r="C16" s="643"/>
      <c r="D16" s="643"/>
      <c r="E16" s="643"/>
      <c r="F16" s="643"/>
      <c r="G16" s="643"/>
      <c r="H16" s="643"/>
      <c r="I16" s="643"/>
      <c r="J16" s="643"/>
      <c r="K16" s="643"/>
      <c r="L16" s="643"/>
      <c r="M16" s="643"/>
      <c r="N16" s="643"/>
      <c r="O16" s="643"/>
      <c r="P16" s="643"/>
      <c r="Q16" s="644"/>
      <c r="R16" s="645">
        <v>45283</v>
      </c>
      <c r="S16" s="646"/>
      <c r="T16" s="646"/>
      <c r="U16" s="646"/>
      <c r="V16" s="646"/>
      <c r="W16" s="646"/>
      <c r="X16" s="646"/>
      <c r="Y16" s="647"/>
      <c r="Z16" s="648">
        <v>0</v>
      </c>
      <c r="AA16" s="648"/>
      <c r="AB16" s="648"/>
      <c r="AC16" s="648"/>
      <c r="AD16" s="649">
        <v>45283</v>
      </c>
      <c r="AE16" s="649"/>
      <c r="AF16" s="649"/>
      <c r="AG16" s="649"/>
      <c r="AH16" s="649"/>
      <c r="AI16" s="649"/>
      <c r="AJ16" s="649"/>
      <c r="AK16" s="649"/>
      <c r="AL16" s="650">
        <v>0</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241</v>
      </c>
      <c r="BH16" s="646"/>
      <c r="BI16" s="646"/>
      <c r="BJ16" s="646"/>
      <c r="BK16" s="646"/>
      <c r="BL16" s="646"/>
      <c r="BM16" s="646"/>
      <c r="BN16" s="647"/>
      <c r="BO16" s="648" t="s">
        <v>127</v>
      </c>
      <c r="BP16" s="648"/>
      <c r="BQ16" s="648"/>
      <c r="BR16" s="648"/>
      <c r="BS16" s="654" t="s">
        <v>127</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v>215230</v>
      </c>
      <c r="CS16" s="646"/>
      <c r="CT16" s="646"/>
      <c r="CU16" s="646"/>
      <c r="CV16" s="646"/>
      <c r="CW16" s="646"/>
      <c r="CX16" s="646"/>
      <c r="CY16" s="647"/>
      <c r="CZ16" s="648">
        <v>0.1</v>
      </c>
      <c r="DA16" s="648"/>
      <c r="DB16" s="648"/>
      <c r="DC16" s="648"/>
      <c r="DD16" s="654" t="s">
        <v>241</v>
      </c>
      <c r="DE16" s="646"/>
      <c r="DF16" s="646"/>
      <c r="DG16" s="646"/>
      <c r="DH16" s="646"/>
      <c r="DI16" s="646"/>
      <c r="DJ16" s="646"/>
      <c r="DK16" s="646"/>
      <c r="DL16" s="646"/>
      <c r="DM16" s="646"/>
      <c r="DN16" s="646"/>
      <c r="DO16" s="646"/>
      <c r="DP16" s="647"/>
      <c r="DQ16" s="654">
        <v>1968</v>
      </c>
      <c r="DR16" s="646"/>
      <c r="DS16" s="646"/>
      <c r="DT16" s="646"/>
      <c r="DU16" s="646"/>
      <c r="DV16" s="646"/>
      <c r="DW16" s="646"/>
      <c r="DX16" s="646"/>
      <c r="DY16" s="646"/>
      <c r="DZ16" s="646"/>
      <c r="EA16" s="646"/>
      <c r="EB16" s="646"/>
      <c r="EC16" s="655"/>
    </row>
    <row r="17" spans="2:133" ht="11.25" customHeight="1" x14ac:dyDescent="0.15">
      <c r="B17" s="642" t="s">
        <v>265</v>
      </c>
      <c r="C17" s="643"/>
      <c r="D17" s="643"/>
      <c r="E17" s="643"/>
      <c r="F17" s="643"/>
      <c r="G17" s="643"/>
      <c r="H17" s="643"/>
      <c r="I17" s="643"/>
      <c r="J17" s="643"/>
      <c r="K17" s="643"/>
      <c r="L17" s="643"/>
      <c r="M17" s="643"/>
      <c r="N17" s="643"/>
      <c r="O17" s="643"/>
      <c r="P17" s="643"/>
      <c r="Q17" s="644"/>
      <c r="R17" s="645">
        <v>936996</v>
      </c>
      <c r="S17" s="646"/>
      <c r="T17" s="646"/>
      <c r="U17" s="646"/>
      <c r="V17" s="646"/>
      <c r="W17" s="646"/>
      <c r="X17" s="646"/>
      <c r="Y17" s="647"/>
      <c r="Z17" s="648">
        <v>0.5</v>
      </c>
      <c r="AA17" s="648"/>
      <c r="AB17" s="648"/>
      <c r="AC17" s="648"/>
      <c r="AD17" s="649">
        <v>936996</v>
      </c>
      <c r="AE17" s="649"/>
      <c r="AF17" s="649"/>
      <c r="AG17" s="649"/>
      <c r="AH17" s="649"/>
      <c r="AI17" s="649"/>
      <c r="AJ17" s="649"/>
      <c r="AK17" s="649"/>
      <c r="AL17" s="650">
        <v>1</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241</v>
      </c>
      <c r="BH17" s="646"/>
      <c r="BI17" s="646"/>
      <c r="BJ17" s="646"/>
      <c r="BK17" s="646"/>
      <c r="BL17" s="646"/>
      <c r="BM17" s="646"/>
      <c r="BN17" s="647"/>
      <c r="BO17" s="648" t="s">
        <v>127</v>
      </c>
      <c r="BP17" s="648"/>
      <c r="BQ17" s="648"/>
      <c r="BR17" s="648"/>
      <c r="BS17" s="654" t="s">
        <v>127</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28187579</v>
      </c>
      <c r="CS17" s="646"/>
      <c r="CT17" s="646"/>
      <c r="CU17" s="646"/>
      <c r="CV17" s="646"/>
      <c r="CW17" s="646"/>
      <c r="CX17" s="646"/>
      <c r="CY17" s="647"/>
      <c r="CZ17" s="648">
        <v>14</v>
      </c>
      <c r="DA17" s="648"/>
      <c r="DB17" s="648"/>
      <c r="DC17" s="648"/>
      <c r="DD17" s="654" t="s">
        <v>127</v>
      </c>
      <c r="DE17" s="646"/>
      <c r="DF17" s="646"/>
      <c r="DG17" s="646"/>
      <c r="DH17" s="646"/>
      <c r="DI17" s="646"/>
      <c r="DJ17" s="646"/>
      <c r="DK17" s="646"/>
      <c r="DL17" s="646"/>
      <c r="DM17" s="646"/>
      <c r="DN17" s="646"/>
      <c r="DO17" s="646"/>
      <c r="DP17" s="647"/>
      <c r="DQ17" s="654">
        <v>26645449</v>
      </c>
      <c r="DR17" s="646"/>
      <c r="DS17" s="646"/>
      <c r="DT17" s="646"/>
      <c r="DU17" s="646"/>
      <c r="DV17" s="646"/>
      <c r="DW17" s="646"/>
      <c r="DX17" s="646"/>
      <c r="DY17" s="646"/>
      <c r="DZ17" s="646"/>
      <c r="EA17" s="646"/>
      <c r="EB17" s="646"/>
      <c r="EC17" s="655"/>
    </row>
    <row r="18" spans="2:133" ht="11.25" customHeight="1" x14ac:dyDescent="0.15">
      <c r="B18" s="642" t="s">
        <v>268</v>
      </c>
      <c r="C18" s="643"/>
      <c r="D18" s="643"/>
      <c r="E18" s="643"/>
      <c r="F18" s="643"/>
      <c r="G18" s="643"/>
      <c r="H18" s="643"/>
      <c r="I18" s="643"/>
      <c r="J18" s="643"/>
      <c r="K18" s="643"/>
      <c r="L18" s="643"/>
      <c r="M18" s="643"/>
      <c r="N18" s="643"/>
      <c r="O18" s="643"/>
      <c r="P18" s="643"/>
      <c r="Q18" s="644"/>
      <c r="R18" s="645">
        <v>433244</v>
      </c>
      <c r="S18" s="646"/>
      <c r="T18" s="646"/>
      <c r="U18" s="646"/>
      <c r="V18" s="646"/>
      <c r="W18" s="646"/>
      <c r="X18" s="646"/>
      <c r="Y18" s="647"/>
      <c r="Z18" s="648">
        <v>0.2</v>
      </c>
      <c r="AA18" s="648"/>
      <c r="AB18" s="648"/>
      <c r="AC18" s="648"/>
      <c r="AD18" s="649">
        <v>433244</v>
      </c>
      <c r="AE18" s="649"/>
      <c r="AF18" s="649"/>
      <c r="AG18" s="649"/>
      <c r="AH18" s="649"/>
      <c r="AI18" s="649"/>
      <c r="AJ18" s="649"/>
      <c r="AK18" s="649"/>
      <c r="AL18" s="650">
        <v>0.4</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127</v>
      </c>
      <c r="BH18" s="646"/>
      <c r="BI18" s="646"/>
      <c r="BJ18" s="646"/>
      <c r="BK18" s="646"/>
      <c r="BL18" s="646"/>
      <c r="BM18" s="646"/>
      <c r="BN18" s="647"/>
      <c r="BO18" s="648" t="s">
        <v>127</v>
      </c>
      <c r="BP18" s="648"/>
      <c r="BQ18" s="648"/>
      <c r="BR18" s="648"/>
      <c r="BS18" s="654" t="s">
        <v>127</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127</v>
      </c>
      <c r="CS18" s="646"/>
      <c r="CT18" s="646"/>
      <c r="CU18" s="646"/>
      <c r="CV18" s="646"/>
      <c r="CW18" s="646"/>
      <c r="CX18" s="646"/>
      <c r="CY18" s="647"/>
      <c r="CZ18" s="648" t="s">
        <v>241</v>
      </c>
      <c r="DA18" s="648"/>
      <c r="DB18" s="648"/>
      <c r="DC18" s="648"/>
      <c r="DD18" s="654" t="s">
        <v>127</v>
      </c>
      <c r="DE18" s="646"/>
      <c r="DF18" s="646"/>
      <c r="DG18" s="646"/>
      <c r="DH18" s="646"/>
      <c r="DI18" s="646"/>
      <c r="DJ18" s="646"/>
      <c r="DK18" s="646"/>
      <c r="DL18" s="646"/>
      <c r="DM18" s="646"/>
      <c r="DN18" s="646"/>
      <c r="DO18" s="646"/>
      <c r="DP18" s="647"/>
      <c r="DQ18" s="654" t="s">
        <v>127</v>
      </c>
      <c r="DR18" s="646"/>
      <c r="DS18" s="646"/>
      <c r="DT18" s="646"/>
      <c r="DU18" s="646"/>
      <c r="DV18" s="646"/>
      <c r="DW18" s="646"/>
      <c r="DX18" s="646"/>
      <c r="DY18" s="646"/>
      <c r="DZ18" s="646"/>
      <c r="EA18" s="646"/>
      <c r="EB18" s="646"/>
      <c r="EC18" s="655"/>
    </row>
    <row r="19" spans="2:133" ht="11.25" customHeight="1" x14ac:dyDescent="0.15">
      <c r="B19" s="642" t="s">
        <v>271</v>
      </c>
      <c r="C19" s="643"/>
      <c r="D19" s="643"/>
      <c r="E19" s="643"/>
      <c r="F19" s="643"/>
      <c r="G19" s="643"/>
      <c r="H19" s="643"/>
      <c r="I19" s="643"/>
      <c r="J19" s="643"/>
      <c r="K19" s="643"/>
      <c r="L19" s="643"/>
      <c r="M19" s="643"/>
      <c r="N19" s="643"/>
      <c r="O19" s="643"/>
      <c r="P19" s="643"/>
      <c r="Q19" s="644"/>
      <c r="R19" s="645">
        <v>28464</v>
      </c>
      <c r="S19" s="646"/>
      <c r="T19" s="646"/>
      <c r="U19" s="646"/>
      <c r="V19" s="646"/>
      <c r="W19" s="646"/>
      <c r="X19" s="646"/>
      <c r="Y19" s="647"/>
      <c r="Z19" s="648">
        <v>0</v>
      </c>
      <c r="AA19" s="648"/>
      <c r="AB19" s="648"/>
      <c r="AC19" s="648"/>
      <c r="AD19" s="649">
        <v>28464</v>
      </c>
      <c r="AE19" s="649"/>
      <c r="AF19" s="649"/>
      <c r="AG19" s="649"/>
      <c r="AH19" s="649"/>
      <c r="AI19" s="649"/>
      <c r="AJ19" s="649"/>
      <c r="AK19" s="649"/>
      <c r="AL19" s="650">
        <v>0</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v>10491564</v>
      </c>
      <c r="BH19" s="646"/>
      <c r="BI19" s="646"/>
      <c r="BJ19" s="646"/>
      <c r="BK19" s="646"/>
      <c r="BL19" s="646"/>
      <c r="BM19" s="646"/>
      <c r="BN19" s="647"/>
      <c r="BO19" s="648">
        <v>13</v>
      </c>
      <c r="BP19" s="648"/>
      <c r="BQ19" s="648"/>
      <c r="BR19" s="648"/>
      <c r="BS19" s="654" t="s">
        <v>127</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127</v>
      </c>
      <c r="CS19" s="646"/>
      <c r="CT19" s="646"/>
      <c r="CU19" s="646"/>
      <c r="CV19" s="646"/>
      <c r="CW19" s="646"/>
      <c r="CX19" s="646"/>
      <c r="CY19" s="647"/>
      <c r="CZ19" s="648" t="s">
        <v>127</v>
      </c>
      <c r="DA19" s="648"/>
      <c r="DB19" s="648"/>
      <c r="DC19" s="648"/>
      <c r="DD19" s="654" t="s">
        <v>127</v>
      </c>
      <c r="DE19" s="646"/>
      <c r="DF19" s="646"/>
      <c r="DG19" s="646"/>
      <c r="DH19" s="646"/>
      <c r="DI19" s="646"/>
      <c r="DJ19" s="646"/>
      <c r="DK19" s="646"/>
      <c r="DL19" s="646"/>
      <c r="DM19" s="646"/>
      <c r="DN19" s="646"/>
      <c r="DO19" s="646"/>
      <c r="DP19" s="647"/>
      <c r="DQ19" s="654" t="s">
        <v>241</v>
      </c>
      <c r="DR19" s="646"/>
      <c r="DS19" s="646"/>
      <c r="DT19" s="646"/>
      <c r="DU19" s="646"/>
      <c r="DV19" s="646"/>
      <c r="DW19" s="646"/>
      <c r="DX19" s="646"/>
      <c r="DY19" s="646"/>
      <c r="DZ19" s="646"/>
      <c r="EA19" s="646"/>
      <c r="EB19" s="646"/>
      <c r="EC19" s="655"/>
    </row>
    <row r="20" spans="2:133" ht="11.25" customHeight="1" x14ac:dyDescent="0.15">
      <c r="B20" s="642" t="s">
        <v>274</v>
      </c>
      <c r="C20" s="643"/>
      <c r="D20" s="643"/>
      <c r="E20" s="643"/>
      <c r="F20" s="643"/>
      <c r="G20" s="643"/>
      <c r="H20" s="643"/>
      <c r="I20" s="643"/>
      <c r="J20" s="643"/>
      <c r="K20" s="643"/>
      <c r="L20" s="643"/>
      <c r="M20" s="643"/>
      <c r="N20" s="643"/>
      <c r="O20" s="643"/>
      <c r="P20" s="643"/>
      <c r="Q20" s="644"/>
      <c r="R20" s="645">
        <v>4500</v>
      </c>
      <c r="S20" s="646"/>
      <c r="T20" s="646"/>
      <c r="U20" s="646"/>
      <c r="V20" s="646"/>
      <c r="W20" s="646"/>
      <c r="X20" s="646"/>
      <c r="Y20" s="647"/>
      <c r="Z20" s="648">
        <v>0</v>
      </c>
      <c r="AA20" s="648"/>
      <c r="AB20" s="648"/>
      <c r="AC20" s="648"/>
      <c r="AD20" s="649">
        <v>4500</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v>10491564</v>
      </c>
      <c r="BH20" s="646"/>
      <c r="BI20" s="646"/>
      <c r="BJ20" s="646"/>
      <c r="BK20" s="646"/>
      <c r="BL20" s="646"/>
      <c r="BM20" s="646"/>
      <c r="BN20" s="647"/>
      <c r="BO20" s="648">
        <v>13</v>
      </c>
      <c r="BP20" s="648"/>
      <c r="BQ20" s="648"/>
      <c r="BR20" s="648"/>
      <c r="BS20" s="654" t="s">
        <v>127</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201613295</v>
      </c>
      <c r="CS20" s="646"/>
      <c r="CT20" s="646"/>
      <c r="CU20" s="646"/>
      <c r="CV20" s="646"/>
      <c r="CW20" s="646"/>
      <c r="CX20" s="646"/>
      <c r="CY20" s="647"/>
      <c r="CZ20" s="648">
        <v>100</v>
      </c>
      <c r="DA20" s="648"/>
      <c r="DB20" s="648"/>
      <c r="DC20" s="648"/>
      <c r="DD20" s="654">
        <v>14238794</v>
      </c>
      <c r="DE20" s="646"/>
      <c r="DF20" s="646"/>
      <c r="DG20" s="646"/>
      <c r="DH20" s="646"/>
      <c r="DI20" s="646"/>
      <c r="DJ20" s="646"/>
      <c r="DK20" s="646"/>
      <c r="DL20" s="646"/>
      <c r="DM20" s="646"/>
      <c r="DN20" s="646"/>
      <c r="DO20" s="646"/>
      <c r="DP20" s="647"/>
      <c r="DQ20" s="654">
        <v>122772179</v>
      </c>
      <c r="DR20" s="646"/>
      <c r="DS20" s="646"/>
      <c r="DT20" s="646"/>
      <c r="DU20" s="646"/>
      <c r="DV20" s="646"/>
      <c r="DW20" s="646"/>
      <c r="DX20" s="646"/>
      <c r="DY20" s="646"/>
      <c r="DZ20" s="646"/>
      <c r="EA20" s="646"/>
      <c r="EB20" s="646"/>
      <c r="EC20" s="655"/>
    </row>
    <row r="21" spans="2:133" ht="11.25" customHeight="1" x14ac:dyDescent="0.15">
      <c r="B21" s="642" t="s">
        <v>277</v>
      </c>
      <c r="C21" s="643"/>
      <c r="D21" s="643"/>
      <c r="E21" s="643"/>
      <c r="F21" s="643"/>
      <c r="G21" s="643"/>
      <c r="H21" s="643"/>
      <c r="I21" s="643"/>
      <c r="J21" s="643"/>
      <c r="K21" s="643"/>
      <c r="L21" s="643"/>
      <c r="M21" s="643"/>
      <c r="N21" s="643"/>
      <c r="O21" s="643"/>
      <c r="P21" s="643"/>
      <c r="Q21" s="644"/>
      <c r="R21" s="645">
        <v>470788</v>
      </c>
      <c r="S21" s="646"/>
      <c r="T21" s="646"/>
      <c r="U21" s="646"/>
      <c r="V21" s="646"/>
      <c r="W21" s="646"/>
      <c r="X21" s="646"/>
      <c r="Y21" s="647"/>
      <c r="Z21" s="648">
        <v>0.2</v>
      </c>
      <c r="AA21" s="648"/>
      <c r="AB21" s="648"/>
      <c r="AC21" s="648"/>
      <c r="AD21" s="649">
        <v>470788</v>
      </c>
      <c r="AE21" s="649"/>
      <c r="AF21" s="649"/>
      <c r="AG21" s="649"/>
      <c r="AH21" s="649"/>
      <c r="AI21" s="649"/>
      <c r="AJ21" s="649"/>
      <c r="AK21" s="649"/>
      <c r="AL21" s="650">
        <v>0.5</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v>19256</v>
      </c>
      <c r="BH21" s="646"/>
      <c r="BI21" s="646"/>
      <c r="BJ21" s="646"/>
      <c r="BK21" s="646"/>
      <c r="BL21" s="646"/>
      <c r="BM21" s="646"/>
      <c r="BN21" s="647"/>
      <c r="BO21" s="648">
        <v>0</v>
      </c>
      <c r="BP21" s="648"/>
      <c r="BQ21" s="648"/>
      <c r="BR21" s="648"/>
      <c r="BS21" s="654" t="s">
        <v>241</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279</v>
      </c>
      <c r="C22" s="643"/>
      <c r="D22" s="643"/>
      <c r="E22" s="643"/>
      <c r="F22" s="643"/>
      <c r="G22" s="643"/>
      <c r="H22" s="643"/>
      <c r="I22" s="643"/>
      <c r="J22" s="643"/>
      <c r="K22" s="643"/>
      <c r="L22" s="643"/>
      <c r="M22" s="643"/>
      <c r="N22" s="643"/>
      <c r="O22" s="643"/>
      <c r="P22" s="643"/>
      <c r="Q22" s="644"/>
      <c r="R22" s="645">
        <v>12845538</v>
      </c>
      <c r="S22" s="646"/>
      <c r="T22" s="646"/>
      <c r="U22" s="646"/>
      <c r="V22" s="646"/>
      <c r="W22" s="646"/>
      <c r="X22" s="646"/>
      <c r="Y22" s="647"/>
      <c r="Z22" s="648">
        <v>6.3</v>
      </c>
      <c r="AA22" s="648"/>
      <c r="AB22" s="648"/>
      <c r="AC22" s="648"/>
      <c r="AD22" s="649">
        <v>12360552</v>
      </c>
      <c r="AE22" s="649"/>
      <c r="AF22" s="649"/>
      <c r="AG22" s="649"/>
      <c r="AH22" s="649"/>
      <c r="AI22" s="649"/>
      <c r="AJ22" s="649"/>
      <c r="AK22" s="649"/>
      <c r="AL22" s="650">
        <v>12.6</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v>3373415</v>
      </c>
      <c r="BH22" s="646"/>
      <c r="BI22" s="646"/>
      <c r="BJ22" s="646"/>
      <c r="BK22" s="646"/>
      <c r="BL22" s="646"/>
      <c r="BM22" s="646"/>
      <c r="BN22" s="647"/>
      <c r="BO22" s="648">
        <v>4.2</v>
      </c>
      <c r="BP22" s="648"/>
      <c r="BQ22" s="648"/>
      <c r="BR22" s="648"/>
      <c r="BS22" s="654" t="s">
        <v>127</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282</v>
      </c>
      <c r="C23" s="643"/>
      <c r="D23" s="643"/>
      <c r="E23" s="643"/>
      <c r="F23" s="643"/>
      <c r="G23" s="643"/>
      <c r="H23" s="643"/>
      <c r="I23" s="643"/>
      <c r="J23" s="643"/>
      <c r="K23" s="643"/>
      <c r="L23" s="643"/>
      <c r="M23" s="643"/>
      <c r="N23" s="643"/>
      <c r="O23" s="643"/>
      <c r="P23" s="643"/>
      <c r="Q23" s="644"/>
      <c r="R23" s="645">
        <v>12360552</v>
      </c>
      <c r="S23" s="646"/>
      <c r="T23" s="646"/>
      <c r="U23" s="646"/>
      <c r="V23" s="646"/>
      <c r="W23" s="646"/>
      <c r="X23" s="646"/>
      <c r="Y23" s="647"/>
      <c r="Z23" s="648">
        <v>6.1</v>
      </c>
      <c r="AA23" s="648"/>
      <c r="AB23" s="648"/>
      <c r="AC23" s="648"/>
      <c r="AD23" s="649">
        <v>12360552</v>
      </c>
      <c r="AE23" s="649"/>
      <c r="AF23" s="649"/>
      <c r="AG23" s="649"/>
      <c r="AH23" s="649"/>
      <c r="AI23" s="649"/>
      <c r="AJ23" s="649"/>
      <c r="AK23" s="649"/>
      <c r="AL23" s="650">
        <v>12.6</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v>7098893</v>
      </c>
      <c r="BH23" s="646"/>
      <c r="BI23" s="646"/>
      <c r="BJ23" s="646"/>
      <c r="BK23" s="646"/>
      <c r="BL23" s="646"/>
      <c r="BM23" s="646"/>
      <c r="BN23" s="647"/>
      <c r="BO23" s="648">
        <v>8.8000000000000007</v>
      </c>
      <c r="BP23" s="648"/>
      <c r="BQ23" s="648"/>
      <c r="BR23" s="648"/>
      <c r="BS23" s="654" t="s">
        <v>241</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8" t="s">
        <v>287</v>
      </c>
      <c r="DM23" s="679"/>
      <c r="DN23" s="679"/>
      <c r="DO23" s="679"/>
      <c r="DP23" s="679"/>
      <c r="DQ23" s="679"/>
      <c r="DR23" s="679"/>
      <c r="DS23" s="679"/>
      <c r="DT23" s="679"/>
      <c r="DU23" s="679"/>
      <c r="DV23" s="680"/>
      <c r="DW23" s="627" t="s">
        <v>288</v>
      </c>
      <c r="DX23" s="628"/>
      <c r="DY23" s="628"/>
      <c r="DZ23" s="628"/>
      <c r="EA23" s="628"/>
      <c r="EB23" s="628"/>
      <c r="EC23" s="629"/>
    </row>
    <row r="24" spans="2:133" ht="11.25" customHeight="1" x14ac:dyDescent="0.15">
      <c r="B24" s="642" t="s">
        <v>289</v>
      </c>
      <c r="C24" s="643"/>
      <c r="D24" s="643"/>
      <c r="E24" s="643"/>
      <c r="F24" s="643"/>
      <c r="G24" s="643"/>
      <c r="H24" s="643"/>
      <c r="I24" s="643"/>
      <c r="J24" s="643"/>
      <c r="K24" s="643"/>
      <c r="L24" s="643"/>
      <c r="M24" s="643"/>
      <c r="N24" s="643"/>
      <c r="O24" s="643"/>
      <c r="P24" s="643"/>
      <c r="Q24" s="644"/>
      <c r="R24" s="645">
        <v>484986</v>
      </c>
      <c r="S24" s="646"/>
      <c r="T24" s="646"/>
      <c r="U24" s="646"/>
      <c r="V24" s="646"/>
      <c r="W24" s="646"/>
      <c r="X24" s="646"/>
      <c r="Y24" s="647"/>
      <c r="Z24" s="648">
        <v>0.2</v>
      </c>
      <c r="AA24" s="648"/>
      <c r="AB24" s="648"/>
      <c r="AC24" s="648"/>
      <c r="AD24" s="649" t="s">
        <v>127</v>
      </c>
      <c r="AE24" s="649"/>
      <c r="AF24" s="649"/>
      <c r="AG24" s="649"/>
      <c r="AH24" s="649"/>
      <c r="AI24" s="649"/>
      <c r="AJ24" s="649"/>
      <c r="AK24" s="649"/>
      <c r="AL24" s="650" t="s">
        <v>241</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127</v>
      </c>
      <c r="BH24" s="646"/>
      <c r="BI24" s="646"/>
      <c r="BJ24" s="646"/>
      <c r="BK24" s="646"/>
      <c r="BL24" s="646"/>
      <c r="BM24" s="646"/>
      <c r="BN24" s="647"/>
      <c r="BO24" s="648" t="s">
        <v>241</v>
      </c>
      <c r="BP24" s="648"/>
      <c r="BQ24" s="648"/>
      <c r="BR24" s="648"/>
      <c r="BS24" s="654" t="s">
        <v>241</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130937848</v>
      </c>
      <c r="CS24" s="635"/>
      <c r="CT24" s="635"/>
      <c r="CU24" s="635"/>
      <c r="CV24" s="635"/>
      <c r="CW24" s="635"/>
      <c r="CX24" s="635"/>
      <c r="CY24" s="636"/>
      <c r="CZ24" s="639">
        <v>64.900000000000006</v>
      </c>
      <c r="DA24" s="640"/>
      <c r="DB24" s="640"/>
      <c r="DC24" s="659"/>
      <c r="DD24" s="681">
        <v>71797372</v>
      </c>
      <c r="DE24" s="635"/>
      <c r="DF24" s="635"/>
      <c r="DG24" s="635"/>
      <c r="DH24" s="635"/>
      <c r="DI24" s="635"/>
      <c r="DJ24" s="635"/>
      <c r="DK24" s="636"/>
      <c r="DL24" s="681">
        <v>67105017</v>
      </c>
      <c r="DM24" s="635"/>
      <c r="DN24" s="635"/>
      <c r="DO24" s="635"/>
      <c r="DP24" s="635"/>
      <c r="DQ24" s="635"/>
      <c r="DR24" s="635"/>
      <c r="DS24" s="635"/>
      <c r="DT24" s="635"/>
      <c r="DU24" s="635"/>
      <c r="DV24" s="636"/>
      <c r="DW24" s="639">
        <v>63.7</v>
      </c>
      <c r="DX24" s="640"/>
      <c r="DY24" s="640"/>
      <c r="DZ24" s="640"/>
      <c r="EA24" s="640"/>
      <c r="EB24" s="640"/>
      <c r="EC24" s="641"/>
    </row>
    <row r="25" spans="2:133" ht="11.25" customHeight="1" x14ac:dyDescent="0.15">
      <c r="B25" s="642" t="s">
        <v>292</v>
      </c>
      <c r="C25" s="643"/>
      <c r="D25" s="643"/>
      <c r="E25" s="643"/>
      <c r="F25" s="643"/>
      <c r="G25" s="643"/>
      <c r="H25" s="643"/>
      <c r="I25" s="643"/>
      <c r="J25" s="643"/>
      <c r="K25" s="643"/>
      <c r="L25" s="643"/>
      <c r="M25" s="643"/>
      <c r="N25" s="643"/>
      <c r="O25" s="643"/>
      <c r="P25" s="643"/>
      <c r="Q25" s="644"/>
      <c r="R25" s="645" t="s">
        <v>241</v>
      </c>
      <c r="S25" s="646"/>
      <c r="T25" s="646"/>
      <c r="U25" s="646"/>
      <c r="V25" s="646"/>
      <c r="W25" s="646"/>
      <c r="X25" s="646"/>
      <c r="Y25" s="647"/>
      <c r="Z25" s="648" t="s">
        <v>241</v>
      </c>
      <c r="AA25" s="648"/>
      <c r="AB25" s="648"/>
      <c r="AC25" s="648"/>
      <c r="AD25" s="649" t="s">
        <v>127</v>
      </c>
      <c r="AE25" s="649"/>
      <c r="AF25" s="649"/>
      <c r="AG25" s="649"/>
      <c r="AH25" s="649"/>
      <c r="AI25" s="649"/>
      <c r="AJ25" s="649"/>
      <c r="AK25" s="649"/>
      <c r="AL25" s="650" t="s">
        <v>127</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127</v>
      </c>
      <c r="BH25" s="646"/>
      <c r="BI25" s="646"/>
      <c r="BJ25" s="646"/>
      <c r="BK25" s="646"/>
      <c r="BL25" s="646"/>
      <c r="BM25" s="646"/>
      <c r="BN25" s="647"/>
      <c r="BO25" s="648" t="s">
        <v>241</v>
      </c>
      <c r="BP25" s="648"/>
      <c r="BQ25" s="648"/>
      <c r="BR25" s="648"/>
      <c r="BS25" s="654" t="s">
        <v>127</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27725255</v>
      </c>
      <c r="CS25" s="670"/>
      <c r="CT25" s="670"/>
      <c r="CU25" s="670"/>
      <c r="CV25" s="670"/>
      <c r="CW25" s="670"/>
      <c r="CX25" s="670"/>
      <c r="CY25" s="671"/>
      <c r="CZ25" s="650">
        <v>13.8</v>
      </c>
      <c r="DA25" s="682"/>
      <c r="DB25" s="682"/>
      <c r="DC25" s="684"/>
      <c r="DD25" s="654">
        <v>24472340</v>
      </c>
      <c r="DE25" s="670"/>
      <c r="DF25" s="670"/>
      <c r="DG25" s="670"/>
      <c r="DH25" s="670"/>
      <c r="DI25" s="670"/>
      <c r="DJ25" s="670"/>
      <c r="DK25" s="671"/>
      <c r="DL25" s="654">
        <v>24066201</v>
      </c>
      <c r="DM25" s="670"/>
      <c r="DN25" s="670"/>
      <c r="DO25" s="670"/>
      <c r="DP25" s="670"/>
      <c r="DQ25" s="670"/>
      <c r="DR25" s="670"/>
      <c r="DS25" s="670"/>
      <c r="DT25" s="670"/>
      <c r="DU25" s="670"/>
      <c r="DV25" s="671"/>
      <c r="DW25" s="650">
        <v>22.8</v>
      </c>
      <c r="DX25" s="682"/>
      <c r="DY25" s="682"/>
      <c r="DZ25" s="682"/>
      <c r="EA25" s="682"/>
      <c r="EB25" s="682"/>
      <c r="EC25" s="683"/>
    </row>
    <row r="26" spans="2:133" ht="11.25" customHeight="1" x14ac:dyDescent="0.15">
      <c r="B26" s="642" t="s">
        <v>295</v>
      </c>
      <c r="C26" s="643"/>
      <c r="D26" s="643"/>
      <c r="E26" s="643"/>
      <c r="F26" s="643"/>
      <c r="G26" s="643"/>
      <c r="H26" s="643"/>
      <c r="I26" s="643"/>
      <c r="J26" s="643"/>
      <c r="K26" s="643"/>
      <c r="L26" s="643"/>
      <c r="M26" s="643"/>
      <c r="N26" s="643"/>
      <c r="O26" s="643"/>
      <c r="P26" s="643"/>
      <c r="Q26" s="644"/>
      <c r="R26" s="645">
        <v>103873481</v>
      </c>
      <c r="S26" s="646"/>
      <c r="T26" s="646"/>
      <c r="U26" s="646"/>
      <c r="V26" s="646"/>
      <c r="W26" s="646"/>
      <c r="X26" s="646"/>
      <c r="Y26" s="647"/>
      <c r="Z26" s="648">
        <v>51.3</v>
      </c>
      <c r="AA26" s="648"/>
      <c r="AB26" s="648"/>
      <c r="AC26" s="648"/>
      <c r="AD26" s="649">
        <v>96289602</v>
      </c>
      <c r="AE26" s="649"/>
      <c r="AF26" s="649"/>
      <c r="AG26" s="649"/>
      <c r="AH26" s="649"/>
      <c r="AI26" s="649"/>
      <c r="AJ26" s="649"/>
      <c r="AK26" s="649"/>
      <c r="AL26" s="650">
        <v>97.9</v>
      </c>
      <c r="AM26" s="651"/>
      <c r="AN26" s="651"/>
      <c r="AO26" s="652"/>
      <c r="AP26" s="664" t="s">
        <v>296</v>
      </c>
      <c r="AQ26" s="685"/>
      <c r="AR26" s="685"/>
      <c r="AS26" s="685"/>
      <c r="AT26" s="685"/>
      <c r="AU26" s="685"/>
      <c r="AV26" s="685"/>
      <c r="AW26" s="685"/>
      <c r="AX26" s="685"/>
      <c r="AY26" s="685"/>
      <c r="AZ26" s="685"/>
      <c r="BA26" s="685"/>
      <c r="BB26" s="685"/>
      <c r="BC26" s="685"/>
      <c r="BD26" s="685"/>
      <c r="BE26" s="685"/>
      <c r="BF26" s="666"/>
      <c r="BG26" s="645" t="s">
        <v>127</v>
      </c>
      <c r="BH26" s="646"/>
      <c r="BI26" s="646"/>
      <c r="BJ26" s="646"/>
      <c r="BK26" s="646"/>
      <c r="BL26" s="646"/>
      <c r="BM26" s="646"/>
      <c r="BN26" s="647"/>
      <c r="BO26" s="648" t="s">
        <v>241</v>
      </c>
      <c r="BP26" s="648"/>
      <c r="BQ26" s="648"/>
      <c r="BR26" s="648"/>
      <c r="BS26" s="654" t="s">
        <v>241</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18784081</v>
      </c>
      <c r="CS26" s="646"/>
      <c r="CT26" s="646"/>
      <c r="CU26" s="646"/>
      <c r="CV26" s="646"/>
      <c r="CW26" s="646"/>
      <c r="CX26" s="646"/>
      <c r="CY26" s="647"/>
      <c r="CZ26" s="650">
        <v>9.3000000000000007</v>
      </c>
      <c r="DA26" s="682"/>
      <c r="DB26" s="682"/>
      <c r="DC26" s="684"/>
      <c r="DD26" s="654">
        <v>15575961</v>
      </c>
      <c r="DE26" s="646"/>
      <c r="DF26" s="646"/>
      <c r="DG26" s="646"/>
      <c r="DH26" s="646"/>
      <c r="DI26" s="646"/>
      <c r="DJ26" s="646"/>
      <c r="DK26" s="647"/>
      <c r="DL26" s="654" t="s">
        <v>241</v>
      </c>
      <c r="DM26" s="646"/>
      <c r="DN26" s="646"/>
      <c r="DO26" s="646"/>
      <c r="DP26" s="646"/>
      <c r="DQ26" s="646"/>
      <c r="DR26" s="646"/>
      <c r="DS26" s="646"/>
      <c r="DT26" s="646"/>
      <c r="DU26" s="646"/>
      <c r="DV26" s="647"/>
      <c r="DW26" s="650" t="s">
        <v>127</v>
      </c>
      <c r="DX26" s="682"/>
      <c r="DY26" s="682"/>
      <c r="DZ26" s="682"/>
      <c r="EA26" s="682"/>
      <c r="EB26" s="682"/>
      <c r="EC26" s="683"/>
    </row>
    <row r="27" spans="2:133" ht="11.25" customHeight="1" x14ac:dyDescent="0.15">
      <c r="B27" s="642" t="s">
        <v>298</v>
      </c>
      <c r="C27" s="643"/>
      <c r="D27" s="643"/>
      <c r="E27" s="643"/>
      <c r="F27" s="643"/>
      <c r="G27" s="643"/>
      <c r="H27" s="643"/>
      <c r="I27" s="643"/>
      <c r="J27" s="643"/>
      <c r="K27" s="643"/>
      <c r="L27" s="643"/>
      <c r="M27" s="643"/>
      <c r="N27" s="643"/>
      <c r="O27" s="643"/>
      <c r="P27" s="643"/>
      <c r="Q27" s="644"/>
      <c r="R27" s="645">
        <v>63270</v>
      </c>
      <c r="S27" s="646"/>
      <c r="T27" s="646"/>
      <c r="U27" s="646"/>
      <c r="V27" s="646"/>
      <c r="W27" s="646"/>
      <c r="X27" s="646"/>
      <c r="Y27" s="647"/>
      <c r="Z27" s="648">
        <v>0</v>
      </c>
      <c r="AA27" s="648"/>
      <c r="AB27" s="648"/>
      <c r="AC27" s="648"/>
      <c r="AD27" s="649">
        <v>63270</v>
      </c>
      <c r="AE27" s="649"/>
      <c r="AF27" s="649"/>
      <c r="AG27" s="649"/>
      <c r="AH27" s="649"/>
      <c r="AI27" s="649"/>
      <c r="AJ27" s="649"/>
      <c r="AK27" s="649"/>
      <c r="AL27" s="650">
        <v>0.1</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80591085</v>
      </c>
      <c r="BH27" s="646"/>
      <c r="BI27" s="646"/>
      <c r="BJ27" s="646"/>
      <c r="BK27" s="646"/>
      <c r="BL27" s="646"/>
      <c r="BM27" s="646"/>
      <c r="BN27" s="647"/>
      <c r="BO27" s="648">
        <v>100</v>
      </c>
      <c r="BP27" s="648"/>
      <c r="BQ27" s="648"/>
      <c r="BR27" s="648"/>
      <c r="BS27" s="654">
        <v>1422317</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75025112</v>
      </c>
      <c r="CS27" s="670"/>
      <c r="CT27" s="670"/>
      <c r="CU27" s="670"/>
      <c r="CV27" s="670"/>
      <c r="CW27" s="670"/>
      <c r="CX27" s="670"/>
      <c r="CY27" s="671"/>
      <c r="CZ27" s="650">
        <v>37.200000000000003</v>
      </c>
      <c r="DA27" s="682"/>
      <c r="DB27" s="682"/>
      <c r="DC27" s="684"/>
      <c r="DD27" s="654">
        <v>20679681</v>
      </c>
      <c r="DE27" s="670"/>
      <c r="DF27" s="670"/>
      <c r="DG27" s="670"/>
      <c r="DH27" s="670"/>
      <c r="DI27" s="670"/>
      <c r="DJ27" s="670"/>
      <c r="DK27" s="671"/>
      <c r="DL27" s="654">
        <v>20553365</v>
      </c>
      <c r="DM27" s="670"/>
      <c r="DN27" s="670"/>
      <c r="DO27" s="670"/>
      <c r="DP27" s="670"/>
      <c r="DQ27" s="670"/>
      <c r="DR27" s="670"/>
      <c r="DS27" s="670"/>
      <c r="DT27" s="670"/>
      <c r="DU27" s="670"/>
      <c r="DV27" s="671"/>
      <c r="DW27" s="650">
        <v>19.5</v>
      </c>
      <c r="DX27" s="682"/>
      <c r="DY27" s="682"/>
      <c r="DZ27" s="682"/>
      <c r="EA27" s="682"/>
      <c r="EB27" s="682"/>
      <c r="EC27" s="683"/>
    </row>
    <row r="28" spans="2:133" ht="11.25" customHeight="1" x14ac:dyDescent="0.15">
      <c r="B28" s="642" t="s">
        <v>301</v>
      </c>
      <c r="C28" s="643"/>
      <c r="D28" s="643"/>
      <c r="E28" s="643"/>
      <c r="F28" s="643"/>
      <c r="G28" s="643"/>
      <c r="H28" s="643"/>
      <c r="I28" s="643"/>
      <c r="J28" s="643"/>
      <c r="K28" s="643"/>
      <c r="L28" s="643"/>
      <c r="M28" s="643"/>
      <c r="N28" s="643"/>
      <c r="O28" s="643"/>
      <c r="P28" s="643"/>
      <c r="Q28" s="644"/>
      <c r="R28" s="645">
        <v>1240265</v>
      </c>
      <c r="S28" s="646"/>
      <c r="T28" s="646"/>
      <c r="U28" s="646"/>
      <c r="V28" s="646"/>
      <c r="W28" s="646"/>
      <c r="X28" s="646"/>
      <c r="Y28" s="647"/>
      <c r="Z28" s="648">
        <v>0.6</v>
      </c>
      <c r="AA28" s="648"/>
      <c r="AB28" s="648"/>
      <c r="AC28" s="648"/>
      <c r="AD28" s="649" t="s">
        <v>241</v>
      </c>
      <c r="AE28" s="649"/>
      <c r="AF28" s="649"/>
      <c r="AG28" s="649"/>
      <c r="AH28" s="649"/>
      <c r="AI28" s="649"/>
      <c r="AJ28" s="649"/>
      <c r="AK28" s="649"/>
      <c r="AL28" s="650" t="s">
        <v>127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28187481</v>
      </c>
      <c r="CS28" s="646"/>
      <c r="CT28" s="646"/>
      <c r="CU28" s="646"/>
      <c r="CV28" s="646"/>
      <c r="CW28" s="646"/>
      <c r="CX28" s="646"/>
      <c r="CY28" s="647"/>
      <c r="CZ28" s="650">
        <v>14</v>
      </c>
      <c r="DA28" s="682"/>
      <c r="DB28" s="682"/>
      <c r="DC28" s="684"/>
      <c r="DD28" s="654">
        <v>26645351</v>
      </c>
      <c r="DE28" s="646"/>
      <c r="DF28" s="646"/>
      <c r="DG28" s="646"/>
      <c r="DH28" s="646"/>
      <c r="DI28" s="646"/>
      <c r="DJ28" s="646"/>
      <c r="DK28" s="647"/>
      <c r="DL28" s="654">
        <v>22485451</v>
      </c>
      <c r="DM28" s="646"/>
      <c r="DN28" s="646"/>
      <c r="DO28" s="646"/>
      <c r="DP28" s="646"/>
      <c r="DQ28" s="646"/>
      <c r="DR28" s="646"/>
      <c r="DS28" s="646"/>
      <c r="DT28" s="646"/>
      <c r="DU28" s="646"/>
      <c r="DV28" s="647"/>
      <c r="DW28" s="650">
        <v>21.3</v>
      </c>
      <c r="DX28" s="682"/>
      <c r="DY28" s="682"/>
      <c r="DZ28" s="682"/>
      <c r="EA28" s="682"/>
      <c r="EB28" s="682"/>
      <c r="EC28" s="683"/>
    </row>
    <row r="29" spans="2:133" ht="11.25" customHeight="1" x14ac:dyDescent="0.15">
      <c r="B29" s="642" t="s">
        <v>303</v>
      </c>
      <c r="C29" s="643"/>
      <c r="D29" s="643"/>
      <c r="E29" s="643"/>
      <c r="F29" s="643"/>
      <c r="G29" s="643"/>
      <c r="H29" s="643"/>
      <c r="I29" s="643"/>
      <c r="J29" s="643"/>
      <c r="K29" s="643"/>
      <c r="L29" s="643"/>
      <c r="M29" s="643"/>
      <c r="N29" s="643"/>
      <c r="O29" s="643"/>
      <c r="P29" s="643"/>
      <c r="Q29" s="644"/>
      <c r="R29" s="645">
        <v>6415339</v>
      </c>
      <c r="S29" s="646"/>
      <c r="T29" s="646"/>
      <c r="U29" s="646"/>
      <c r="V29" s="646"/>
      <c r="W29" s="646"/>
      <c r="X29" s="646"/>
      <c r="Y29" s="647"/>
      <c r="Z29" s="648">
        <v>3.2</v>
      </c>
      <c r="AA29" s="648"/>
      <c r="AB29" s="648"/>
      <c r="AC29" s="648"/>
      <c r="AD29" s="649">
        <v>1633228</v>
      </c>
      <c r="AE29" s="649"/>
      <c r="AF29" s="649"/>
      <c r="AG29" s="649"/>
      <c r="AH29" s="649"/>
      <c r="AI29" s="649"/>
      <c r="AJ29" s="649"/>
      <c r="AK29" s="649"/>
      <c r="AL29" s="650">
        <v>1.7</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304</v>
      </c>
      <c r="CE29" s="692"/>
      <c r="CF29" s="660" t="s">
        <v>305</v>
      </c>
      <c r="CG29" s="661"/>
      <c r="CH29" s="661"/>
      <c r="CI29" s="661"/>
      <c r="CJ29" s="661"/>
      <c r="CK29" s="661"/>
      <c r="CL29" s="661"/>
      <c r="CM29" s="661"/>
      <c r="CN29" s="661"/>
      <c r="CO29" s="661"/>
      <c r="CP29" s="661"/>
      <c r="CQ29" s="662"/>
      <c r="CR29" s="645">
        <v>28187480</v>
      </c>
      <c r="CS29" s="670"/>
      <c r="CT29" s="670"/>
      <c r="CU29" s="670"/>
      <c r="CV29" s="670"/>
      <c r="CW29" s="670"/>
      <c r="CX29" s="670"/>
      <c r="CY29" s="671"/>
      <c r="CZ29" s="650">
        <v>14</v>
      </c>
      <c r="DA29" s="682"/>
      <c r="DB29" s="682"/>
      <c r="DC29" s="684"/>
      <c r="DD29" s="654">
        <v>26645350</v>
      </c>
      <c r="DE29" s="670"/>
      <c r="DF29" s="670"/>
      <c r="DG29" s="670"/>
      <c r="DH29" s="670"/>
      <c r="DI29" s="670"/>
      <c r="DJ29" s="670"/>
      <c r="DK29" s="671"/>
      <c r="DL29" s="654">
        <v>22485450</v>
      </c>
      <c r="DM29" s="670"/>
      <c r="DN29" s="670"/>
      <c r="DO29" s="670"/>
      <c r="DP29" s="670"/>
      <c r="DQ29" s="670"/>
      <c r="DR29" s="670"/>
      <c r="DS29" s="670"/>
      <c r="DT29" s="670"/>
      <c r="DU29" s="670"/>
      <c r="DV29" s="671"/>
      <c r="DW29" s="650">
        <v>21.3</v>
      </c>
      <c r="DX29" s="682"/>
      <c r="DY29" s="682"/>
      <c r="DZ29" s="682"/>
      <c r="EA29" s="682"/>
      <c r="EB29" s="682"/>
      <c r="EC29" s="683"/>
    </row>
    <row r="30" spans="2:133" ht="11.25" customHeight="1" x14ac:dyDescent="0.15">
      <c r="B30" s="642" t="s">
        <v>306</v>
      </c>
      <c r="C30" s="643"/>
      <c r="D30" s="643"/>
      <c r="E30" s="643"/>
      <c r="F30" s="643"/>
      <c r="G30" s="643"/>
      <c r="H30" s="643"/>
      <c r="I30" s="643"/>
      <c r="J30" s="643"/>
      <c r="K30" s="643"/>
      <c r="L30" s="643"/>
      <c r="M30" s="643"/>
      <c r="N30" s="643"/>
      <c r="O30" s="643"/>
      <c r="P30" s="643"/>
      <c r="Q30" s="644"/>
      <c r="R30" s="645">
        <v>385766</v>
      </c>
      <c r="S30" s="646"/>
      <c r="T30" s="646"/>
      <c r="U30" s="646"/>
      <c r="V30" s="646"/>
      <c r="W30" s="646"/>
      <c r="X30" s="646"/>
      <c r="Y30" s="647"/>
      <c r="Z30" s="648">
        <v>0.2</v>
      </c>
      <c r="AA30" s="648"/>
      <c r="AB30" s="648"/>
      <c r="AC30" s="648"/>
      <c r="AD30" s="649" t="s">
        <v>241</v>
      </c>
      <c r="AE30" s="649"/>
      <c r="AF30" s="649"/>
      <c r="AG30" s="649"/>
      <c r="AH30" s="649"/>
      <c r="AI30" s="649"/>
      <c r="AJ30" s="649"/>
      <c r="AK30" s="649"/>
      <c r="AL30" s="650" t="s">
        <v>127</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307</v>
      </c>
      <c r="BH30" s="689"/>
      <c r="BI30" s="689"/>
      <c r="BJ30" s="689"/>
      <c r="BK30" s="689"/>
      <c r="BL30" s="689"/>
      <c r="BM30" s="689"/>
      <c r="BN30" s="689"/>
      <c r="BO30" s="689"/>
      <c r="BP30" s="689"/>
      <c r="BQ30" s="690"/>
      <c r="BR30" s="624" t="s">
        <v>308</v>
      </c>
      <c r="BS30" s="689"/>
      <c r="BT30" s="689"/>
      <c r="BU30" s="689"/>
      <c r="BV30" s="689"/>
      <c r="BW30" s="689"/>
      <c r="BX30" s="689"/>
      <c r="BY30" s="689"/>
      <c r="BZ30" s="689"/>
      <c r="CA30" s="689"/>
      <c r="CB30" s="690"/>
      <c r="CD30" s="693"/>
      <c r="CE30" s="694"/>
      <c r="CF30" s="660" t="s">
        <v>309</v>
      </c>
      <c r="CG30" s="661"/>
      <c r="CH30" s="661"/>
      <c r="CI30" s="661"/>
      <c r="CJ30" s="661"/>
      <c r="CK30" s="661"/>
      <c r="CL30" s="661"/>
      <c r="CM30" s="661"/>
      <c r="CN30" s="661"/>
      <c r="CO30" s="661"/>
      <c r="CP30" s="661"/>
      <c r="CQ30" s="662"/>
      <c r="CR30" s="645">
        <v>26648306</v>
      </c>
      <c r="CS30" s="646"/>
      <c r="CT30" s="646"/>
      <c r="CU30" s="646"/>
      <c r="CV30" s="646"/>
      <c r="CW30" s="646"/>
      <c r="CX30" s="646"/>
      <c r="CY30" s="647"/>
      <c r="CZ30" s="650">
        <v>13.2</v>
      </c>
      <c r="DA30" s="682"/>
      <c r="DB30" s="682"/>
      <c r="DC30" s="684"/>
      <c r="DD30" s="654">
        <v>25273180</v>
      </c>
      <c r="DE30" s="646"/>
      <c r="DF30" s="646"/>
      <c r="DG30" s="646"/>
      <c r="DH30" s="646"/>
      <c r="DI30" s="646"/>
      <c r="DJ30" s="646"/>
      <c r="DK30" s="647"/>
      <c r="DL30" s="654">
        <v>21113280</v>
      </c>
      <c r="DM30" s="646"/>
      <c r="DN30" s="646"/>
      <c r="DO30" s="646"/>
      <c r="DP30" s="646"/>
      <c r="DQ30" s="646"/>
      <c r="DR30" s="646"/>
      <c r="DS30" s="646"/>
      <c r="DT30" s="646"/>
      <c r="DU30" s="646"/>
      <c r="DV30" s="647"/>
      <c r="DW30" s="650">
        <v>20</v>
      </c>
      <c r="DX30" s="682"/>
      <c r="DY30" s="682"/>
      <c r="DZ30" s="682"/>
      <c r="EA30" s="682"/>
      <c r="EB30" s="682"/>
      <c r="EC30" s="683"/>
    </row>
    <row r="31" spans="2:133" ht="11.25" customHeight="1" x14ac:dyDescent="0.15">
      <c r="B31" s="642" t="s">
        <v>310</v>
      </c>
      <c r="C31" s="643"/>
      <c r="D31" s="643"/>
      <c r="E31" s="643"/>
      <c r="F31" s="643"/>
      <c r="G31" s="643"/>
      <c r="H31" s="643"/>
      <c r="I31" s="643"/>
      <c r="J31" s="643"/>
      <c r="K31" s="643"/>
      <c r="L31" s="643"/>
      <c r="M31" s="643"/>
      <c r="N31" s="643"/>
      <c r="O31" s="643"/>
      <c r="P31" s="643"/>
      <c r="Q31" s="644"/>
      <c r="R31" s="645">
        <v>48263163</v>
      </c>
      <c r="S31" s="646"/>
      <c r="T31" s="646"/>
      <c r="U31" s="646"/>
      <c r="V31" s="646"/>
      <c r="W31" s="646"/>
      <c r="X31" s="646"/>
      <c r="Y31" s="647"/>
      <c r="Z31" s="648">
        <v>23.8</v>
      </c>
      <c r="AA31" s="648"/>
      <c r="AB31" s="648"/>
      <c r="AC31" s="648"/>
      <c r="AD31" s="649" t="s">
        <v>127</v>
      </c>
      <c r="AE31" s="649"/>
      <c r="AF31" s="649"/>
      <c r="AG31" s="649"/>
      <c r="AH31" s="649"/>
      <c r="AI31" s="649"/>
      <c r="AJ31" s="649"/>
      <c r="AK31" s="649"/>
      <c r="AL31" s="650" t="s">
        <v>127</v>
      </c>
      <c r="AM31" s="651"/>
      <c r="AN31" s="651"/>
      <c r="AO31" s="652"/>
      <c r="AP31" s="702" t="s">
        <v>311</v>
      </c>
      <c r="AQ31" s="703"/>
      <c r="AR31" s="703"/>
      <c r="AS31" s="703"/>
      <c r="AT31" s="708" t="s">
        <v>312</v>
      </c>
      <c r="AU31" s="231"/>
      <c r="AV31" s="231"/>
      <c r="AW31" s="231"/>
      <c r="AX31" s="631" t="s">
        <v>185</v>
      </c>
      <c r="AY31" s="632"/>
      <c r="AZ31" s="632"/>
      <c r="BA31" s="632"/>
      <c r="BB31" s="632"/>
      <c r="BC31" s="632"/>
      <c r="BD31" s="632"/>
      <c r="BE31" s="632"/>
      <c r="BF31" s="633"/>
      <c r="BG31" s="701">
        <v>99</v>
      </c>
      <c r="BH31" s="697"/>
      <c r="BI31" s="697"/>
      <c r="BJ31" s="697"/>
      <c r="BK31" s="697"/>
      <c r="BL31" s="697"/>
      <c r="BM31" s="640">
        <v>96.8</v>
      </c>
      <c r="BN31" s="697"/>
      <c r="BO31" s="697"/>
      <c r="BP31" s="697"/>
      <c r="BQ31" s="698"/>
      <c r="BR31" s="701">
        <v>98.9</v>
      </c>
      <c r="BS31" s="697"/>
      <c r="BT31" s="697"/>
      <c r="BU31" s="697"/>
      <c r="BV31" s="697"/>
      <c r="BW31" s="697"/>
      <c r="BX31" s="640">
        <v>96.2</v>
      </c>
      <c r="BY31" s="697"/>
      <c r="BZ31" s="697"/>
      <c r="CA31" s="697"/>
      <c r="CB31" s="698"/>
      <c r="CD31" s="693"/>
      <c r="CE31" s="694"/>
      <c r="CF31" s="660" t="s">
        <v>313</v>
      </c>
      <c r="CG31" s="661"/>
      <c r="CH31" s="661"/>
      <c r="CI31" s="661"/>
      <c r="CJ31" s="661"/>
      <c r="CK31" s="661"/>
      <c r="CL31" s="661"/>
      <c r="CM31" s="661"/>
      <c r="CN31" s="661"/>
      <c r="CO31" s="661"/>
      <c r="CP31" s="661"/>
      <c r="CQ31" s="662"/>
      <c r="CR31" s="645">
        <v>1539174</v>
      </c>
      <c r="CS31" s="670"/>
      <c r="CT31" s="670"/>
      <c r="CU31" s="670"/>
      <c r="CV31" s="670"/>
      <c r="CW31" s="670"/>
      <c r="CX31" s="670"/>
      <c r="CY31" s="671"/>
      <c r="CZ31" s="650">
        <v>0.8</v>
      </c>
      <c r="DA31" s="682"/>
      <c r="DB31" s="682"/>
      <c r="DC31" s="684"/>
      <c r="DD31" s="654">
        <v>1372170</v>
      </c>
      <c r="DE31" s="670"/>
      <c r="DF31" s="670"/>
      <c r="DG31" s="670"/>
      <c r="DH31" s="670"/>
      <c r="DI31" s="670"/>
      <c r="DJ31" s="670"/>
      <c r="DK31" s="671"/>
      <c r="DL31" s="654">
        <v>1372170</v>
      </c>
      <c r="DM31" s="670"/>
      <c r="DN31" s="670"/>
      <c r="DO31" s="670"/>
      <c r="DP31" s="670"/>
      <c r="DQ31" s="670"/>
      <c r="DR31" s="670"/>
      <c r="DS31" s="670"/>
      <c r="DT31" s="670"/>
      <c r="DU31" s="670"/>
      <c r="DV31" s="671"/>
      <c r="DW31" s="650">
        <v>1.3</v>
      </c>
      <c r="DX31" s="682"/>
      <c r="DY31" s="682"/>
      <c r="DZ31" s="682"/>
      <c r="EA31" s="682"/>
      <c r="EB31" s="682"/>
      <c r="EC31" s="683"/>
    </row>
    <row r="32" spans="2:133" ht="11.25" customHeight="1" x14ac:dyDescent="0.15">
      <c r="B32" s="712" t="s">
        <v>314</v>
      </c>
      <c r="C32" s="713"/>
      <c r="D32" s="713"/>
      <c r="E32" s="713"/>
      <c r="F32" s="713"/>
      <c r="G32" s="713"/>
      <c r="H32" s="713"/>
      <c r="I32" s="713"/>
      <c r="J32" s="713"/>
      <c r="K32" s="713"/>
      <c r="L32" s="713"/>
      <c r="M32" s="713"/>
      <c r="N32" s="713"/>
      <c r="O32" s="713"/>
      <c r="P32" s="713"/>
      <c r="Q32" s="714"/>
      <c r="R32" s="645" t="s">
        <v>253</v>
      </c>
      <c r="S32" s="646"/>
      <c r="T32" s="646"/>
      <c r="U32" s="646"/>
      <c r="V32" s="646"/>
      <c r="W32" s="646"/>
      <c r="X32" s="646"/>
      <c r="Y32" s="647"/>
      <c r="Z32" s="648" t="s">
        <v>241</v>
      </c>
      <c r="AA32" s="648"/>
      <c r="AB32" s="648"/>
      <c r="AC32" s="648"/>
      <c r="AD32" s="649" t="s">
        <v>127</v>
      </c>
      <c r="AE32" s="649"/>
      <c r="AF32" s="649"/>
      <c r="AG32" s="649"/>
      <c r="AH32" s="649"/>
      <c r="AI32" s="649"/>
      <c r="AJ32" s="649"/>
      <c r="AK32" s="649"/>
      <c r="AL32" s="650" t="s">
        <v>241</v>
      </c>
      <c r="AM32" s="651"/>
      <c r="AN32" s="651"/>
      <c r="AO32" s="652"/>
      <c r="AP32" s="704"/>
      <c r="AQ32" s="705"/>
      <c r="AR32" s="705"/>
      <c r="AS32" s="705"/>
      <c r="AT32" s="709"/>
      <c r="AU32" s="230" t="s">
        <v>315</v>
      </c>
      <c r="AV32" s="230"/>
      <c r="AW32" s="230"/>
      <c r="AX32" s="642" t="s">
        <v>316</v>
      </c>
      <c r="AY32" s="643"/>
      <c r="AZ32" s="643"/>
      <c r="BA32" s="643"/>
      <c r="BB32" s="643"/>
      <c r="BC32" s="643"/>
      <c r="BD32" s="643"/>
      <c r="BE32" s="643"/>
      <c r="BF32" s="644"/>
      <c r="BG32" s="711">
        <v>98.6</v>
      </c>
      <c r="BH32" s="670"/>
      <c r="BI32" s="670"/>
      <c r="BJ32" s="670"/>
      <c r="BK32" s="670"/>
      <c r="BL32" s="670"/>
      <c r="BM32" s="651">
        <v>95.5</v>
      </c>
      <c r="BN32" s="699"/>
      <c r="BO32" s="699"/>
      <c r="BP32" s="699"/>
      <c r="BQ32" s="700"/>
      <c r="BR32" s="711">
        <v>98.5</v>
      </c>
      <c r="BS32" s="670"/>
      <c r="BT32" s="670"/>
      <c r="BU32" s="670"/>
      <c r="BV32" s="670"/>
      <c r="BW32" s="670"/>
      <c r="BX32" s="651">
        <v>94.7</v>
      </c>
      <c r="BY32" s="699"/>
      <c r="BZ32" s="699"/>
      <c r="CA32" s="699"/>
      <c r="CB32" s="700"/>
      <c r="CD32" s="695"/>
      <c r="CE32" s="696"/>
      <c r="CF32" s="660" t="s">
        <v>317</v>
      </c>
      <c r="CG32" s="661"/>
      <c r="CH32" s="661"/>
      <c r="CI32" s="661"/>
      <c r="CJ32" s="661"/>
      <c r="CK32" s="661"/>
      <c r="CL32" s="661"/>
      <c r="CM32" s="661"/>
      <c r="CN32" s="661"/>
      <c r="CO32" s="661"/>
      <c r="CP32" s="661"/>
      <c r="CQ32" s="662"/>
      <c r="CR32" s="645">
        <v>1</v>
      </c>
      <c r="CS32" s="646"/>
      <c r="CT32" s="646"/>
      <c r="CU32" s="646"/>
      <c r="CV32" s="646"/>
      <c r="CW32" s="646"/>
      <c r="CX32" s="646"/>
      <c r="CY32" s="647"/>
      <c r="CZ32" s="650">
        <v>0</v>
      </c>
      <c r="DA32" s="682"/>
      <c r="DB32" s="682"/>
      <c r="DC32" s="684"/>
      <c r="DD32" s="654">
        <v>1</v>
      </c>
      <c r="DE32" s="646"/>
      <c r="DF32" s="646"/>
      <c r="DG32" s="646"/>
      <c r="DH32" s="646"/>
      <c r="DI32" s="646"/>
      <c r="DJ32" s="646"/>
      <c r="DK32" s="647"/>
      <c r="DL32" s="654">
        <v>1</v>
      </c>
      <c r="DM32" s="646"/>
      <c r="DN32" s="646"/>
      <c r="DO32" s="646"/>
      <c r="DP32" s="646"/>
      <c r="DQ32" s="646"/>
      <c r="DR32" s="646"/>
      <c r="DS32" s="646"/>
      <c r="DT32" s="646"/>
      <c r="DU32" s="646"/>
      <c r="DV32" s="647"/>
      <c r="DW32" s="650">
        <v>0</v>
      </c>
      <c r="DX32" s="682"/>
      <c r="DY32" s="682"/>
      <c r="DZ32" s="682"/>
      <c r="EA32" s="682"/>
      <c r="EB32" s="682"/>
      <c r="EC32" s="683"/>
    </row>
    <row r="33" spans="2:133" ht="11.25" customHeight="1" x14ac:dyDescent="0.15">
      <c r="B33" s="642" t="s">
        <v>318</v>
      </c>
      <c r="C33" s="643"/>
      <c r="D33" s="643"/>
      <c r="E33" s="643"/>
      <c r="F33" s="643"/>
      <c r="G33" s="643"/>
      <c r="H33" s="643"/>
      <c r="I33" s="643"/>
      <c r="J33" s="643"/>
      <c r="K33" s="643"/>
      <c r="L33" s="643"/>
      <c r="M33" s="643"/>
      <c r="N33" s="643"/>
      <c r="O33" s="643"/>
      <c r="P33" s="643"/>
      <c r="Q33" s="644"/>
      <c r="R33" s="645">
        <v>12893354</v>
      </c>
      <c r="S33" s="646"/>
      <c r="T33" s="646"/>
      <c r="U33" s="646"/>
      <c r="V33" s="646"/>
      <c r="W33" s="646"/>
      <c r="X33" s="646"/>
      <c r="Y33" s="647"/>
      <c r="Z33" s="648">
        <v>6.4</v>
      </c>
      <c r="AA33" s="648"/>
      <c r="AB33" s="648"/>
      <c r="AC33" s="648"/>
      <c r="AD33" s="649" t="s">
        <v>241</v>
      </c>
      <c r="AE33" s="649"/>
      <c r="AF33" s="649"/>
      <c r="AG33" s="649"/>
      <c r="AH33" s="649"/>
      <c r="AI33" s="649"/>
      <c r="AJ33" s="649"/>
      <c r="AK33" s="649"/>
      <c r="AL33" s="650" t="s">
        <v>127</v>
      </c>
      <c r="AM33" s="651"/>
      <c r="AN33" s="651"/>
      <c r="AO33" s="652"/>
      <c r="AP33" s="706"/>
      <c r="AQ33" s="707"/>
      <c r="AR33" s="707"/>
      <c r="AS33" s="707"/>
      <c r="AT33" s="710"/>
      <c r="AU33" s="232"/>
      <c r="AV33" s="232"/>
      <c r="AW33" s="232"/>
      <c r="AX33" s="686" t="s">
        <v>319</v>
      </c>
      <c r="AY33" s="687"/>
      <c r="AZ33" s="687"/>
      <c r="BA33" s="687"/>
      <c r="BB33" s="687"/>
      <c r="BC33" s="687"/>
      <c r="BD33" s="687"/>
      <c r="BE33" s="687"/>
      <c r="BF33" s="688"/>
      <c r="BG33" s="715">
        <v>99.2</v>
      </c>
      <c r="BH33" s="716"/>
      <c r="BI33" s="716"/>
      <c r="BJ33" s="716"/>
      <c r="BK33" s="716"/>
      <c r="BL33" s="716"/>
      <c r="BM33" s="717">
        <v>97.4</v>
      </c>
      <c r="BN33" s="716"/>
      <c r="BO33" s="716"/>
      <c r="BP33" s="716"/>
      <c r="BQ33" s="718"/>
      <c r="BR33" s="715">
        <v>99.2</v>
      </c>
      <c r="BS33" s="716"/>
      <c r="BT33" s="716"/>
      <c r="BU33" s="716"/>
      <c r="BV33" s="716"/>
      <c r="BW33" s="716"/>
      <c r="BX33" s="717">
        <v>96.9</v>
      </c>
      <c r="BY33" s="716"/>
      <c r="BZ33" s="716"/>
      <c r="CA33" s="716"/>
      <c r="CB33" s="718"/>
      <c r="CD33" s="660" t="s">
        <v>320</v>
      </c>
      <c r="CE33" s="661"/>
      <c r="CF33" s="661"/>
      <c r="CG33" s="661"/>
      <c r="CH33" s="661"/>
      <c r="CI33" s="661"/>
      <c r="CJ33" s="661"/>
      <c r="CK33" s="661"/>
      <c r="CL33" s="661"/>
      <c r="CM33" s="661"/>
      <c r="CN33" s="661"/>
      <c r="CO33" s="661"/>
      <c r="CP33" s="661"/>
      <c r="CQ33" s="662"/>
      <c r="CR33" s="645">
        <v>56221423</v>
      </c>
      <c r="CS33" s="670"/>
      <c r="CT33" s="670"/>
      <c r="CU33" s="670"/>
      <c r="CV33" s="670"/>
      <c r="CW33" s="670"/>
      <c r="CX33" s="670"/>
      <c r="CY33" s="671"/>
      <c r="CZ33" s="650">
        <v>27.9</v>
      </c>
      <c r="DA33" s="682"/>
      <c r="DB33" s="682"/>
      <c r="DC33" s="684"/>
      <c r="DD33" s="654">
        <v>47203582</v>
      </c>
      <c r="DE33" s="670"/>
      <c r="DF33" s="670"/>
      <c r="DG33" s="670"/>
      <c r="DH33" s="670"/>
      <c r="DI33" s="670"/>
      <c r="DJ33" s="670"/>
      <c r="DK33" s="671"/>
      <c r="DL33" s="654">
        <v>35626368</v>
      </c>
      <c r="DM33" s="670"/>
      <c r="DN33" s="670"/>
      <c r="DO33" s="670"/>
      <c r="DP33" s="670"/>
      <c r="DQ33" s="670"/>
      <c r="DR33" s="670"/>
      <c r="DS33" s="670"/>
      <c r="DT33" s="670"/>
      <c r="DU33" s="670"/>
      <c r="DV33" s="671"/>
      <c r="DW33" s="650">
        <v>33.799999999999997</v>
      </c>
      <c r="DX33" s="682"/>
      <c r="DY33" s="682"/>
      <c r="DZ33" s="682"/>
      <c r="EA33" s="682"/>
      <c r="EB33" s="682"/>
      <c r="EC33" s="683"/>
    </row>
    <row r="34" spans="2:133" ht="11.25" customHeight="1" x14ac:dyDescent="0.15">
      <c r="B34" s="642" t="s">
        <v>321</v>
      </c>
      <c r="C34" s="643"/>
      <c r="D34" s="643"/>
      <c r="E34" s="643"/>
      <c r="F34" s="643"/>
      <c r="G34" s="643"/>
      <c r="H34" s="643"/>
      <c r="I34" s="643"/>
      <c r="J34" s="643"/>
      <c r="K34" s="643"/>
      <c r="L34" s="643"/>
      <c r="M34" s="643"/>
      <c r="N34" s="643"/>
      <c r="O34" s="643"/>
      <c r="P34" s="643"/>
      <c r="Q34" s="644"/>
      <c r="R34" s="645">
        <v>5665576</v>
      </c>
      <c r="S34" s="646"/>
      <c r="T34" s="646"/>
      <c r="U34" s="646"/>
      <c r="V34" s="646"/>
      <c r="W34" s="646"/>
      <c r="X34" s="646"/>
      <c r="Y34" s="647"/>
      <c r="Z34" s="648">
        <v>2.8</v>
      </c>
      <c r="AA34" s="648"/>
      <c r="AB34" s="648"/>
      <c r="AC34" s="648"/>
      <c r="AD34" s="649">
        <v>403369</v>
      </c>
      <c r="AE34" s="649"/>
      <c r="AF34" s="649"/>
      <c r="AG34" s="649"/>
      <c r="AH34" s="649"/>
      <c r="AI34" s="649"/>
      <c r="AJ34" s="649"/>
      <c r="AK34" s="649"/>
      <c r="AL34" s="650">
        <v>0.4</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322</v>
      </c>
      <c r="CE34" s="661"/>
      <c r="CF34" s="661"/>
      <c r="CG34" s="661"/>
      <c r="CH34" s="661"/>
      <c r="CI34" s="661"/>
      <c r="CJ34" s="661"/>
      <c r="CK34" s="661"/>
      <c r="CL34" s="661"/>
      <c r="CM34" s="661"/>
      <c r="CN34" s="661"/>
      <c r="CO34" s="661"/>
      <c r="CP34" s="661"/>
      <c r="CQ34" s="662"/>
      <c r="CR34" s="645">
        <v>19623167</v>
      </c>
      <c r="CS34" s="646"/>
      <c r="CT34" s="646"/>
      <c r="CU34" s="646"/>
      <c r="CV34" s="646"/>
      <c r="CW34" s="646"/>
      <c r="CX34" s="646"/>
      <c r="CY34" s="647"/>
      <c r="CZ34" s="650">
        <v>9.6999999999999993</v>
      </c>
      <c r="DA34" s="682"/>
      <c r="DB34" s="682"/>
      <c r="DC34" s="684"/>
      <c r="DD34" s="654">
        <v>15562930</v>
      </c>
      <c r="DE34" s="646"/>
      <c r="DF34" s="646"/>
      <c r="DG34" s="646"/>
      <c r="DH34" s="646"/>
      <c r="DI34" s="646"/>
      <c r="DJ34" s="646"/>
      <c r="DK34" s="647"/>
      <c r="DL34" s="654">
        <v>13787120</v>
      </c>
      <c r="DM34" s="646"/>
      <c r="DN34" s="646"/>
      <c r="DO34" s="646"/>
      <c r="DP34" s="646"/>
      <c r="DQ34" s="646"/>
      <c r="DR34" s="646"/>
      <c r="DS34" s="646"/>
      <c r="DT34" s="646"/>
      <c r="DU34" s="646"/>
      <c r="DV34" s="647"/>
      <c r="DW34" s="650">
        <v>13.1</v>
      </c>
      <c r="DX34" s="682"/>
      <c r="DY34" s="682"/>
      <c r="DZ34" s="682"/>
      <c r="EA34" s="682"/>
      <c r="EB34" s="682"/>
      <c r="EC34" s="683"/>
    </row>
    <row r="35" spans="2:133" ht="11.25" customHeight="1" x14ac:dyDescent="0.15">
      <c r="B35" s="642" t="s">
        <v>323</v>
      </c>
      <c r="C35" s="643"/>
      <c r="D35" s="643"/>
      <c r="E35" s="643"/>
      <c r="F35" s="643"/>
      <c r="G35" s="643"/>
      <c r="H35" s="643"/>
      <c r="I35" s="643"/>
      <c r="J35" s="643"/>
      <c r="K35" s="643"/>
      <c r="L35" s="643"/>
      <c r="M35" s="643"/>
      <c r="N35" s="643"/>
      <c r="O35" s="643"/>
      <c r="P35" s="643"/>
      <c r="Q35" s="644"/>
      <c r="R35" s="645">
        <v>48215</v>
      </c>
      <c r="S35" s="646"/>
      <c r="T35" s="646"/>
      <c r="U35" s="646"/>
      <c r="V35" s="646"/>
      <c r="W35" s="646"/>
      <c r="X35" s="646"/>
      <c r="Y35" s="647"/>
      <c r="Z35" s="648">
        <v>0</v>
      </c>
      <c r="AA35" s="648"/>
      <c r="AB35" s="648"/>
      <c r="AC35" s="648"/>
      <c r="AD35" s="649" t="s">
        <v>127</v>
      </c>
      <c r="AE35" s="649"/>
      <c r="AF35" s="649"/>
      <c r="AG35" s="649"/>
      <c r="AH35" s="649"/>
      <c r="AI35" s="649"/>
      <c r="AJ35" s="649"/>
      <c r="AK35" s="649"/>
      <c r="AL35" s="650" t="s">
        <v>241</v>
      </c>
      <c r="AM35" s="651"/>
      <c r="AN35" s="651"/>
      <c r="AO35" s="652"/>
      <c r="AP35" s="235"/>
      <c r="AQ35" s="624" t="s">
        <v>324</v>
      </c>
      <c r="AR35" s="625"/>
      <c r="AS35" s="625"/>
      <c r="AT35" s="625"/>
      <c r="AU35" s="625"/>
      <c r="AV35" s="625"/>
      <c r="AW35" s="625"/>
      <c r="AX35" s="625"/>
      <c r="AY35" s="625"/>
      <c r="AZ35" s="625"/>
      <c r="BA35" s="625"/>
      <c r="BB35" s="625"/>
      <c r="BC35" s="625"/>
      <c r="BD35" s="625"/>
      <c r="BE35" s="625"/>
      <c r="BF35" s="626"/>
      <c r="BG35" s="624" t="s">
        <v>325</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326</v>
      </c>
      <c r="CE35" s="661"/>
      <c r="CF35" s="661"/>
      <c r="CG35" s="661"/>
      <c r="CH35" s="661"/>
      <c r="CI35" s="661"/>
      <c r="CJ35" s="661"/>
      <c r="CK35" s="661"/>
      <c r="CL35" s="661"/>
      <c r="CM35" s="661"/>
      <c r="CN35" s="661"/>
      <c r="CO35" s="661"/>
      <c r="CP35" s="661"/>
      <c r="CQ35" s="662"/>
      <c r="CR35" s="645">
        <v>1299166</v>
      </c>
      <c r="CS35" s="670"/>
      <c r="CT35" s="670"/>
      <c r="CU35" s="670"/>
      <c r="CV35" s="670"/>
      <c r="CW35" s="670"/>
      <c r="CX35" s="670"/>
      <c r="CY35" s="671"/>
      <c r="CZ35" s="650">
        <v>0.6</v>
      </c>
      <c r="DA35" s="682"/>
      <c r="DB35" s="682"/>
      <c r="DC35" s="684"/>
      <c r="DD35" s="654">
        <v>1285804</v>
      </c>
      <c r="DE35" s="670"/>
      <c r="DF35" s="670"/>
      <c r="DG35" s="670"/>
      <c r="DH35" s="670"/>
      <c r="DI35" s="670"/>
      <c r="DJ35" s="670"/>
      <c r="DK35" s="671"/>
      <c r="DL35" s="654">
        <v>1285804</v>
      </c>
      <c r="DM35" s="670"/>
      <c r="DN35" s="670"/>
      <c r="DO35" s="670"/>
      <c r="DP35" s="670"/>
      <c r="DQ35" s="670"/>
      <c r="DR35" s="670"/>
      <c r="DS35" s="670"/>
      <c r="DT35" s="670"/>
      <c r="DU35" s="670"/>
      <c r="DV35" s="671"/>
      <c r="DW35" s="650">
        <v>1.2</v>
      </c>
      <c r="DX35" s="682"/>
      <c r="DY35" s="682"/>
      <c r="DZ35" s="682"/>
      <c r="EA35" s="682"/>
      <c r="EB35" s="682"/>
      <c r="EC35" s="683"/>
    </row>
    <row r="36" spans="2:133" ht="11.25" customHeight="1" x14ac:dyDescent="0.15">
      <c r="B36" s="642" t="s">
        <v>327</v>
      </c>
      <c r="C36" s="643"/>
      <c r="D36" s="643"/>
      <c r="E36" s="643"/>
      <c r="F36" s="643"/>
      <c r="G36" s="643"/>
      <c r="H36" s="643"/>
      <c r="I36" s="643"/>
      <c r="J36" s="643"/>
      <c r="K36" s="643"/>
      <c r="L36" s="643"/>
      <c r="M36" s="643"/>
      <c r="N36" s="643"/>
      <c r="O36" s="643"/>
      <c r="P36" s="643"/>
      <c r="Q36" s="644"/>
      <c r="R36" s="645">
        <v>2760167</v>
      </c>
      <c r="S36" s="646"/>
      <c r="T36" s="646"/>
      <c r="U36" s="646"/>
      <c r="V36" s="646"/>
      <c r="W36" s="646"/>
      <c r="X36" s="646"/>
      <c r="Y36" s="647"/>
      <c r="Z36" s="648">
        <v>1.4</v>
      </c>
      <c r="AA36" s="648"/>
      <c r="AB36" s="648"/>
      <c r="AC36" s="648"/>
      <c r="AD36" s="649" t="s">
        <v>241</v>
      </c>
      <c r="AE36" s="649"/>
      <c r="AF36" s="649"/>
      <c r="AG36" s="649"/>
      <c r="AH36" s="649"/>
      <c r="AI36" s="649"/>
      <c r="AJ36" s="649"/>
      <c r="AK36" s="649"/>
      <c r="AL36" s="650" t="s">
        <v>241</v>
      </c>
      <c r="AM36" s="651"/>
      <c r="AN36" s="651"/>
      <c r="AO36" s="652"/>
      <c r="AP36" s="235"/>
      <c r="AQ36" s="719" t="s">
        <v>328</v>
      </c>
      <c r="AR36" s="720"/>
      <c r="AS36" s="720"/>
      <c r="AT36" s="720"/>
      <c r="AU36" s="720"/>
      <c r="AV36" s="720"/>
      <c r="AW36" s="720"/>
      <c r="AX36" s="720"/>
      <c r="AY36" s="721"/>
      <c r="AZ36" s="634">
        <v>22893141</v>
      </c>
      <c r="BA36" s="635"/>
      <c r="BB36" s="635"/>
      <c r="BC36" s="635"/>
      <c r="BD36" s="635"/>
      <c r="BE36" s="635"/>
      <c r="BF36" s="722"/>
      <c r="BG36" s="656" t="s">
        <v>329</v>
      </c>
      <c r="BH36" s="657"/>
      <c r="BI36" s="657"/>
      <c r="BJ36" s="657"/>
      <c r="BK36" s="657"/>
      <c r="BL36" s="657"/>
      <c r="BM36" s="657"/>
      <c r="BN36" s="657"/>
      <c r="BO36" s="657"/>
      <c r="BP36" s="657"/>
      <c r="BQ36" s="657"/>
      <c r="BR36" s="657"/>
      <c r="BS36" s="657"/>
      <c r="BT36" s="657"/>
      <c r="BU36" s="658"/>
      <c r="BV36" s="634">
        <v>540108</v>
      </c>
      <c r="BW36" s="635"/>
      <c r="BX36" s="635"/>
      <c r="BY36" s="635"/>
      <c r="BZ36" s="635"/>
      <c r="CA36" s="635"/>
      <c r="CB36" s="722"/>
      <c r="CD36" s="660" t="s">
        <v>330</v>
      </c>
      <c r="CE36" s="661"/>
      <c r="CF36" s="661"/>
      <c r="CG36" s="661"/>
      <c r="CH36" s="661"/>
      <c r="CI36" s="661"/>
      <c r="CJ36" s="661"/>
      <c r="CK36" s="661"/>
      <c r="CL36" s="661"/>
      <c r="CM36" s="661"/>
      <c r="CN36" s="661"/>
      <c r="CO36" s="661"/>
      <c r="CP36" s="661"/>
      <c r="CQ36" s="662"/>
      <c r="CR36" s="645">
        <v>10075608</v>
      </c>
      <c r="CS36" s="646"/>
      <c r="CT36" s="646"/>
      <c r="CU36" s="646"/>
      <c r="CV36" s="646"/>
      <c r="CW36" s="646"/>
      <c r="CX36" s="646"/>
      <c r="CY36" s="647"/>
      <c r="CZ36" s="650">
        <v>5</v>
      </c>
      <c r="DA36" s="682"/>
      <c r="DB36" s="682"/>
      <c r="DC36" s="684"/>
      <c r="DD36" s="654">
        <v>9294261</v>
      </c>
      <c r="DE36" s="646"/>
      <c r="DF36" s="646"/>
      <c r="DG36" s="646"/>
      <c r="DH36" s="646"/>
      <c r="DI36" s="646"/>
      <c r="DJ36" s="646"/>
      <c r="DK36" s="647"/>
      <c r="DL36" s="654">
        <v>7241339</v>
      </c>
      <c r="DM36" s="646"/>
      <c r="DN36" s="646"/>
      <c r="DO36" s="646"/>
      <c r="DP36" s="646"/>
      <c r="DQ36" s="646"/>
      <c r="DR36" s="646"/>
      <c r="DS36" s="646"/>
      <c r="DT36" s="646"/>
      <c r="DU36" s="646"/>
      <c r="DV36" s="647"/>
      <c r="DW36" s="650">
        <v>6.9</v>
      </c>
      <c r="DX36" s="682"/>
      <c r="DY36" s="682"/>
      <c r="DZ36" s="682"/>
      <c r="EA36" s="682"/>
      <c r="EB36" s="682"/>
      <c r="EC36" s="683"/>
    </row>
    <row r="37" spans="2:133" ht="11.25" customHeight="1" x14ac:dyDescent="0.15">
      <c r="B37" s="642" t="s">
        <v>331</v>
      </c>
      <c r="C37" s="643"/>
      <c r="D37" s="643"/>
      <c r="E37" s="643"/>
      <c r="F37" s="643"/>
      <c r="G37" s="643"/>
      <c r="H37" s="643"/>
      <c r="I37" s="643"/>
      <c r="J37" s="643"/>
      <c r="K37" s="643"/>
      <c r="L37" s="643"/>
      <c r="M37" s="643"/>
      <c r="N37" s="643"/>
      <c r="O37" s="643"/>
      <c r="P37" s="643"/>
      <c r="Q37" s="644"/>
      <c r="R37" s="645">
        <v>788098</v>
      </c>
      <c r="S37" s="646"/>
      <c r="T37" s="646"/>
      <c r="U37" s="646"/>
      <c r="V37" s="646"/>
      <c r="W37" s="646"/>
      <c r="X37" s="646"/>
      <c r="Y37" s="647"/>
      <c r="Z37" s="648">
        <v>0.4</v>
      </c>
      <c r="AA37" s="648"/>
      <c r="AB37" s="648"/>
      <c r="AC37" s="648"/>
      <c r="AD37" s="649" t="s">
        <v>127</v>
      </c>
      <c r="AE37" s="649"/>
      <c r="AF37" s="649"/>
      <c r="AG37" s="649"/>
      <c r="AH37" s="649"/>
      <c r="AI37" s="649"/>
      <c r="AJ37" s="649"/>
      <c r="AK37" s="649"/>
      <c r="AL37" s="650" t="s">
        <v>241</v>
      </c>
      <c r="AM37" s="651"/>
      <c r="AN37" s="651"/>
      <c r="AO37" s="652"/>
      <c r="AQ37" s="723" t="s">
        <v>332</v>
      </c>
      <c r="AR37" s="724"/>
      <c r="AS37" s="724"/>
      <c r="AT37" s="724"/>
      <c r="AU37" s="724"/>
      <c r="AV37" s="724"/>
      <c r="AW37" s="724"/>
      <c r="AX37" s="724"/>
      <c r="AY37" s="725"/>
      <c r="AZ37" s="645">
        <v>4538715</v>
      </c>
      <c r="BA37" s="646"/>
      <c r="BB37" s="646"/>
      <c r="BC37" s="646"/>
      <c r="BD37" s="670"/>
      <c r="BE37" s="670"/>
      <c r="BF37" s="700"/>
      <c r="BG37" s="660" t="s">
        <v>333</v>
      </c>
      <c r="BH37" s="661"/>
      <c r="BI37" s="661"/>
      <c r="BJ37" s="661"/>
      <c r="BK37" s="661"/>
      <c r="BL37" s="661"/>
      <c r="BM37" s="661"/>
      <c r="BN37" s="661"/>
      <c r="BO37" s="661"/>
      <c r="BP37" s="661"/>
      <c r="BQ37" s="661"/>
      <c r="BR37" s="661"/>
      <c r="BS37" s="661"/>
      <c r="BT37" s="661"/>
      <c r="BU37" s="662"/>
      <c r="BV37" s="645">
        <v>-835845</v>
      </c>
      <c r="BW37" s="646"/>
      <c r="BX37" s="646"/>
      <c r="BY37" s="646"/>
      <c r="BZ37" s="646"/>
      <c r="CA37" s="646"/>
      <c r="CB37" s="655"/>
      <c r="CD37" s="660" t="s">
        <v>334</v>
      </c>
      <c r="CE37" s="661"/>
      <c r="CF37" s="661"/>
      <c r="CG37" s="661"/>
      <c r="CH37" s="661"/>
      <c r="CI37" s="661"/>
      <c r="CJ37" s="661"/>
      <c r="CK37" s="661"/>
      <c r="CL37" s="661"/>
      <c r="CM37" s="661"/>
      <c r="CN37" s="661"/>
      <c r="CO37" s="661"/>
      <c r="CP37" s="661"/>
      <c r="CQ37" s="662"/>
      <c r="CR37" s="645">
        <v>40938</v>
      </c>
      <c r="CS37" s="670"/>
      <c r="CT37" s="670"/>
      <c r="CU37" s="670"/>
      <c r="CV37" s="670"/>
      <c r="CW37" s="670"/>
      <c r="CX37" s="670"/>
      <c r="CY37" s="671"/>
      <c r="CZ37" s="650">
        <v>0</v>
      </c>
      <c r="DA37" s="682"/>
      <c r="DB37" s="682"/>
      <c r="DC37" s="684"/>
      <c r="DD37" s="654">
        <v>40938</v>
      </c>
      <c r="DE37" s="670"/>
      <c r="DF37" s="670"/>
      <c r="DG37" s="670"/>
      <c r="DH37" s="670"/>
      <c r="DI37" s="670"/>
      <c r="DJ37" s="670"/>
      <c r="DK37" s="671"/>
      <c r="DL37" s="654">
        <v>40938</v>
      </c>
      <c r="DM37" s="670"/>
      <c r="DN37" s="670"/>
      <c r="DO37" s="670"/>
      <c r="DP37" s="670"/>
      <c r="DQ37" s="670"/>
      <c r="DR37" s="670"/>
      <c r="DS37" s="670"/>
      <c r="DT37" s="670"/>
      <c r="DU37" s="670"/>
      <c r="DV37" s="671"/>
      <c r="DW37" s="650">
        <v>0</v>
      </c>
      <c r="DX37" s="682"/>
      <c r="DY37" s="682"/>
      <c r="DZ37" s="682"/>
      <c r="EA37" s="682"/>
      <c r="EB37" s="682"/>
      <c r="EC37" s="683"/>
    </row>
    <row r="38" spans="2:133" ht="11.25" customHeight="1" x14ac:dyDescent="0.15">
      <c r="B38" s="642" t="s">
        <v>335</v>
      </c>
      <c r="C38" s="643"/>
      <c r="D38" s="643"/>
      <c r="E38" s="643"/>
      <c r="F38" s="643"/>
      <c r="G38" s="643"/>
      <c r="H38" s="643"/>
      <c r="I38" s="643"/>
      <c r="J38" s="643"/>
      <c r="K38" s="643"/>
      <c r="L38" s="643"/>
      <c r="M38" s="643"/>
      <c r="N38" s="643"/>
      <c r="O38" s="643"/>
      <c r="P38" s="643"/>
      <c r="Q38" s="644"/>
      <c r="R38" s="645">
        <v>6442959</v>
      </c>
      <c r="S38" s="646"/>
      <c r="T38" s="646"/>
      <c r="U38" s="646"/>
      <c r="V38" s="646"/>
      <c r="W38" s="646"/>
      <c r="X38" s="646"/>
      <c r="Y38" s="647"/>
      <c r="Z38" s="648">
        <v>3.2</v>
      </c>
      <c r="AA38" s="648"/>
      <c r="AB38" s="648"/>
      <c r="AC38" s="648"/>
      <c r="AD38" s="649">
        <v>4019</v>
      </c>
      <c r="AE38" s="649"/>
      <c r="AF38" s="649"/>
      <c r="AG38" s="649"/>
      <c r="AH38" s="649"/>
      <c r="AI38" s="649"/>
      <c r="AJ38" s="649"/>
      <c r="AK38" s="649"/>
      <c r="AL38" s="650">
        <v>0</v>
      </c>
      <c r="AM38" s="651"/>
      <c r="AN38" s="651"/>
      <c r="AO38" s="652"/>
      <c r="AQ38" s="723" t="s">
        <v>336</v>
      </c>
      <c r="AR38" s="724"/>
      <c r="AS38" s="724"/>
      <c r="AT38" s="724"/>
      <c r="AU38" s="724"/>
      <c r="AV38" s="724"/>
      <c r="AW38" s="724"/>
      <c r="AX38" s="724"/>
      <c r="AY38" s="725"/>
      <c r="AZ38" s="645">
        <v>49532</v>
      </c>
      <c r="BA38" s="646"/>
      <c r="BB38" s="646"/>
      <c r="BC38" s="646"/>
      <c r="BD38" s="670"/>
      <c r="BE38" s="670"/>
      <c r="BF38" s="700"/>
      <c r="BG38" s="660" t="s">
        <v>337</v>
      </c>
      <c r="BH38" s="661"/>
      <c r="BI38" s="661"/>
      <c r="BJ38" s="661"/>
      <c r="BK38" s="661"/>
      <c r="BL38" s="661"/>
      <c r="BM38" s="661"/>
      <c r="BN38" s="661"/>
      <c r="BO38" s="661"/>
      <c r="BP38" s="661"/>
      <c r="BQ38" s="661"/>
      <c r="BR38" s="661"/>
      <c r="BS38" s="661"/>
      <c r="BT38" s="661"/>
      <c r="BU38" s="662"/>
      <c r="BV38" s="645">
        <v>63381</v>
      </c>
      <c r="BW38" s="646"/>
      <c r="BX38" s="646"/>
      <c r="BY38" s="646"/>
      <c r="BZ38" s="646"/>
      <c r="CA38" s="646"/>
      <c r="CB38" s="655"/>
      <c r="CD38" s="660" t="s">
        <v>338</v>
      </c>
      <c r="CE38" s="661"/>
      <c r="CF38" s="661"/>
      <c r="CG38" s="661"/>
      <c r="CH38" s="661"/>
      <c r="CI38" s="661"/>
      <c r="CJ38" s="661"/>
      <c r="CK38" s="661"/>
      <c r="CL38" s="661"/>
      <c r="CM38" s="661"/>
      <c r="CN38" s="661"/>
      <c r="CO38" s="661"/>
      <c r="CP38" s="661"/>
      <c r="CQ38" s="662"/>
      <c r="CR38" s="645">
        <v>18303746</v>
      </c>
      <c r="CS38" s="646"/>
      <c r="CT38" s="646"/>
      <c r="CU38" s="646"/>
      <c r="CV38" s="646"/>
      <c r="CW38" s="646"/>
      <c r="CX38" s="646"/>
      <c r="CY38" s="647"/>
      <c r="CZ38" s="650">
        <v>9.1</v>
      </c>
      <c r="DA38" s="682"/>
      <c r="DB38" s="682"/>
      <c r="DC38" s="684"/>
      <c r="DD38" s="654">
        <v>14918118</v>
      </c>
      <c r="DE38" s="646"/>
      <c r="DF38" s="646"/>
      <c r="DG38" s="646"/>
      <c r="DH38" s="646"/>
      <c r="DI38" s="646"/>
      <c r="DJ38" s="646"/>
      <c r="DK38" s="647"/>
      <c r="DL38" s="654">
        <v>13304918</v>
      </c>
      <c r="DM38" s="646"/>
      <c r="DN38" s="646"/>
      <c r="DO38" s="646"/>
      <c r="DP38" s="646"/>
      <c r="DQ38" s="646"/>
      <c r="DR38" s="646"/>
      <c r="DS38" s="646"/>
      <c r="DT38" s="646"/>
      <c r="DU38" s="646"/>
      <c r="DV38" s="647"/>
      <c r="DW38" s="650">
        <v>12.6</v>
      </c>
      <c r="DX38" s="682"/>
      <c r="DY38" s="682"/>
      <c r="DZ38" s="682"/>
      <c r="EA38" s="682"/>
      <c r="EB38" s="682"/>
      <c r="EC38" s="683"/>
    </row>
    <row r="39" spans="2:133" ht="11.25" customHeight="1" x14ac:dyDescent="0.15">
      <c r="B39" s="642" t="s">
        <v>339</v>
      </c>
      <c r="C39" s="643"/>
      <c r="D39" s="643"/>
      <c r="E39" s="643"/>
      <c r="F39" s="643"/>
      <c r="G39" s="643"/>
      <c r="H39" s="643"/>
      <c r="I39" s="643"/>
      <c r="J39" s="643"/>
      <c r="K39" s="643"/>
      <c r="L39" s="643"/>
      <c r="M39" s="643"/>
      <c r="N39" s="643"/>
      <c r="O39" s="643"/>
      <c r="P39" s="643"/>
      <c r="Q39" s="644"/>
      <c r="R39" s="645">
        <v>13525078</v>
      </c>
      <c r="S39" s="646"/>
      <c r="T39" s="646"/>
      <c r="U39" s="646"/>
      <c r="V39" s="646"/>
      <c r="W39" s="646"/>
      <c r="X39" s="646"/>
      <c r="Y39" s="647"/>
      <c r="Z39" s="648">
        <v>6.7</v>
      </c>
      <c r="AA39" s="648"/>
      <c r="AB39" s="648"/>
      <c r="AC39" s="648"/>
      <c r="AD39" s="649" t="s">
        <v>127</v>
      </c>
      <c r="AE39" s="649"/>
      <c r="AF39" s="649"/>
      <c r="AG39" s="649"/>
      <c r="AH39" s="649"/>
      <c r="AI39" s="649"/>
      <c r="AJ39" s="649"/>
      <c r="AK39" s="649"/>
      <c r="AL39" s="650" t="s">
        <v>127</v>
      </c>
      <c r="AM39" s="651"/>
      <c r="AN39" s="651"/>
      <c r="AO39" s="652"/>
      <c r="AQ39" s="723" t="s">
        <v>340</v>
      </c>
      <c r="AR39" s="724"/>
      <c r="AS39" s="724"/>
      <c r="AT39" s="724"/>
      <c r="AU39" s="724"/>
      <c r="AV39" s="724"/>
      <c r="AW39" s="724"/>
      <c r="AX39" s="724"/>
      <c r="AY39" s="725"/>
      <c r="AZ39" s="645">
        <v>38376</v>
      </c>
      <c r="BA39" s="646"/>
      <c r="BB39" s="646"/>
      <c r="BC39" s="646"/>
      <c r="BD39" s="670"/>
      <c r="BE39" s="670"/>
      <c r="BF39" s="700"/>
      <c r="BG39" s="660" t="s">
        <v>341</v>
      </c>
      <c r="BH39" s="661"/>
      <c r="BI39" s="661"/>
      <c r="BJ39" s="661"/>
      <c r="BK39" s="661"/>
      <c r="BL39" s="661"/>
      <c r="BM39" s="661"/>
      <c r="BN39" s="661"/>
      <c r="BO39" s="661"/>
      <c r="BP39" s="661"/>
      <c r="BQ39" s="661"/>
      <c r="BR39" s="661"/>
      <c r="BS39" s="661"/>
      <c r="BT39" s="661"/>
      <c r="BU39" s="662"/>
      <c r="BV39" s="645">
        <v>93556</v>
      </c>
      <c r="BW39" s="646"/>
      <c r="BX39" s="646"/>
      <c r="BY39" s="646"/>
      <c r="BZ39" s="646"/>
      <c r="CA39" s="646"/>
      <c r="CB39" s="655"/>
      <c r="CD39" s="660" t="s">
        <v>342</v>
      </c>
      <c r="CE39" s="661"/>
      <c r="CF39" s="661"/>
      <c r="CG39" s="661"/>
      <c r="CH39" s="661"/>
      <c r="CI39" s="661"/>
      <c r="CJ39" s="661"/>
      <c r="CK39" s="661"/>
      <c r="CL39" s="661"/>
      <c r="CM39" s="661"/>
      <c r="CN39" s="661"/>
      <c r="CO39" s="661"/>
      <c r="CP39" s="661"/>
      <c r="CQ39" s="662"/>
      <c r="CR39" s="645">
        <v>6167917</v>
      </c>
      <c r="CS39" s="670"/>
      <c r="CT39" s="670"/>
      <c r="CU39" s="670"/>
      <c r="CV39" s="670"/>
      <c r="CW39" s="670"/>
      <c r="CX39" s="670"/>
      <c r="CY39" s="671"/>
      <c r="CZ39" s="650">
        <v>3.1</v>
      </c>
      <c r="DA39" s="682"/>
      <c r="DB39" s="682"/>
      <c r="DC39" s="684"/>
      <c r="DD39" s="654">
        <v>6123115</v>
      </c>
      <c r="DE39" s="670"/>
      <c r="DF39" s="670"/>
      <c r="DG39" s="670"/>
      <c r="DH39" s="670"/>
      <c r="DI39" s="670"/>
      <c r="DJ39" s="670"/>
      <c r="DK39" s="671"/>
      <c r="DL39" s="654" t="s">
        <v>241</v>
      </c>
      <c r="DM39" s="670"/>
      <c r="DN39" s="670"/>
      <c r="DO39" s="670"/>
      <c r="DP39" s="670"/>
      <c r="DQ39" s="670"/>
      <c r="DR39" s="670"/>
      <c r="DS39" s="670"/>
      <c r="DT39" s="670"/>
      <c r="DU39" s="670"/>
      <c r="DV39" s="671"/>
      <c r="DW39" s="650" t="s">
        <v>241</v>
      </c>
      <c r="DX39" s="682"/>
      <c r="DY39" s="682"/>
      <c r="DZ39" s="682"/>
      <c r="EA39" s="682"/>
      <c r="EB39" s="682"/>
      <c r="EC39" s="683"/>
    </row>
    <row r="40" spans="2:133" ht="11.25" customHeight="1" x14ac:dyDescent="0.15">
      <c r="B40" s="642" t="s">
        <v>343</v>
      </c>
      <c r="C40" s="643"/>
      <c r="D40" s="643"/>
      <c r="E40" s="643"/>
      <c r="F40" s="643"/>
      <c r="G40" s="643"/>
      <c r="H40" s="643"/>
      <c r="I40" s="643"/>
      <c r="J40" s="643"/>
      <c r="K40" s="643"/>
      <c r="L40" s="643"/>
      <c r="M40" s="643"/>
      <c r="N40" s="643"/>
      <c r="O40" s="643"/>
      <c r="P40" s="643"/>
      <c r="Q40" s="644"/>
      <c r="R40" s="645" t="s">
        <v>241</v>
      </c>
      <c r="S40" s="646"/>
      <c r="T40" s="646"/>
      <c r="U40" s="646"/>
      <c r="V40" s="646"/>
      <c r="W40" s="646"/>
      <c r="X40" s="646"/>
      <c r="Y40" s="647"/>
      <c r="Z40" s="648" t="s">
        <v>127</v>
      </c>
      <c r="AA40" s="648"/>
      <c r="AB40" s="648"/>
      <c r="AC40" s="648"/>
      <c r="AD40" s="649" t="s">
        <v>127</v>
      </c>
      <c r="AE40" s="649"/>
      <c r="AF40" s="649"/>
      <c r="AG40" s="649"/>
      <c r="AH40" s="649"/>
      <c r="AI40" s="649"/>
      <c r="AJ40" s="649"/>
      <c r="AK40" s="649"/>
      <c r="AL40" s="650" t="s">
        <v>241</v>
      </c>
      <c r="AM40" s="651"/>
      <c r="AN40" s="651"/>
      <c r="AO40" s="652"/>
      <c r="AQ40" s="723" t="s">
        <v>344</v>
      </c>
      <c r="AR40" s="724"/>
      <c r="AS40" s="724"/>
      <c r="AT40" s="724"/>
      <c r="AU40" s="724"/>
      <c r="AV40" s="724"/>
      <c r="AW40" s="724"/>
      <c r="AX40" s="724"/>
      <c r="AY40" s="725"/>
      <c r="AZ40" s="645">
        <v>1148</v>
      </c>
      <c r="BA40" s="646"/>
      <c r="BB40" s="646"/>
      <c r="BC40" s="646"/>
      <c r="BD40" s="670"/>
      <c r="BE40" s="670"/>
      <c r="BF40" s="700"/>
      <c r="BG40" s="726" t="s">
        <v>345</v>
      </c>
      <c r="BH40" s="727"/>
      <c r="BI40" s="727"/>
      <c r="BJ40" s="727"/>
      <c r="BK40" s="727"/>
      <c r="BL40" s="236"/>
      <c r="BM40" s="661" t="s">
        <v>346</v>
      </c>
      <c r="BN40" s="661"/>
      <c r="BO40" s="661"/>
      <c r="BP40" s="661"/>
      <c r="BQ40" s="661"/>
      <c r="BR40" s="661"/>
      <c r="BS40" s="661"/>
      <c r="BT40" s="661"/>
      <c r="BU40" s="662"/>
      <c r="BV40" s="645">
        <v>88</v>
      </c>
      <c r="BW40" s="646"/>
      <c r="BX40" s="646"/>
      <c r="BY40" s="646"/>
      <c r="BZ40" s="646"/>
      <c r="CA40" s="646"/>
      <c r="CB40" s="655"/>
      <c r="CD40" s="660" t="s">
        <v>347</v>
      </c>
      <c r="CE40" s="661"/>
      <c r="CF40" s="661"/>
      <c r="CG40" s="661"/>
      <c r="CH40" s="661"/>
      <c r="CI40" s="661"/>
      <c r="CJ40" s="661"/>
      <c r="CK40" s="661"/>
      <c r="CL40" s="661"/>
      <c r="CM40" s="661"/>
      <c r="CN40" s="661"/>
      <c r="CO40" s="661"/>
      <c r="CP40" s="661"/>
      <c r="CQ40" s="662"/>
      <c r="CR40" s="645">
        <v>751819</v>
      </c>
      <c r="CS40" s="646"/>
      <c r="CT40" s="646"/>
      <c r="CU40" s="646"/>
      <c r="CV40" s="646"/>
      <c r="CW40" s="646"/>
      <c r="CX40" s="646"/>
      <c r="CY40" s="647"/>
      <c r="CZ40" s="650">
        <v>0.4</v>
      </c>
      <c r="DA40" s="682"/>
      <c r="DB40" s="682"/>
      <c r="DC40" s="684"/>
      <c r="DD40" s="654">
        <v>19354</v>
      </c>
      <c r="DE40" s="646"/>
      <c r="DF40" s="646"/>
      <c r="DG40" s="646"/>
      <c r="DH40" s="646"/>
      <c r="DI40" s="646"/>
      <c r="DJ40" s="646"/>
      <c r="DK40" s="647"/>
      <c r="DL40" s="654">
        <v>7187</v>
      </c>
      <c r="DM40" s="646"/>
      <c r="DN40" s="646"/>
      <c r="DO40" s="646"/>
      <c r="DP40" s="646"/>
      <c r="DQ40" s="646"/>
      <c r="DR40" s="646"/>
      <c r="DS40" s="646"/>
      <c r="DT40" s="646"/>
      <c r="DU40" s="646"/>
      <c r="DV40" s="647"/>
      <c r="DW40" s="650">
        <v>0</v>
      </c>
      <c r="DX40" s="682"/>
      <c r="DY40" s="682"/>
      <c r="DZ40" s="682"/>
      <c r="EA40" s="682"/>
      <c r="EB40" s="682"/>
      <c r="EC40" s="683"/>
    </row>
    <row r="41" spans="2:133" ht="11.25" customHeight="1" x14ac:dyDescent="0.15">
      <c r="B41" s="642" t="s">
        <v>348</v>
      </c>
      <c r="C41" s="643"/>
      <c r="D41" s="643"/>
      <c r="E41" s="643"/>
      <c r="F41" s="643"/>
      <c r="G41" s="643"/>
      <c r="H41" s="643"/>
      <c r="I41" s="643"/>
      <c r="J41" s="643"/>
      <c r="K41" s="643"/>
      <c r="L41" s="643"/>
      <c r="M41" s="643"/>
      <c r="N41" s="643"/>
      <c r="O41" s="643"/>
      <c r="P41" s="643"/>
      <c r="Q41" s="644"/>
      <c r="R41" s="645">
        <v>7026778</v>
      </c>
      <c r="S41" s="646"/>
      <c r="T41" s="646"/>
      <c r="U41" s="646"/>
      <c r="V41" s="646"/>
      <c r="W41" s="646"/>
      <c r="X41" s="646"/>
      <c r="Y41" s="647"/>
      <c r="Z41" s="648">
        <v>3.5</v>
      </c>
      <c r="AA41" s="648"/>
      <c r="AB41" s="648"/>
      <c r="AC41" s="648"/>
      <c r="AD41" s="649" t="s">
        <v>127</v>
      </c>
      <c r="AE41" s="649"/>
      <c r="AF41" s="649"/>
      <c r="AG41" s="649"/>
      <c r="AH41" s="649"/>
      <c r="AI41" s="649"/>
      <c r="AJ41" s="649"/>
      <c r="AK41" s="649"/>
      <c r="AL41" s="650" t="s">
        <v>241</v>
      </c>
      <c r="AM41" s="651"/>
      <c r="AN41" s="651"/>
      <c r="AO41" s="652"/>
      <c r="AQ41" s="723" t="s">
        <v>349</v>
      </c>
      <c r="AR41" s="724"/>
      <c r="AS41" s="724"/>
      <c r="AT41" s="724"/>
      <c r="AU41" s="724"/>
      <c r="AV41" s="724"/>
      <c r="AW41" s="724"/>
      <c r="AX41" s="724"/>
      <c r="AY41" s="725"/>
      <c r="AZ41" s="645">
        <v>4870954</v>
      </c>
      <c r="BA41" s="646"/>
      <c r="BB41" s="646"/>
      <c r="BC41" s="646"/>
      <c r="BD41" s="670"/>
      <c r="BE41" s="670"/>
      <c r="BF41" s="700"/>
      <c r="BG41" s="726"/>
      <c r="BH41" s="727"/>
      <c r="BI41" s="727"/>
      <c r="BJ41" s="727"/>
      <c r="BK41" s="727"/>
      <c r="BL41" s="236"/>
      <c r="BM41" s="661" t="s">
        <v>350</v>
      </c>
      <c r="BN41" s="661"/>
      <c r="BO41" s="661"/>
      <c r="BP41" s="661"/>
      <c r="BQ41" s="661"/>
      <c r="BR41" s="661"/>
      <c r="BS41" s="661"/>
      <c r="BT41" s="661"/>
      <c r="BU41" s="662"/>
      <c r="BV41" s="645" t="s">
        <v>127</v>
      </c>
      <c r="BW41" s="646"/>
      <c r="BX41" s="646"/>
      <c r="BY41" s="646"/>
      <c r="BZ41" s="646"/>
      <c r="CA41" s="646"/>
      <c r="CB41" s="655"/>
      <c r="CD41" s="660" t="s">
        <v>351</v>
      </c>
      <c r="CE41" s="661"/>
      <c r="CF41" s="661"/>
      <c r="CG41" s="661"/>
      <c r="CH41" s="661"/>
      <c r="CI41" s="661"/>
      <c r="CJ41" s="661"/>
      <c r="CK41" s="661"/>
      <c r="CL41" s="661"/>
      <c r="CM41" s="661"/>
      <c r="CN41" s="661"/>
      <c r="CO41" s="661"/>
      <c r="CP41" s="661"/>
      <c r="CQ41" s="662"/>
      <c r="CR41" s="645" t="s">
        <v>241</v>
      </c>
      <c r="CS41" s="670"/>
      <c r="CT41" s="670"/>
      <c r="CU41" s="670"/>
      <c r="CV41" s="670"/>
      <c r="CW41" s="670"/>
      <c r="CX41" s="670"/>
      <c r="CY41" s="671"/>
      <c r="CZ41" s="650" t="s">
        <v>127</v>
      </c>
      <c r="DA41" s="682"/>
      <c r="DB41" s="682"/>
      <c r="DC41" s="684"/>
      <c r="DD41" s="654" t="s">
        <v>127</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352</v>
      </c>
      <c r="C42" s="687"/>
      <c r="D42" s="687"/>
      <c r="E42" s="687"/>
      <c r="F42" s="687"/>
      <c r="G42" s="687"/>
      <c r="H42" s="687"/>
      <c r="I42" s="687"/>
      <c r="J42" s="687"/>
      <c r="K42" s="687"/>
      <c r="L42" s="687"/>
      <c r="M42" s="687"/>
      <c r="N42" s="687"/>
      <c r="O42" s="687"/>
      <c r="P42" s="687"/>
      <c r="Q42" s="688"/>
      <c r="R42" s="730">
        <v>202364731</v>
      </c>
      <c r="S42" s="731"/>
      <c r="T42" s="731"/>
      <c r="U42" s="731"/>
      <c r="V42" s="731"/>
      <c r="W42" s="731"/>
      <c r="X42" s="731"/>
      <c r="Y42" s="739"/>
      <c r="Z42" s="740">
        <v>100</v>
      </c>
      <c r="AA42" s="740"/>
      <c r="AB42" s="740"/>
      <c r="AC42" s="740"/>
      <c r="AD42" s="741">
        <v>98393488</v>
      </c>
      <c r="AE42" s="741"/>
      <c r="AF42" s="741"/>
      <c r="AG42" s="741"/>
      <c r="AH42" s="741"/>
      <c r="AI42" s="741"/>
      <c r="AJ42" s="741"/>
      <c r="AK42" s="741"/>
      <c r="AL42" s="742">
        <v>100</v>
      </c>
      <c r="AM42" s="717"/>
      <c r="AN42" s="717"/>
      <c r="AO42" s="743"/>
      <c r="AQ42" s="744" t="s">
        <v>353</v>
      </c>
      <c r="AR42" s="745"/>
      <c r="AS42" s="745"/>
      <c r="AT42" s="745"/>
      <c r="AU42" s="745"/>
      <c r="AV42" s="745"/>
      <c r="AW42" s="745"/>
      <c r="AX42" s="745"/>
      <c r="AY42" s="746"/>
      <c r="AZ42" s="730">
        <v>13394416</v>
      </c>
      <c r="BA42" s="731"/>
      <c r="BB42" s="731"/>
      <c r="BC42" s="731"/>
      <c r="BD42" s="716"/>
      <c r="BE42" s="716"/>
      <c r="BF42" s="718"/>
      <c r="BG42" s="728"/>
      <c r="BH42" s="729"/>
      <c r="BI42" s="729"/>
      <c r="BJ42" s="729"/>
      <c r="BK42" s="729"/>
      <c r="BL42" s="237"/>
      <c r="BM42" s="673" t="s">
        <v>354</v>
      </c>
      <c r="BN42" s="673"/>
      <c r="BO42" s="673"/>
      <c r="BP42" s="673"/>
      <c r="BQ42" s="673"/>
      <c r="BR42" s="673"/>
      <c r="BS42" s="673"/>
      <c r="BT42" s="673"/>
      <c r="BU42" s="674"/>
      <c r="BV42" s="730">
        <v>347</v>
      </c>
      <c r="BW42" s="731"/>
      <c r="BX42" s="731"/>
      <c r="BY42" s="731"/>
      <c r="BZ42" s="731"/>
      <c r="CA42" s="731"/>
      <c r="CB42" s="738"/>
      <c r="CD42" s="642" t="s">
        <v>355</v>
      </c>
      <c r="CE42" s="643"/>
      <c r="CF42" s="643"/>
      <c r="CG42" s="643"/>
      <c r="CH42" s="643"/>
      <c r="CI42" s="643"/>
      <c r="CJ42" s="643"/>
      <c r="CK42" s="643"/>
      <c r="CL42" s="643"/>
      <c r="CM42" s="643"/>
      <c r="CN42" s="643"/>
      <c r="CO42" s="643"/>
      <c r="CP42" s="643"/>
      <c r="CQ42" s="644"/>
      <c r="CR42" s="645">
        <v>14454024</v>
      </c>
      <c r="CS42" s="646"/>
      <c r="CT42" s="646"/>
      <c r="CU42" s="646"/>
      <c r="CV42" s="646"/>
      <c r="CW42" s="646"/>
      <c r="CX42" s="646"/>
      <c r="CY42" s="647"/>
      <c r="CZ42" s="650">
        <v>7.2</v>
      </c>
      <c r="DA42" s="651"/>
      <c r="DB42" s="651"/>
      <c r="DC42" s="663"/>
      <c r="DD42" s="654">
        <v>3771225</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356</v>
      </c>
      <c r="CE43" s="643"/>
      <c r="CF43" s="643"/>
      <c r="CG43" s="643"/>
      <c r="CH43" s="643"/>
      <c r="CI43" s="643"/>
      <c r="CJ43" s="643"/>
      <c r="CK43" s="643"/>
      <c r="CL43" s="643"/>
      <c r="CM43" s="643"/>
      <c r="CN43" s="643"/>
      <c r="CO43" s="643"/>
      <c r="CP43" s="643"/>
      <c r="CQ43" s="644"/>
      <c r="CR43" s="645">
        <v>338352</v>
      </c>
      <c r="CS43" s="670"/>
      <c r="CT43" s="670"/>
      <c r="CU43" s="670"/>
      <c r="CV43" s="670"/>
      <c r="CW43" s="670"/>
      <c r="CX43" s="670"/>
      <c r="CY43" s="671"/>
      <c r="CZ43" s="650">
        <v>0.2</v>
      </c>
      <c r="DA43" s="682"/>
      <c r="DB43" s="682"/>
      <c r="DC43" s="684"/>
      <c r="DD43" s="654">
        <v>338352</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304</v>
      </c>
      <c r="CE44" s="758"/>
      <c r="CF44" s="642" t="s">
        <v>357</v>
      </c>
      <c r="CG44" s="643"/>
      <c r="CH44" s="643"/>
      <c r="CI44" s="643"/>
      <c r="CJ44" s="643"/>
      <c r="CK44" s="643"/>
      <c r="CL44" s="643"/>
      <c r="CM44" s="643"/>
      <c r="CN44" s="643"/>
      <c r="CO44" s="643"/>
      <c r="CP44" s="643"/>
      <c r="CQ44" s="644"/>
      <c r="CR44" s="645">
        <v>14238794</v>
      </c>
      <c r="CS44" s="646"/>
      <c r="CT44" s="646"/>
      <c r="CU44" s="646"/>
      <c r="CV44" s="646"/>
      <c r="CW44" s="646"/>
      <c r="CX44" s="646"/>
      <c r="CY44" s="647"/>
      <c r="CZ44" s="650">
        <v>7.1</v>
      </c>
      <c r="DA44" s="651"/>
      <c r="DB44" s="651"/>
      <c r="DC44" s="663"/>
      <c r="DD44" s="654">
        <v>3769257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358</v>
      </c>
      <c r="CG45" s="643"/>
      <c r="CH45" s="643"/>
      <c r="CI45" s="643"/>
      <c r="CJ45" s="643"/>
      <c r="CK45" s="643"/>
      <c r="CL45" s="643"/>
      <c r="CM45" s="643"/>
      <c r="CN45" s="643"/>
      <c r="CO45" s="643"/>
      <c r="CP45" s="643"/>
      <c r="CQ45" s="644"/>
      <c r="CR45" s="645">
        <v>5969315</v>
      </c>
      <c r="CS45" s="670"/>
      <c r="CT45" s="670"/>
      <c r="CU45" s="670"/>
      <c r="CV45" s="670"/>
      <c r="CW45" s="670"/>
      <c r="CX45" s="670"/>
      <c r="CY45" s="671"/>
      <c r="CZ45" s="650">
        <v>3</v>
      </c>
      <c r="DA45" s="682"/>
      <c r="DB45" s="682"/>
      <c r="DC45" s="684"/>
      <c r="DD45" s="654">
        <v>215133</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360</v>
      </c>
      <c r="CG46" s="643"/>
      <c r="CH46" s="643"/>
      <c r="CI46" s="643"/>
      <c r="CJ46" s="643"/>
      <c r="CK46" s="643"/>
      <c r="CL46" s="643"/>
      <c r="CM46" s="643"/>
      <c r="CN46" s="643"/>
      <c r="CO46" s="643"/>
      <c r="CP46" s="643"/>
      <c r="CQ46" s="644"/>
      <c r="CR46" s="645">
        <v>7504167</v>
      </c>
      <c r="CS46" s="646"/>
      <c r="CT46" s="646"/>
      <c r="CU46" s="646"/>
      <c r="CV46" s="646"/>
      <c r="CW46" s="646"/>
      <c r="CX46" s="646"/>
      <c r="CY46" s="647"/>
      <c r="CZ46" s="650">
        <v>3.7</v>
      </c>
      <c r="DA46" s="651"/>
      <c r="DB46" s="651"/>
      <c r="DC46" s="663"/>
      <c r="DD46" s="654">
        <v>3477512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362</v>
      </c>
      <c r="CG47" s="643"/>
      <c r="CH47" s="643"/>
      <c r="CI47" s="643"/>
      <c r="CJ47" s="643"/>
      <c r="CK47" s="643"/>
      <c r="CL47" s="643"/>
      <c r="CM47" s="643"/>
      <c r="CN47" s="643"/>
      <c r="CO47" s="643"/>
      <c r="CP47" s="643"/>
      <c r="CQ47" s="644"/>
      <c r="CR47" s="645">
        <v>215230</v>
      </c>
      <c r="CS47" s="670"/>
      <c r="CT47" s="670"/>
      <c r="CU47" s="670"/>
      <c r="CV47" s="670"/>
      <c r="CW47" s="670"/>
      <c r="CX47" s="670"/>
      <c r="CY47" s="671"/>
      <c r="CZ47" s="650">
        <v>0.1</v>
      </c>
      <c r="DA47" s="682"/>
      <c r="DB47" s="682"/>
      <c r="DC47" s="684"/>
      <c r="DD47" s="654">
        <v>1968</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363</v>
      </c>
      <c r="CD48" s="761"/>
      <c r="CE48" s="762"/>
      <c r="CF48" s="642" t="s">
        <v>364</v>
      </c>
      <c r="CG48" s="643"/>
      <c r="CH48" s="643"/>
      <c r="CI48" s="643"/>
      <c r="CJ48" s="643"/>
      <c r="CK48" s="643"/>
      <c r="CL48" s="643"/>
      <c r="CM48" s="643"/>
      <c r="CN48" s="643"/>
      <c r="CO48" s="643"/>
      <c r="CP48" s="643"/>
      <c r="CQ48" s="644"/>
      <c r="CR48" s="645" t="s">
        <v>127</v>
      </c>
      <c r="CS48" s="646"/>
      <c r="CT48" s="646"/>
      <c r="CU48" s="646"/>
      <c r="CV48" s="646"/>
      <c r="CW48" s="646"/>
      <c r="CX48" s="646"/>
      <c r="CY48" s="647"/>
      <c r="CZ48" s="650" t="s">
        <v>127</v>
      </c>
      <c r="DA48" s="651"/>
      <c r="DB48" s="651"/>
      <c r="DC48" s="663"/>
      <c r="DD48" s="654" t="s">
        <v>127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365</v>
      </c>
      <c r="CE49" s="687"/>
      <c r="CF49" s="687"/>
      <c r="CG49" s="687"/>
      <c r="CH49" s="687"/>
      <c r="CI49" s="687"/>
      <c r="CJ49" s="687"/>
      <c r="CK49" s="687"/>
      <c r="CL49" s="687"/>
      <c r="CM49" s="687"/>
      <c r="CN49" s="687"/>
      <c r="CO49" s="687"/>
      <c r="CP49" s="687"/>
      <c r="CQ49" s="688"/>
      <c r="CR49" s="730">
        <v>201613295</v>
      </c>
      <c r="CS49" s="716"/>
      <c r="CT49" s="716"/>
      <c r="CU49" s="716"/>
      <c r="CV49" s="716"/>
      <c r="CW49" s="716"/>
      <c r="CX49" s="716"/>
      <c r="CY49" s="747"/>
      <c r="CZ49" s="742">
        <v>100</v>
      </c>
      <c r="DA49" s="748"/>
      <c r="DB49" s="748"/>
      <c r="DC49" s="749"/>
      <c r="DD49" s="750">
        <v>122772179</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A+sZbEKRmxgDa6BTg7kyyK2z7+ae2Udz8z1d/1RJdT8R/trdataLtzwlbvOohr/ptZQYr4kQba7h+smHF9T5tQ==" saltValue="OXHKWN0FNcRyMscPzf8xp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367</v>
      </c>
      <c r="DK2" s="793"/>
      <c r="DL2" s="793"/>
      <c r="DM2" s="793"/>
      <c r="DN2" s="793"/>
      <c r="DO2" s="794"/>
      <c r="DP2" s="250"/>
      <c r="DQ2" s="792" t="s">
        <v>368</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369</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371</v>
      </c>
      <c r="B5" s="787"/>
      <c r="C5" s="787"/>
      <c r="D5" s="787"/>
      <c r="E5" s="787"/>
      <c r="F5" s="787"/>
      <c r="G5" s="787"/>
      <c r="H5" s="787"/>
      <c r="I5" s="787"/>
      <c r="J5" s="787"/>
      <c r="K5" s="787"/>
      <c r="L5" s="787"/>
      <c r="M5" s="787"/>
      <c r="N5" s="787"/>
      <c r="O5" s="787"/>
      <c r="P5" s="788"/>
      <c r="Q5" s="763" t="s">
        <v>372</v>
      </c>
      <c r="R5" s="764"/>
      <c r="S5" s="764"/>
      <c r="T5" s="764"/>
      <c r="U5" s="765"/>
      <c r="V5" s="763" t="s">
        <v>373</v>
      </c>
      <c r="W5" s="764"/>
      <c r="X5" s="764"/>
      <c r="Y5" s="764"/>
      <c r="Z5" s="765"/>
      <c r="AA5" s="763" t="s">
        <v>374</v>
      </c>
      <c r="AB5" s="764"/>
      <c r="AC5" s="764"/>
      <c r="AD5" s="764"/>
      <c r="AE5" s="764"/>
      <c r="AF5" s="796" t="s">
        <v>375</v>
      </c>
      <c r="AG5" s="764"/>
      <c r="AH5" s="764"/>
      <c r="AI5" s="764"/>
      <c r="AJ5" s="775"/>
      <c r="AK5" s="764" t="s">
        <v>376</v>
      </c>
      <c r="AL5" s="764"/>
      <c r="AM5" s="764"/>
      <c r="AN5" s="764"/>
      <c r="AO5" s="765"/>
      <c r="AP5" s="763" t="s">
        <v>377</v>
      </c>
      <c r="AQ5" s="764"/>
      <c r="AR5" s="764"/>
      <c r="AS5" s="764"/>
      <c r="AT5" s="765"/>
      <c r="AU5" s="763" t="s">
        <v>378</v>
      </c>
      <c r="AV5" s="764"/>
      <c r="AW5" s="764"/>
      <c r="AX5" s="764"/>
      <c r="AY5" s="775"/>
      <c r="AZ5" s="257"/>
      <c r="BA5" s="257"/>
      <c r="BB5" s="257"/>
      <c r="BC5" s="257"/>
      <c r="BD5" s="257"/>
      <c r="BE5" s="258"/>
      <c r="BF5" s="258"/>
      <c r="BG5" s="258"/>
      <c r="BH5" s="258"/>
      <c r="BI5" s="258"/>
      <c r="BJ5" s="258"/>
      <c r="BK5" s="258"/>
      <c r="BL5" s="258"/>
      <c r="BM5" s="258"/>
      <c r="BN5" s="258"/>
      <c r="BO5" s="258"/>
      <c r="BP5" s="258"/>
      <c r="BQ5" s="786" t="s">
        <v>379</v>
      </c>
      <c r="BR5" s="787"/>
      <c r="BS5" s="787"/>
      <c r="BT5" s="787"/>
      <c r="BU5" s="787"/>
      <c r="BV5" s="787"/>
      <c r="BW5" s="787"/>
      <c r="BX5" s="787"/>
      <c r="BY5" s="787"/>
      <c r="BZ5" s="787"/>
      <c r="CA5" s="787"/>
      <c r="CB5" s="787"/>
      <c r="CC5" s="787"/>
      <c r="CD5" s="787"/>
      <c r="CE5" s="787"/>
      <c r="CF5" s="787"/>
      <c r="CG5" s="788"/>
      <c r="CH5" s="763" t="s">
        <v>380</v>
      </c>
      <c r="CI5" s="764"/>
      <c r="CJ5" s="764"/>
      <c r="CK5" s="764"/>
      <c r="CL5" s="765"/>
      <c r="CM5" s="763" t="s">
        <v>381</v>
      </c>
      <c r="CN5" s="764"/>
      <c r="CO5" s="764"/>
      <c r="CP5" s="764"/>
      <c r="CQ5" s="765"/>
      <c r="CR5" s="763" t="s">
        <v>382</v>
      </c>
      <c r="CS5" s="764"/>
      <c r="CT5" s="764"/>
      <c r="CU5" s="764"/>
      <c r="CV5" s="765"/>
      <c r="CW5" s="763" t="s">
        <v>383</v>
      </c>
      <c r="CX5" s="764"/>
      <c r="CY5" s="764"/>
      <c r="CZ5" s="764"/>
      <c r="DA5" s="765"/>
      <c r="DB5" s="763" t="s">
        <v>384</v>
      </c>
      <c r="DC5" s="764"/>
      <c r="DD5" s="764"/>
      <c r="DE5" s="764"/>
      <c r="DF5" s="765"/>
      <c r="DG5" s="769" t="s">
        <v>385</v>
      </c>
      <c r="DH5" s="770"/>
      <c r="DI5" s="770"/>
      <c r="DJ5" s="770"/>
      <c r="DK5" s="771"/>
      <c r="DL5" s="769" t="s">
        <v>386</v>
      </c>
      <c r="DM5" s="770"/>
      <c r="DN5" s="770"/>
      <c r="DO5" s="770"/>
      <c r="DP5" s="771"/>
      <c r="DQ5" s="763" t="s">
        <v>387</v>
      </c>
      <c r="DR5" s="764"/>
      <c r="DS5" s="764"/>
      <c r="DT5" s="764"/>
      <c r="DU5" s="765"/>
      <c r="DV5" s="763" t="s">
        <v>378</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388</v>
      </c>
      <c r="C7" s="778"/>
      <c r="D7" s="778"/>
      <c r="E7" s="778"/>
      <c r="F7" s="778"/>
      <c r="G7" s="778"/>
      <c r="H7" s="778"/>
      <c r="I7" s="778"/>
      <c r="J7" s="778"/>
      <c r="K7" s="778"/>
      <c r="L7" s="778"/>
      <c r="M7" s="778"/>
      <c r="N7" s="778"/>
      <c r="O7" s="778"/>
      <c r="P7" s="779"/>
      <c r="Q7" s="780">
        <v>205122</v>
      </c>
      <c r="R7" s="781"/>
      <c r="S7" s="781"/>
      <c r="T7" s="781"/>
      <c r="U7" s="781"/>
      <c r="V7" s="781">
        <v>204377</v>
      </c>
      <c r="W7" s="781"/>
      <c r="X7" s="781"/>
      <c r="Y7" s="781"/>
      <c r="Z7" s="781"/>
      <c r="AA7" s="781">
        <v>745</v>
      </c>
      <c r="AB7" s="781"/>
      <c r="AC7" s="781"/>
      <c r="AD7" s="781"/>
      <c r="AE7" s="782"/>
      <c r="AF7" s="783">
        <v>322</v>
      </c>
      <c r="AG7" s="784"/>
      <c r="AH7" s="784"/>
      <c r="AI7" s="784"/>
      <c r="AJ7" s="785"/>
      <c r="AK7" s="820">
        <v>2742</v>
      </c>
      <c r="AL7" s="821"/>
      <c r="AM7" s="821"/>
      <c r="AN7" s="821"/>
      <c r="AO7" s="821"/>
      <c r="AP7" s="821">
        <v>230632</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603</v>
      </c>
      <c r="BT7" s="825"/>
      <c r="BU7" s="825"/>
      <c r="BV7" s="825"/>
      <c r="BW7" s="825"/>
      <c r="BX7" s="825"/>
      <c r="BY7" s="825"/>
      <c r="BZ7" s="825"/>
      <c r="CA7" s="825"/>
      <c r="CB7" s="825"/>
      <c r="CC7" s="825"/>
      <c r="CD7" s="825"/>
      <c r="CE7" s="825"/>
      <c r="CF7" s="825"/>
      <c r="CG7" s="826"/>
      <c r="CH7" s="817">
        <v>47</v>
      </c>
      <c r="CI7" s="818"/>
      <c r="CJ7" s="818"/>
      <c r="CK7" s="818"/>
      <c r="CL7" s="819"/>
      <c r="CM7" s="817">
        <v>3549</v>
      </c>
      <c r="CN7" s="818"/>
      <c r="CO7" s="818"/>
      <c r="CP7" s="818"/>
      <c r="CQ7" s="819"/>
      <c r="CR7" s="817">
        <v>148</v>
      </c>
      <c r="CS7" s="818"/>
      <c r="CT7" s="818"/>
      <c r="CU7" s="818"/>
      <c r="CV7" s="819"/>
      <c r="CW7" s="817">
        <v>139</v>
      </c>
      <c r="CX7" s="818"/>
      <c r="CY7" s="818"/>
      <c r="CZ7" s="818"/>
      <c r="DA7" s="819"/>
      <c r="DB7" s="817" t="s">
        <v>597</v>
      </c>
      <c r="DC7" s="818"/>
      <c r="DD7" s="818"/>
      <c r="DE7" s="818"/>
      <c r="DF7" s="819"/>
      <c r="DG7" s="817" t="s">
        <v>597</v>
      </c>
      <c r="DH7" s="818"/>
      <c r="DI7" s="818"/>
      <c r="DJ7" s="818"/>
      <c r="DK7" s="819"/>
      <c r="DL7" s="817" t="s">
        <v>597</v>
      </c>
      <c r="DM7" s="818"/>
      <c r="DN7" s="818"/>
      <c r="DO7" s="818"/>
      <c r="DP7" s="819"/>
      <c r="DQ7" s="817" t="s">
        <v>597</v>
      </c>
      <c r="DR7" s="818"/>
      <c r="DS7" s="818"/>
      <c r="DT7" s="818"/>
      <c r="DU7" s="819"/>
      <c r="DV7" s="798"/>
      <c r="DW7" s="799"/>
      <c r="DX7" s="799"/>
      <c r="DY7" s="799"/>
      <c r="DZ7" s="800"/>
      <c r="EA7" s="255"/>
    </row>
    <row r="8" spans="1:131" s="256" customFormat="1" ht="26.25" customHeight="1" x14ac:dyDescent="0.15">
      <c r="A8" s="262">
        <v>2</v>
      </c>
      <c r="B8" s="801" t="s">
        <v>389</v>
      </c>
      <c r="C8" s="802"/>
      <c r="D8" s="802"/>
      <c r="E8" s="802"/>
      <c r="F8" s="802"/>
      <c r="G8" s="802"/>
      <c r="H8" s="802"/>
      <c r="I8" s="802"/>
      <c r="J8" s="802"/>
      <c r="K8" s="802"/>
      <c r="L8" s="802"/>
      <c r="M8" s="802"/>
      <c r="N8" s="802"/>
      <c r="O8" s="802"/>
      <c r="P8" s="803"/>
      <c r="Q8" s="804">
        <v>8</v>
      </c>
      <c r="R8" s="805"/>
      <c r="S8" s="805"/>
      <c r="T8" s="805"/>
      <c r="U8" s="805"/>
      <c r="V8" s="805">
        <v>8</v>
      </c>
      <c r="W8" s="805"/>
      <c r="X8" s="805"/>
      <c r="Y8" s="805"/>
      <c r="Z8" s="805"/>
      <c r="AA8" s="805" t="s">
        <v>529</v>
      </c>
      <c r="AB8" s="805"/>
      <c r="AC8" s="805"/>
      <c r="AD8" s="805"/>
      <c r="AE8" s="806"/>
      <c r="AF8" s="807" t="s">
        <v>529</v>
      </c>
      <c r="AG8" s="808"/>
      <c r="AH8" s="808"/>
      <c r="AI8" s="808"/>
      <c r="AJ8" s="809"/>
      <c r="AK8" s="810">
        <v>6</v>
      </c>
      <c r="AL8" s="811"/>
      <c r="AM8" s="811"/>
      <c r="AN8" s="811"/>
      <c r="AO8" s="811"/>
      <c r="AP8" s="811" t="s">
        <v>529</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604</v>
      </c>
      <c r="BT8" s="815"/>
      <c r="BU8" s="815"/>
      <c r="BV8" s="815"/>
      <c r="BW8" s="815"/>
      <c r="BX8" s="815"/>
      <c r="BY8" s="815"/>
      <c r="BZ8" s="815"/>
      <c r="CA8" s="815"/>
      <c r="CB8" s="815"/>
      <c r="CC8" s="815"/>
      <c r="CD8" s="815"/>
      <c r="CE8" s="815"/>
      <c r="CF8" s="815"/>
      <c r="CG8" s="816"/>
      <c r="CH8" s="827">
        <v>-11</v>
      </c>
      <c r="CI8" s="828"/>
      <c r="CJ8" s="828"/>
      <c r="CK8" s="828"/>
      <c r="CL8" s="829"/>
      <c r="CM8" s="827">
        <v>207</v>
      </c>
      <c r="CN8" s="828"/>
      <c r="CO8" s="828"/>
      <c r="CP8" s="828"/>
      <c r="CQ8" s="829"/>
      <c r="CR8" s="827">
        <v>8</v>
      </c>
      <c r="CS8" s="828"/>
      <c r="CT8" s="828"/>
      <c r="CU8" s="828"/>
      <c r="CV8" s="829"/>
      <c r="CW8" s="827">
        <v>59</v>
      </c>
      <c r="CX8" s="828"/>
      <c r="CY8" s="828"/>
      <c r="CZ8" s="828"/>
      <c r="DA8" s="829"/>
      <c r="DB8" s="827" t="s">
        <v>597</v>
      </c>
      <c r="DC8" s="828"/>
      <c r="DD8" s="828"/>
      <c r="DE8" s="828"/>
      <c r="DF8" s="829"/>
      <c r="DG8" s="827" t="s">
        <v>597</v>
      </c>
      <c r="DH8" s="828"/>
      <c r="DI8" s="828"/>
      <c r="DJ8" s="828"/>
      <c r="DK8" s="829"/>
      <c r="DL8" s="827" t="s">
        <v>597</v>
      </c>
      <c r="DM8" s="828"/>
      <c r="DN8" s="828"/>
      <c r="DO8" s="828"/>
      <c r="DP8" s="829"/>
      <c r="DQ8" s="827" t="s">
        <v>597</v>
      </c>
      <c r="DR8" s="828"/>
      <c r="DS8" s="828"/>
      <c r="DT8" s="828"/>
      <c r="DU8" s="829"/>
      <c r="DV8" s="830"/>
      <c r="DW8" s="831"/>
      <c r="DX8" s="831"/>
      <c r="DY8" s="831"/>
      <c r="DZ8" s="832"/>
      <c r="EA8" s="255"/>
    </row>
    <row r="9" spans="1:131" s="256" customFormat="1" ht="26.25" customHeight="1" x14ac:dyDescent="0.15">
      <c r="A9" s="262">
        <v>3</v>
      </c>
      <c r="B9" s="801" t="s">
        <v>390</v>
      </c>
      <c r="C9" s="802"/>
      <c r="D9" s="802"/>
      <c r="E9" s="802"/>
      <c r="F9" s="802"/>
      <c r="G9" s="802"/>
      <c r="H9" s="802"/>
      <c r="I9" s="802"/>
      <c r="J9" s="802"/>
      <c r="K9" s="802"/>
      <c r="L9" s="802"/>
      <c r="M9" s="802"/>
      <c r="N9" s="802"/>
      <c r="O9" s="802"/>
      <c r="P9" s="803"/>
      <c r="Q9" s="804">
        <v>2061</v>
      </c>
      <c r="R9" s="805"/>
      <c r="S9" s="805"/>
      <c r="T9" s="805"/>
      <c r="U9" s="805"/>
      <c r="V9" s="805">
        <v>2061</v>
      </c>
      <c r="W9" s="805"/>
      <c r="X9" s="805"/>
      <c r="Y9" s="805"/>
      <c r="Z9" s="805"/>
      <c r="AA9" s="805" t="s">
        <v>529</v>
      </c>
      <c r="AB9" s="805"/>
      <c r="AC9" s="805"/>
      <c r="AD9" s="805"/>
      <c r="AE9" s="806"/>
      <c r="AF9" s="807" t="s">
        <v>529</v>
      </c>
      <c r="AG9" s="808"/>
      <c r="AH9" s="808"/>
      <c r="AI9" s="808"/>
      <c r="AJ9" s="809"/>
      <c r="AK9" s="810">
        <v>2054</v>
      </c>
      <c r="AL9" s="811"/>
      <c r="AM9" s="811"/>
      <c r="AN9" s="811"/>
      <c r="AO9" s="811"/>
      <c r="AP9" s="811">
        <v>1622</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605</v>
      </c>
      <c r="BT9" s="815"/>
      <c r="BU9" s="815"/>
      <c r="BV9" s="815"/>
      <c r="BW9" s="815"/>
      <c r="BX9" s="815"/>
      <c r="BY9" s="815"/>
      <c r="BZ9" s="815"/>
      <c r="CA9" s="815"/>
      <c r="CB9" s="815"/>
      <c r="CC9" s="815"/>
      <c r="CD9" s="815"/>
      <c r="CE9" s="815"/>
      <c r="CF9" s="815"/>
      <c r="CG9" s="816"/>
      <c r="CH9" s="827">
        <v>17</v>
      </c>
      <c r="CI9" s="828"/>
      <c r="CJ9" s="828"/>
      <c r="CK9" s="828"/>
      <c r="CL9" s="829"/>
      <c r="CM9" s="827">
        <v>246</v>
      </c>
      <c r="CN9" s="828"/>
      <c r="CO9" s="828"/>
      <c r="CP9" s="828"/>
      <c r="CQ9" s="829"/>
      <c r="CR9" s="827">
        <v>60</v>
      </c>
      <c r="CS9" s="828"/>
      <c r="CT9" s="828"/>
      <c r="CU9" s="828"/>
      <c r="CV9" s="829"/>
      <c r="CW9" s="827">
        <v>8</v>
      </c>
      <c r="CX9" s="828"/>
      <c r="CY9" s="828"/>
      <c r="CZ9" s="828"/>
      <c r="DA9" s="829"/>
      <c r="DB9" s="827" t="s">
        <v>597</v>
      </c>
      <c r="DC9" s="828"/>
      <c r="DD9" s="828"/>
      <c r="DE9" s="828"/>
      <c r="DF9" s="829"/>
      <c r="DG9" s="827" t="s">
        <v>597</v>
      </c>
      <c r="DH9" s="828"/>
      <c r="DI9" s="828"/>
      <c r="DJ9" s="828"/>
      <c r="DK9" s="829"/>
      <c r="DL9" s="827" t="s">
        <v>597</v>
      </c>
      <c r="DM9" s="828"/>
      <c r="DN9" s="828"/>
      <c r="DO9" s="828"/>
      <c r="DP9" s="829"/>
      <c r="DQ9" s="827" t="s">
        <v>597</v>
      </c>
      <c r="DR9" s="828"/>
      <c r="DS9" s="828"/>
      <c r="DT9" s="828"/>
      <c r="DU9" s="829"/>
      <c r="DV9" s="830"/>
      <c r="DW9" s="831"/>
      <c r="DX9" s="831"/>
      <c r="DY9" s="831"/>
      <c r="DZ9" s="832"/>
      <c r="EA9" s="255"/>
    </row>
    <row r="10" spans="1:131" s="256" customFormat="1" ht="26.25" customHeight="1" x14ac:dyDescent="0.15">
      <c r="A10" s="262">
        <v>4</v>
      </c>
      <c r="B10" s="801" t="s">
        <v>391</v>
      </c>
      <c r="C10" s="802"/>
      <c r="D10" s="802"/>
      <c r="E10" s="802"/>
      <c r="F10" s="802"/>
      <c r="G10" s="802"/>
      <c r="H10" s="802"/>
      <c r="I10" s="802"/>
      <c r="J10" s="802"/>
      <c r="K10" s="802"/>
      <c r="L10" s="802"/>
      <c r="M10" s="802"/>
      <c r="N10" s="802"/>
      <c r="O10" s="802"/>
      <c r="P10" s="803"/>
      <c r="Q10" s="804">
        <v>17</v>
      </c>
      <c r="R10" s="805"/>
      <c r="S10" s="805"/>
      <c r="T10" s="805"/>
      <c r="U10" s="805"/>
      <c r="V10" s="805">
        <v>17</v>
      </c>
      <c r="W10" s="805"/>
      <c r="X10" s="805"/>
      <c r="Y10" s="805"/>
      <c r="Z10" s="805"/>
      <c r="AA10" s="805">
        <v>0</v>
      </c>
      <c r="AB10" s="805"/>
      <c r="AC10" s="805"/>
      <c r="AD10" s="805"/>
      <c r="AE10" s="806"/>
      <c r="AF10" s="807">
        <v>0</v>
      </c>
      <c r="AG10" s="808"/>
      <c r="AH10" s="808"/>
      <c r="AI10" s="808"/>
      <c r="AJ10" s="809"/>
      <c r="AK10" s="810">
        <v>11</v>
      </c>
      <c r="AL10" s="811"/>
      <c r="AM10" s="811"/>
      <c r="AN10" s="811"/>
      <c r="AO10" s="811"/>
      <c r="AP10" s="811" t="s">
        <v>529</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606</v>
      </c>
      <c r="BT10" s="815"/>
      <c r="BU10" s="815"/>
      <c r="BV10" s="815"/>
      <c r="BW10" s="815"/>
      <c r="BX10" s="815"/>
      <c r="BY10" s="815"/>
      <c r="BZ10" s="815"/>
      <c r="CA10" s="815"/>
      <c r="CB10" s="815"/>
      <c r="CC10" s="815"/>
      <c r="CD10" s="815"/>
      <c r="CE10" s="815"/>
      <c r="CF10" s="815"/>
      <c r="CG10" s="816"/>
      <c r="CH10" s="827">
        <v>-226</v>
      </c>
      <c r="CI10" s="828"/>
      <c r="CJ10" s="828"/>
      <c r="CK10" s="828"/>
      <c r="CL10" s="829"/>
      <c r="CM10" s="827">
        <v>4459</v>
      </c>
      <c r="CN10" s="828"/>
      <c r="CO10" s="828"/>
      <c r="CP10" s="828"/>
      <c r="CQ10" s="829"/>
      <c r="CR10" s="827">
        <v>199</v>
      </c>
      <c r="CS10" s="828"/>
      <c r="CT10" s="828"/>
      <c r="CU10" s="828"/>
      <c r="CV10" s="829"/>
      <c r="CW10" s="827">
        <v>294</v>
      </c>
      <c r="CX10" s="828"/>
      <c r="CY10" s="828"/>
      <c r="CZ10" s="828"/>
      <c r="DA10" s="829"/>
      <c r="DB10" s="827" t="s">
        <v>597</v>
      </c>
      <c r="DC10" s="828"/>
      <c r="DD10" s="828"/>
      <c r="DE10" s="828"/>
      <c r="DF10" s="829"/>
      <c r="DG10" s="827" t="s">
        <v>597</v>
      </c>
      <c r="DH10" s="828"/>
      <c r="DI10" s="828"/>
      <c r="DJ10" s="828"/>
      <c r="DK10" s="829"/>
      <c r="DL10" s="827" t="s">
        <v>597</v>
      </c>
      <c r="DM10" s="828"/>
      <c r="DN10" s="828"/>
      <c r="DO10" s="828"/>
      <c r="DP10" s="829"/>
      <c r="DQ10" s="827" t="s">
        <v>597</v>
      </c>
      <c r="DR10" s="828"/>
      <c r="DS10" s="828"/>
      <c r="DT10" s="828"/>
      <c r="DU10" s="829"/>
      <c r="DV10" s="830"/>
      <c r="DW10" s="831"/>
      <c r="DX10" s="831"/>
      <c r="DY10" s="831"/>
      <c r="DZ10" s="832"/>
      <c r="EA10" s="255"/>
    </row>
    <row r="11" spans="1:131" s="256" customFormat="1" ht="26.25" customHeight="1" x14ac:dyDescent="0.15">
      <c r="A11" s="262">
        <v>5</v>
      </c>
      <c r="B11" s="801" t="s">
        <v>392</v>
      </c>
      <c r="C11" s="802"/>
      <c r="D11" s="802"/>
      <c r="E11" s="802"/>
      <c r="F11" s="802"/>
      <c r="G11" s="802"/>
      <c r="H11" s="802"/>
      <c r="I11" s="802"/>
      <c r="J11" s="802"/>
      <c r="K11" s="802"/>
      <c r="L11" s="802"/>
      <c r="M11" s="802"/>
      <c r="N11" s="802"/>
      <c r="O11" s="802"/>
      <c r="P11" s="803"/>
      <c r="Q11" s="804">
        <v>33</v>
      </c>
      <c r="R11" s="805"/>
      <c r="S11" s="805"/>
      <c r="T11" s="805"/>
      <c r="U11" s="805"/>
      <c r="V11" s="805">
        <v>27</v>
      </c>
      <c r="W11" s="805"/>
      <c r="X11" s="805"/>
      <c r="Y11" s="805"/>
      <c r="Z11" s="805"/>
      <c r="AA11" s="805">
        <v>6</v>
      </c>
      <c r="AB11" s="805"/>
      <c r="AC11" s="805"/>
      <c r="AD11" s="805"/>
      <c r="AE11" s="806"/>
      <c r="AF11" s="807" t="s">
        <v>529</v>
      </c>
      <c r="AG11" s="808"/>
      <c r="AH11" s="808"/>
      <c r="AI11" s="808"/>
      <c r="AJ11" s="809"/>
      <c r="AK11" s="810">
        <v>1</v>
      </c>
      <c r="AL11" s="811"/>
      <c r="AM11" s="811"/>
      <c r="AN11" s="811"/>
      <c r="AO11" s="811"/>
      <c r="AP11" s="811">
        <v>117</v>
      </c>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607</v>
      </c>
      <c r="BT11" s="815"/>
      <c r="BU11" s="815"/>
      <c r="BV11" s="815"/>
      <c r="BW11" s="815"/>
      <c r="BX11" s="815"/>
      <c r="BY11" s="815"/>
      <c r="BZ11" s="815"/>
      <c r="CA11" s="815"/>
      <c r="CB11" s="815"/>
      <c r="CC11" s="815"/>
      <c r="CD11" s="815"/>
      <c r="CE11" s="815"/>
      <c r="CF11" s="815"/>
      <c r="CG11" s="816"/>
      <c r="CH11" s="827">
        <v>-1</v>
      </c>
      <c r="CI11" s="828"/>
      <c r="CJ11" s="828"/>
      <c r="CK11" s="828"/>
      <c r="CL11" s="829"/>
      <c r="CM11" s="827">
        <v>2248</v>
      </c>
      <c r="CN11" s="828"/>
      <c r="CO11" s="828"/>
      <c r="CP11" s="828"/>
      <c r="CQ11" s="829"/>
      <c r="CR11" s="827">
        <v>100</v>
      </c>
      <c r="CS11" s="828"/>
      <c r="CT11" s="828"/>
      <c r="CU11" s="828"/>
      <c r="CV11" s="829"/>
      <c r="CW11" s="827" t="s">
        <v>597</v>
      </c>
      <c r="CX11" s="828"/>
      <c r="CY11" s="828"/>
      <c r="CZ11" s="828"/>
      <c r="DA11" s="829"/>
      <c r="DB11" s="827" t="s">
        <v>597</v>
      </c>
      <c r="DC11" s="828"/>
      <c r="DD11" s="828"/>
      <c r="DE11" s="828"/>
      <c r="DF11" s="829"/>
      <c r="DG11" s="827" t="s">
        <v>597</v>
      </c>
      <c r="DH11" s="828"/>
      <c r="DI11" s="828"/>
      <c r="DJ11" s="828"/>
      <c r="DK11" s="829"/>
      <c r="DL11" s="827" t="s">
        <v>597</v>
      </c>
      <c r="DM11" s="828"/>
      <c r="DN11" s="828"/>
      <c r="DO11" s="828"/>
      <c r="DP11" s="829"/>
      <c r="DQ11" s="827" t="s">
        <v>597</v>
      </c>
      <c r="DR11" s="828"/>
      <c r="DS11" s="828"/>
      <c r="DT11" s="828"/>
      <c r="DU11" s="829"/>
      <c r="DV11" s="830"/>
      <c r="DW11" s="831"/>
      <c r="DX11" s="831"/>
      <c r="DY11" s="831"/>
      <c r="DZ11" s="832"/>
      <c r="EA11" s="255"/>
    </row>
    <row r="12" spans="1:131" s="256" customFormat="1" ht="26.25" customHeight="1" x14ac:dyDescent="0.15">
      <c r="A12" s="262">
        <v>6</v>
      </c>
      <c r="B12" s="801" t="s">
        <v>393</v>
      </c>
      <c r="C12" s="802"/>
      <c r="D12" s="802"/>
      <c r="E12" s="802"/>
      <c r="F12" s="802"/>
      <c r="G12" s="802"/>
      <c r="H12" s="802"/>
      <c r="I12" s="802"/>
      <c r="J12" s="802"/>
      <c r="K12" s="802"/>
      <c r="L12" s="802"/>
      <c r="M12" s="802"/>
      <c r="N12" s="802"/>
      <c r="O12" s="802"/>
      <c r="P12" s="803"/>
      <c r="Q12" s="804">
        <v>7</v>
      </c>
      <c r="R12" s="805"/>
      <c r="S12" s="805"/>
      <c r="T12" s="805"/>
      <c r="U12" s="805"/>
      <c r="V12" s="805">
        <v>7</v>
      </c>
      <c r="W12" s="805"/>
      <c r="X12" s="805"/>
      <c r="Y12" s="805"/>
      <c r="Z12" s="805"/>
      <c r="AA12" s="805" t="s">
        <v>529</v>
      </c>
      <c r="AB12" s="805"/>
      <c r="AC12" s="805"/>
      <c r="AD12" s="805"/>
      <c r="AE12" s="806"/>
      <c r="AF12" s="807" t="s">
        <v>529</v>
      </c>
      <c r="AG12" s="808"/>
      <c r="AH12" s="808"/>
      <c r="AI12" s="808"/>
      <c r="AJ12" s="809"/>
      <c r="AK12" s="810">
        <v>4</v>
      </c>
      <c r="AL12" s="811"/>
      <c r="AM12" s="811"/>
      <c r="AN12" s="811"/>
      <c r="AO12" s="811"/>
      <c r="AP12" s="811" t="s">
        <v>529</v>
      </c>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608</v>
      </c>
      <c r="BT12" s="815"/>
      <c r="BU12" s="815"/>
      <c r="BV12" s="815"/>
      <c r="BW12" s="815"/>
      <c r="BX12" s="815"/>
      <c r="BY12" s="815"/>
      <c r="BZ12" s="815"/>
      <c r="CA12" s="815"/>
      <c r="CB12" s="815"/>
      <c r="CC12" s="815"/>
      <c r="CD12" s="815"/>
      <c r="CE12" s="815"/>
      <c r="CF12" s="815"/>
      <c r="CG12" s="816"/>
      <c r="CH12" s="827">
        <v>-14</v>
      </c>
      <c r="CI12" s="828"/>
      <c r="CJ12" s="828"/>
      <c r="CK12" s="828"/>
      <c r="CL12" s="829"/>
      <c r="CM12" s="827">
        <v>418</v>
      </c>
      <c r="CN12" s="828"/>
      <c r="CO12" s="828"/>
      <c r="CP12" s="828"/>
      <c r="CQ12" s="829"/>
      <c r="CR12" s="827">
        <v>63</v>
      </c>
      <c r="CS12" s="828"/>
      <c r="CT12" s="828"/>
      <c r="CU12" s="828"/>
      <c r="CV12" s="829"/>
      <c r="CW12" s="827">
        <v>12</v>
      </c>
      <c r="CX12" s="828"/>
      <c r="CY12" s="828"/>
      <c r="CZ12" s="828"/>
      <c r="DA12" s="829"/>
      <c r="DB12" s="827" t="s">
        <v>597</v>
      </c>
      <c r="DC12" s="828"/>
      <c r="DD12" s="828"/>
      <c r="DE12" s="828"/>
      <c r="DF12" s="829"/>
      <c r="DG12" s="827" t="s">
        <v>597</v>
      </c>
      <c r="DH12" s="828"/>
      <c r="DI12" s="828"/>
      <c r="DJ12" s="828"/>
      <c r="DK12" s="829"/>
      <c r="DL12" s="827" t="s">
        <v>597</v>
      </c>
      <c r="DM12" s="828"/>
      <c r="DN12" s="828"/>
      <c r="DO12" s="828"/>
      <c r="DP12" s="829"/>
      <c r="DQ12" s="827" t="s">
        <v>597</v>
      </c>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609</v>
      </c>
      <c r="BT13" s="815"/>
      <c r="BU13" s="815"/>
      <c r="BV13" s="815"/>
      <c r="BW13" s="815"/>
      <c r="BX13" s="815"/>
      <c r="BY13" s="815"/>
      <c r="BZ13" s="815"/>
      <c r="CA13" s="815"/>
      <c r="CB13" s="815"/>
      <c r="CC13" s="815"/>
      <c r="CD13" s="815"/>
      <c r="CE13" s="815"/>
      <c r="CF13" s="815"/>
      <c r="CG13" s="816"/>
      <c r="CH13" s="827">
        <v>14</v>
      </c>
      <c r="CI13" s="828"/>
      <c r="CJ13" s="828"/>
      <c r="CK13" s="828"/>
      <c r="CL13" s="829"/>
      <c r="CM13" s="827">
        <v>732</v>
      </c>
      <c r="CN13" s="828"/>
      <c r="CO13" s="828"/>
      <c r="CP13" s="828"/>
      <c r="CQ13" s="829"/>
      <c r="CR13" s="827">
        <v>83</v>
      </c>
      <c r="CS13" s="828"/>
      <c r="CT13" s="828"/>
      <c r="CU13" s="828"/>
      <c r="CV13" s="829"/>
      <c r="CW13" s="827" t="s">
        <v>597</v>
      </c>
      <c r="CX13" s="828"/>
      <c r="CY13" s="828"/>
      <c r="CZ13" s="828"/>
      <c r="DA13" s="829"/>
      <c r="DB13" s="827">
        <v>35</v>
      </c>
      <c r="DC13" s="828"/>
      <c r="DD13" s="828"/>
      <c r="DE13" s="828"/>
      <c r="DF13" s="829"/>
      <c r="DG13" s="827" t="s">
        <v>597</v>
      </c>
      <c r="DH13" s="828"/>
      <c r="DI13" s="828"/>
      <c r="DJ13" s="828"/>
      <c r="DK13" s="829"/>
      <c r="DL13" s="827" t="s">
        <v>597</v>
      </c>
      <c r="DM13" s="828"/>
      <c r="DN13" s="828"/>
      <c r="DO13" s="828"/>
      <c r="DP13" s="829"/>
      <c r="DQ13" s="827" t="s">
        <v>597</v>
      </c>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t="s">
        <v>610</v>
      </c>
      <c r="BT14" s="815"/>
      <c r="BU14" s="815"/>
      <c r="BV14" s="815"/>
      <c r="BW14" s="815"/>
      <c r="BX14" s="815"/>
      <c r="BY14" s="815"/>
      <c r="BZ14" s="815"/>
      <c r="CA14" s="815"/>
      <c r="CB14" s="815"/>
      <c r="CC14" s="815"/>
      <c r="CD14" s="815"/>
      <c r="CE14" s="815"/>
      <c r="CF14" s="815"/>
      <c r="CG14" s="816"/>
      <c r="CH14" s="827">
        <v>-53</v>
      </c>
      <c r="CI14" s="828"/>
      <c r="CJ14" s="828"/>
      <c r="CK14" s="828"/>
      <c r="CL14" s="829"/>
      <c r="CM14" s="827">
        <v>841</v>
      </c>
      <c r="CN14" s="828"/>
      <c r="CO14" s="828"/>
      <c r="CP14" s="828"/>
      <c r="CQ14" s="829"/>
      <c r="CR14" s="827">
        <v>50</v>
      </c>
      <c r="CS14" s="828"/>
      <c r="CT14" s="828"/>
      <c r="CU14" s="828"/>
      <c r="CV14" s="829"/>
      <c r="CW14" s="827" t="s">
        <v>597</v>
      </c>
      <c r="CX14" s="828"/>
      <c r="CY14" s="828"/>
      <c r="CZ14" s="828"/>
      <c r="DA14" s="829"/>
      <c r="DB14" s="827" t="s">
        <v>597</v>
      </c>
      <c r="DC14" s="828"/>
      <c r="DD14" s="828"/>
      <c r="DE14" s="828"/>
      <c r="DF14" s="829"/>
      <c r="DG14" s="827" t="s">
        <v>597</v>
      </c>
      <c r="DH14" s="828"/>
      <c r="DI14" s="828"/>
      <c r="DJ14" s="828"/>
      <c r="DK14" s="829"/>
      <c r="DL14" s="827" t="s">
        <v>597</v>
      </c>
      <c r="DM14" s="828"/>
      <c r="DN14" s="828"/>
      <c r="DO14" s="828"/>
      <c r="DP14" s="829"/>
      <c r="DQ14" s="827" t="s">
        <v>597</v>
      </c>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t="s">
        <v>611</v>
      </c>
      <c r="BT15" s="815"/>
      <c r="BU15" s="815"/>
      <c r="BV15" s="815"/>
      <c r="BW15" s="815"/>
      <c r="BX15" s="815"/>
      <c r="BY15" s="815"/>
      <c r="BZ15" s="815"/>
      <c r="CA15" s="815"/>
      <c r="CB15" s="815"/>
      <c r="CC15" s="815"/>
      <c r="CD15" s="815"/>
      <c r="CE15" s="815"/>
      <c r="CF15" s="815"/>
      <c r="CG15" s="816"/>
      <c r="CH15" s="827">
        <v>66</v>
      </c>
      <c r="CI15" s="828"/>
      <c r="CJ15" s="828"/>
      <c r="CK15" s="828"/>
      <c r="CL15" s="829"/>
      <c r="CM15" s="827">
        <v>427</v>
      </c>
      <c r="CN15" s="828"/>
      <c r="CO15" s="828"/>
      <c r="CP15" s="828"/>
      <c r="CQ15" s="829"/>
      <c r="CR15" s="827">
        <v>7</v>
      </c>
      <c r="CS15" s="828"/>
      <c r="CT15" s="828"/>
      <c r="CU15" s="828"/>
      <c r="CV15" s="829"/>
      <c r="CW15" s="827" t="s">
        <v>597</v>
      </c>
      <c r="CX15" s="828"/>
      <c r="CY15" s="828"/>
      <c r="CZ15" s="828"/>
      <c r="DA15" s="829"/>
      <c r="DB15" s="827" t="s">
        <v>597</v>
      </c>
      <c r="DC15" s="828"/>
      <c r="DD15" s="828"/>
      <c r="DE15" s="828"/>
      <c r="DF15" s="829"/>
      <c r="DG15" s="827" t="s">
        <v>597</v>
      </c>
      <c r="DH15" s="828"/>
      <c r="DI15" s="828"/>
      <c r="DJ15" s="828"/>
      <c r="DK15" s="829"/>
      <c r="DL15" s="827" t="s">
        <v>597</v>
      </c>
      <c r="DM15" s="828"/>
      <c r="DN15" s="828"/>
      <c r="DO15" s="828"/>
      <c r="DP15" s="829"/>
      <c r="DQ15" s="827" t="s">
        <v>597</v>
      </c>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t="s">
        <v>612</v>
      </c>
      <c r="BT16" s="815"/>
      <c r="BU16" s="815"/>
      <c r="BV16" s="815"/>
      <c r="BW16" s="815"/>
      <c r="BX16" s="815"/>
      <c r="BY16" s="815"/>
      <c r="BZ16" s="815"/>
      <c r="CA16" s="815"/>
      <c r="CB16" s="815"/>
      <c r="CC16" s="815"/>
      <c r="CD16" s="815"/>
      <c r="CE16" s="815"/>
      <c r="CF16" s="815"/>
      <c r="CG16" s="816"/>
      <c r="CH16" s="827">
        <v>1</v>
      </c>
      <c r="CI16" s="828"/>
      <c r="CJ16" s="828"/>
      <c r="CK16" s="828"/>
      <c r="CL16" s="829"/>
      <c r="CM16" s="827">
        <v>701</v>
      </c>
      <c r="CN16" s="828"/>
      <c r="CO16" s="828"/>
      <c r="CP16" s="828"/>
      <c r="CQ16" s="829"/>
      <c r="CR16" s="827">
        <v>6</v>
      </c>
      <c r="CS16" s="828"/>
      <c r="CT16" s="828"/>
      <c r="CU16" s="828"/>
      <c r="CV16" s="829"/>
      <c r="CW16" s="827" t="s">
        <v>597</v>
      </c>
      <c r="CX16" s="828"/>
      <c r="CY16" s="828"/>
      <c r="CZ16" s="828"/>
      <c r="DA16" s="829"/>
      <c r="DB16" s="827" t="s">
        <v>597</v>
      </c>
      <c r="DC16" s="828"/>
      <c r="DD16" s="828"/>
      <c r="DE16" s="828"/>
      <c r="DF16" s="829"/>
      <c r="DG16" s="827" t="s">
        <v>597</v>
      </c>
      <c r="DH16" s="828"/>
      <c r="DI16" s="828"/>
      <c r="DJ16" s="828"/>
      <c r="DK16" s="829"/>
      <c r="DL16" s="827" t="s">
        <v>597</v>
      </c>
      <c r="DM16" s="828"/>
      <c r="DN16" s="828"/>
      <c r="DO16" s="828"/>
      <c r="DP16" s="829"/>
      <c r="DQ16" s="827" t="s">
        <v>597</v>
      </c>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t="s">
        <v>613</v>
      </c>
      <c r="BT17" s="815"/>
      <c r="BU17" s="815"/>
      <c r="BV17" s="815"/>
      <c r="BW17" s="815"/>
      <c r="BX17" s="815"/>
      <c r="BY17" s="815"/>
      <c r="BZ17" s="815"/>
      <c r="CA17" s="815"/>
      <c r="CB17" s="815"/>
      <c r="CC17" s="815"/>
      <c r="CD17" s="815"/>
      <c r="CE17" s="815"/>
      <c r="CF17" s="815"/>
      <c r="CG17" s="816"/>
      <c r="CH17" s="827">
        <v>47</v>
      </c>
      <c r="CI17" s="828"/>
      <c r="CJ17" s="828"/>
      <c r="CK17" s="828"/>
      <c r="CL17" s="829"/>
      <c r="CM17" s="827">
        <v>576</v>
      </c>
      <c r="CN17" s="828"/>
      <c r="CO17" s="828"/>
      <c r="CP17" s="828"/>
      <c r="CQ17" s="829"/>
      <c r="CR17" s="827">
        <v>450</v>
      </c>
      <c r="CS17" s="828"/>
      <c r="CT17" s="828"/>
      <c r="CU17" s="828"/>
      <c r="CV17" s="829"/>
      <c r="CW17" s="827">
        <v>0</v>
      </c>
      <c r="CX17" s="828"/>
      <c r="CY17" s="828"/>
      <c r="CZ17" s="828"/>
      <c r="DA17" s="829"/>
      <c r="DB17" s="827">
        <v>620</v>
      </c>
      <c r="DC17" s="828"/>
      <c r="DD17" s="828"/>
      <c r="DE17" s="828"/>
      <c r="DF17" s="829"/>
      <c r="DG17" s="827" t="s">
        <v>597</v>
      </c>
      <c r="DH17" s="828"/>
      <c r="DI17" s="828"/>
      <c r="DJ17" s="828"/>
      <c r="DK17" s="829"/>
      <c r="DL17" s="827" t="s">
        <v>597</v>
      </c>
      <c r="DM17" s="828"/>
      <c r="DN17" s="828"/>
      <c r="DO17" s="828"/>
      <c r="DP17" s="829"/>
      <c r="DQ17" s="827" t="s">
        <v>597</v>
      </c>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t="s">
        <v>614</v>
      </c>
      <c r="BT18" s="815"/>
      <c r="BU18" s="815"/>
      <c r="BV18" s="815"/>
      <c r="BW18" s="815"/>
      <c r="BX18" s="815"/>
      <c r="BY18" s="815"/>
      <c r="BZ18" s="815"/>
      <c r="CA18" s="815"/>
      <c r="CB18" s="815"/>
      <c r="CC18" s="815"/>
      <c r="CD18" s="815"/>
      <c r="CE18" s="815"/>
      <c r="CF18" s="815"/>
      <c r="CG18" s="816"/>
      <c r="CH18" s="827">
        <v>-41</v>
      </c>
      <c r="CI18" s="828"/>
      <c r="CJ18" s="828"/>
      <c r="CK18" s="828"/>
      <c r="CL18" s="829"/>
      <c r="CM18" s="827">
        <v>1624</v>
      </c>
      <c r="CN18" s="828"/>
      <c r="CO18" s="828"/>
      <c r="CP18" s="828"/>
      <c r="CQ18" s="829"/>
      <c r="CR18" s="827">
        <v>300</v>
      </c>
      <c r="CS18" s="828"/>
      <c r="CT18" s="828"/>
      <c r="CU18" s="828"/>
      <c r="CV18" s="829"/>
      <c r="CW18" s="827">
        <v>32</v>
      </c>
      <c r="CX18" s="828"/>
      <c r="CY18" s="828"/>
      <c r="CZ18" s="828"/>
      <c r="DA18" s="829"/>
      <c r="DB18" s="827" t="s">
        <v>597</v>
      </c>
      <c r="DC18" s="828"/>
      <c r="DD18" s="828"/>
      <c r="DE18" s="828"/>
      <c r="DF18" s="829"/>
      <c r="DG18" s="827" t="s">
        <v>597</v>
      </c>
      <c r="DH18" s="828"/>
      <c r="DI18" s="828"/>
      <c r="DJ18" s="828"/>
      <c r="DK18" s="829"/>
      <c r="DL18" s="827" t="s">
        <v>597</v>
      </c>
      <c r="DM18" s="828"/>
      <c r="DN18" s="828"/>
      <c r="DO18" s="828"/>
      <c r="DP18" s="829"/>
      <c r="DQ18" s="827" t="s">
        <v>597</v>
      </c>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t="s">
        <v>615</v>
      </c>
      <c r="BT19" s="815"/>
      <c r="BU19" s="815"/>
      <c r="BV19" s="815"/>
      <c r="BW19" s="815"/>
      <c r="BX19" s="815"/>
      <c r="BY19" s="815"/>
      <c r="BZ19" s="815"/>
      <c r="CA19" s="815"/>
      <c r="CB19" s="815"/>
      <c r="CC19" s="815"/>
      <c r="CD19" s="815"/>
      <c r="CE19" s="815"/>
      <c r="CF19" s="815"/>
      <c r="CG19" s="816"/>
      <c r="CH19" s="827">
        <v>1</v>
      </c>
      <c r="CI19" s="828"/>
      <c r="CJ19" s="828"/>
      <c r="CK19" s="828"/>
      <c r="CL19" s="829"/>
      <c r="CM19" s="827">
        <v>665</v>
      </c>
      <c r="CN19" s="828"/>
      <c r="CO19" s="828"/>
      <c r="CP19" s="828"/>
      <c r="CQ19" s="829"/>
      <c r="CR19" s="827">
        <v>12</v>
      </c>
      <c r="CS19" s="828"/>
      <c r="CT19" s="828"/>
      <c r="CU19" s="828"/>
      <c r="CV19" s="829"/>
      <c r="CW19" s="827">
        <v>57</v>
      </c>
      <c r="CX19" s="828"/>
      <c r="CY19" s="828"/>
      <c r="CZ19" s="828"/>
      <c r="DA19" s="829"/>
      <c r="DB19" s="827" t="s">
        <v>597</v>
      </c>
      <c r="DC19" s="828"/>
      <c r="DD19" s="828"/>
      <c r="DE19" s="828"/>
      <c r="DF19" s="829"/>
      <c r="DG19" s="827" t="s">
        <v>597</v>
      </c>
      <c r="DH19" s="828"/>
      <c r="DI19" s="828"/>
      <c r="DJ19" s="828"/>
      <c r="DK19" s="829"/>
      <c r="DL19" s="827" t="s">
        <v>597</v>
      </c>
      <c r="DM19" s="828"/>
      <c r="DN19" s="828"/>
      <c r="DO19" s="828"/>
      <c r="DP19" s="829"/>
      <c r="DQ19" s="827" t="s">
        <v>597</v>
      </c>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t="s">
        <v>616</v>
      </c>
      <c r="BT20" s="815"/>
      <c r="BU20" s="815"/>
      <c r="BV20" s="815"/>
      <c r="BW20" s="815"/>
      <c r="BX20" s="815"/>
      <c r="BY20" s="815"/>
      <c r="BZ20" s="815"/>
      <c r="CA20" s="815"/>
      <c r="CB20" s="815"/>
      <c r="CC20" s="815"/>
      <c r="CD20" s="815"/>
      <c r="CE20" s="815"/>
      <c r="CF20" s="815"/>
      <c r="CG20" s="816"/>
      <c r="CH20" s="827">
        <v>1</v>
      </c>
      <c r="CI20" s="828"/>
      <c r="CJ20" s="828"/>
      <c r="CK20" s="828"/>
      <c r="CL20" s="829"/>
      <c r="CM20" s="827">
        <v>11</v>
      </c>
      <c r="CN20" s="828"/>
      <c r="CO20" s="828"/>
      <c r="CP20" s="828"/>
      <c r="CQ20" s="829"/>
      <c r="CR20" s="827">
        <v>10</v>
      </c>
      <c r="CS20" s="828"/>
      <c r="CT20" s="828"/>
      <c r="CU20" s="828"/>
      <c r="CV20" s="829"/>
      <c r="CW20" s="827">
        <v>72</v>
      </c>
      <c r="CX20" s="828"/>
      <c r="CY20" s="828"/>
      <c r="CZ20" s="828"/>
      <c r="DA20" s="829"/>
      <c r="DB20" s="827" t="s">
        <v>597</v>
      </c>
      <c r="DC20" s="828"/>
      <c r="DD20" s="828"/>
      <c r="DE20" s="828"/>
      <c r="DF20" s="829"/>
      <c r="DG20" s="827" t="s">
        <v>597</v>
      </c>
      <c r="DH20" s="828"/>
      <c r="DI20" s="828"/>
      <c r="DJ20" s="828"/>
      <c r="DK20" s="829"/>
      <c r="DL20" s="827" t="s">
        <v>597</v>
      </c>
      <c r="DM20" s="828"/>
      <c r="DN20" s="828"/>
      <c r="DO20" s="828"/>
      <c r="DP20" s="829"/>
      <c r="DQ20" s="827" t="s">
        <v>597</v>
      </c>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394</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395</v>
      </c>
      <c r="B23" s="836" t="s">
        <v>396</v>
      </c>
      <c r="C23" s="837"/>
      <c r="D23" s="837"/>
      <c r="E23" s="837"/>
      <c r="F23" s="837"/>
      <c r="G23" s="837"/>
      <c r="H23" s="837"/>
      <c r="I23" s="837"/>
      <c r="J23" s="837"/>
      <c r="K23" s="837"/>
      <c r="L23" s="837"/>
      <c r="M23" s="837"/>
      <c r="N23" s="837"/>
      <c r="O23" s="837"/>
      <c r="P23" s="838"/>
      <c r="Q23" s="839">
        <v>202365</v>
      </c>
      <c r="R23" s="840"/>
      <c r="S23" s="840"/>
      <c r="T23" s="840"/>
      <c r="U23" s="840"/>
      <c r="V23" s="840">
        <v>201613</v>
      </c>
      <c r="W23" s="840"/>
      <c r="X23" s="840"/>
      <c r="Y23" s="840"/>
      <c r="Z23" s="840"/>
      <c r="AA23" s="840">
        <v>751</v>
      </c>
      <c r="AB23" s="840"/>
      <c r="AC23" s="840"/>
      <c r="AD23" s="840"/>
      <c r="AE23" s="841"/>
      <c r="AF23" s="842">
        <v>322</v>
      </c>
      <c r="AG23" s="840"/>
      <c r="AH23" s="840"/>
      <c r="AI23" s="840"/>
      <c r="AJ23" s="843"/>
      <c r="AK23" s="844"/>
      <c r="AL23" s="845"/>
      <c r="AM23" s="845"/>
      <c r="AN23" s="845"/>
      <c r="AO23" s="845"/>
      <c r="AP23" s="840"/>
      <c r="AQ23" s="840"/>
      <c r="AR23" s="840"/>
      <c r="AS23" s="840"/>
      <c r="AT23" s="840"/>
      <c r="AU23" s="846"/>
      <c r="AV23" s="846"/>
      <c r="AW23" s="846"/>
      <c r="AX23" s="846"/>
      <c r="AY23" s="847"/>
      <c r="AZ23" s="855" t="s">
        <v>127</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397</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398</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371</v>
      </c>
      <c r="B26" s="787"/>
      <c r="C26" s="787"/>
      <c r="D26" s="787"/>
      <c r="E26" s="787"/>
      <c r="F26" s="787"/>
      <c r="G26" s="787"/>
      <c r="H26" s="787"/>
      <c r="I26" s="787"/>
      <c r="J26" s="787"/>
      <c r="K26" s="787"/>
      <c r="L26" s="787"/>
      <c r="M26" s="787"/>
      <c r="N26" s="787"/>
      <c r="O26" s="787"/>
      <c r="P26" s="788"/>
      <c r="Q26" s="763" t="s">
        <v>399</v>
      </c>
      <c r="R26" s="764"/>
      <c r="S26" s="764"/>
      <c r="T26" s="764"/>
      <c r="U26" s="765"/>
      <c r="V26" s="763" t="s">
        <v>400</v>
      </c>
      <c r="W26" s="764"/>
      <c r="X26" s="764"/>
      <c r="Y26" s="764"/>
      <c r="Z26" s="765"/>
      <c r="AA26" s="763" t="s">
        <v>401</v>
      </c>
      <c r="AB26" s="764"/>
      <c r="AC26" s="764"/>
      <c r="AD26" s="764"/>
      <c r="AE26" s="764"/>
      <c r="AF26" s="858" t="s">
        <v>402</v>
      </c>
      <c r="AG26" s="859"/>
      <c r="AH26" s="859"/>
      <c r="AI26" s="859"/>
      <c r="AJ26" s="860"/>
      <c r="AK26" s="764" t="s">
        <v>403</v>
      </c>
      <c r="AL26" s="764"/>
      <c r="AM26" s="764"/>
      <c r="AN26" s="764"/>
      <c r="AO26" s="765"/>
      <c r="AP26" s="763" t="s">
        <v>404</v>
      </c>
      <c r="AQ26" s="764"/>
      <c r="AR26" s="764"/>
      <c r="AS26" s="764"/>
      <c r="AT26" s="765"/>
      <c r="AU26" s="763" t="s">
        <v>405</v>
      </c>
      <c r="AV26" s="764"/>
      <c r="AW26" s="764"/>
      <c r="AX26" s="764"/>
      <c r="AY26" s="765"/>
      <c r="AZ26" s="763" t="s">
        <v>406</v>
      </c>
      <c r="BA26" s="764"/>
      <c r="BB26" s="764"/>
      <c r="BC26" s="764"/>
      <c r="BD26" s="765"/>
      <c r="BE26" s="763" t="s">
        <v>378</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407</v>
      </c>
      <c r="C28" s="778"/>
      <c r="D28" s="778"/>
      <c r="E28" s="778"/>
      <c r="F28" s="778"/>
      <c r="G28" s="778"/>
      <c r="H28" s="778"/>
      <c r="I28" s="778"/>
      <c r="J28" s="778"/>
      <c r="K28" s="778"/>
      <c r="L28" s="778"/>
      <c r="M28" s="778"/>
      <c r="N28" s="778"/>
      <c r="O28" s="778"/>
      <c r="P28" s="779"/>
      <c r="Q28" s="868">
        <v>51469</v>
      </c>
      <c r="R28" s="869"/>
      <c r="S28" s="869"/>
      <c r="T28" s="869"/>
      <c r="U28" s="869"/>
      <c r="V28" s="869">
        <v>90929</v>
      </c>
      <c r="W28" s="869"/>
      <c r="X28" s="869"/>
      <c r="Y28" s="869"/>
      <c r="Z28" s="869"/>
      <c r="AA28" s="869">
        <v>540</v>
      </c>
      <c r="AB28" s="869"/>
      <c r="AC28" s="869"/>
      <c r="AD28" s="869"/>
      <c r="AE28" s="870"/>
      <c r="AF28" s="871">
        <v>540</v>
      </c>
      <c r="AG28" s="869"/>
      <c r="AH28" s="869"/>
      <c r="AI28" s="869"/>
      <c r="AJ28" s="872"/>
      <c r="AK28" s="873">
        <v>4865</v>
      </c>
      <c r="AL28" s="864"/>
      <c r="AM28" s="864"/>
      <c r="AN28" s="864"/>
      <c r="AO28" s="864"/>
      <c r="AP28" s="864" t="s">
        <v>597</v>
      </c>
      <c r="AQ28" s="864"/>
      <c r="AR28" s="864"/>
      <c r="AS28" s="864"/>
      <c r="AT28" s="864"/>
      <c r="AU28" s="864"/>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408</v>
      </c>
      <c r="C29" s="802"/>
      <c r="D29" s="802"/>
      <c r="E29" s="802"/>
      <c r="F29" s="802"/>
      <c r="G29" s="802"/>
      <c r="H29" s="802"/>
      <c r="I29" s="802"/>
      <c r="J29" s="802"/>
      <c r="K29" s="802"/>
      <c r="L29" s="802"/>
      <c r="M29" s="802"/>
      <c r="N29" s="802"/>
      <c r="O29" s="802"/>
      <c r="P29" s="803"/>
      <c r="Q29" s="804">
        <v>18</v>
      </c>
      <c r="R29" s="805"/>
      <c r="S29" s="805"/>
      <c r="T29" s="805"/>
      <c r="U29" s="805"/>
      <c r="V29" s="805">
        <v>11</v>
      </c>
      <c r="W29" s="805"/>
      <c r="X29" s="805"/>
      <c r="Y29" s="805"/>
      <c r="Z29" s="805"/>
      <c r="AA29" s="805">
        <v>6</v>
      </c>
      <c r="AB29" s="805"/>
      <c r="AC29" s="805"/>
      <c r="AD29" s="805"/>
      <c r="AE29" s="806"/>
      <c r="AF29" s="807">
        <v>6</v>
      </c>
      <c r="AG29" s="808"/>
      <c r="AH29" s="808"/>
      <c r="AI29" s="808"/>
      <c r="AJ29" s="809"/>
      <c r="AK29" s="876">
        <v>11</v>
      </c>
      <c r="AL29" s="877"/>
      <c r="AM29" s="877"/>
      <c r="AN29" s="877"/>
      <c r="AO29" s="877"/>
      <c r="AP29" s="877" t="s">
        <v>597</v>
      </c>
      <c r="AQ29" s="877"/>
      <c r="AR29" s="877"/>
      <c r="AS29" s="877"/>
      <c r="AT29" s="877"/>
      <c r="AU29" s="877"/>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409</v>
      </c>
      <c r="C30" s="802"/>
      <c r="D30" s="802"/>
      <c r="E30" s="802"/>
      <c r="F30" s="802"/>
      <c r="G30" s="802"/>
      <c r="H30" s="802"/>
      <c r="I30" s="802"/>
      <c r="J30" s="802"/>
      <c r="K30" s="802"/>
      <c r="L30" s="802"/>
      <c r="M30" s="802"/>
      <c r="N30" s="802"/>
      <c r="O30" s="802"/>
      <c r="P30" s="803"/>
      <c r="Q30" s="804">
        <v>43851</v>
      </c>
      <c r="R30" s="805"/>
      <c r="S30" s="805"/>
      <c r="T30" s="805"/>
      <c r="U30" s="805"/>
      <c r="V30" s="805">
        <v>43386</v>
      </c>
      <c r="W30" s="805"/>
      <c r="X30" s="805"/>
      <c r="Y30" s="805"/>
      <c r="Z30" s="805"/>
      <c r="AA30" s="805">
        <v>465</v>
      </c>
      <c r="AB30" s="805"/>
      <c r="AC30" s="805"/>
      <c r="AD30" s="805"/>
      <c r="AE30" s="806"/>
      <c r="AF30" s="807">
        <v>465</v>
      </c>
      <c r="AG30" s="808"/>
      <c r="AH30" s="808"/>
      <c r="AI30" s="808"/>
      <c r="AJ30" s="809"/>
      <c r="AK30" s="876">
        <v>6548</v>
      </c>
      <c r="AL30" s="877"/>
      <c r="AM30" s="877"/>
      <c r="AN30" s="877"/>
      <c r="AO30" s="877"/>
      <c r="AP30" s="877" t="s">
        <v>597</v>
      </c>
      <c r="AQ30" s="877"/>
      <c r="AR30" s="877"/>
      <c r="AS30" s="877"/>
      <c r="AT30" s="877"/>
      <c r="AU30" s="877"/>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410</v>
      </c>
      <c r="C31" s="802"/>
      <c r="D31" s="802"/>
      <c r="E31" s="802"/>
      <c r="F31" s="802"/>
      <c r="G31" s="802"/>
      <c r="H31" s="802"/>
      <c r="I31" s="802"/>
      <c r="J31" s="802"/>
      <c r="K31" s="802"/>
      <c r="L31" s="802"/>
      <c r="M31" s="802"/>
      <c r="N31" s="802"/>
      <c r="O31" s="802"/>
      <c r="P31" s="803"/>
      <c r="Q31" s="804">
        <v>6290</v>
      </c>
      <c r="R31" s="805"/>
      <c r="S31" s="805"/>
      <c r="T31" s="805"/>
      <c r="U31" s="805"/>
      <c r="V31" s="805">
        <v>6219</v>
      </c>
      <c r="W31" s="805"/>
      <c r="X31" s="805"/>
      <c r="Y31" s="805"/>
      <c r="Z31" s="805"/>
      <c r="AA31" s="805">
        <v>71</v>
      </c>
      <c r="AB31" s="805"/>
      <c r="AC31" s="805"/>
      <c r="AD31" s="805"/>
      <c r="AE31" s="806"/>
      <c r="AF31" s="807">
        <v>71</v>
      </c>
      <c r="AG31" s="808"/>
      <c r="AH31" s="808"/>
      <c r="AI31" s="808"/>
      <c r="AJ31" s="809"/>
      <c r="AK31" s="876">
        <v>1297</v>
      </c>
      <c r="AL31" s="877"/>
      <c r="AM31" s="877"/>
      <c r="AN31" s="877"/>
      <c r="AO31" s="877"/>
      <c r="AP31" s="877" t="s">
        <v>597</v>
      </c>
      <c r="AQ31" s="877"/>
      <c r="AR31" s="877"/>
      <c r="AS31" s="877"/>
      <c r="AT31" s="877"/>
      <c r="AU31" s="877"/>
      <c r="AV31" s="877"/>
      <c r="AW31" s="877"/>
      <c r="AX31" s="877"/>
      <c r="AY31" s="877"/>
      <c r="AZ31" s="878"/>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411</v>
      </c>
      <c r="C32" s="802"/>
      <c r="D32" s="802"/>
      <c r="E32" s="802"/>
      <c r="F32" s="802"/>
      <c r="G32" s="802"/>
      <c r="H32" s="802"/>
      <c r="I32" s="802"/>
      <c r="J32" s="802"/>
      <c r="K32" s="802"/>
      <c r="L32" s="802"/>
      <c r="M32" s="802"/>
      <c r="N32" s="802"/>
      <c r="O32" s="802"/>
      <c r="P32" s="803"/>
      <c r="Q32" s="804">
        <v>10013</v>
      </c>
      <c r="R32" s="805"/>
      <c r="S32" s="805"/>
      <c r="T32" s="805"/>
      <c r="U32" s="805"/>
      <c r="V32" s="805">
        <v>1530</v>
      </c>
      <c r="W32" s="805"/>
      <c r="X32" s="805"/>
      <c r="Y32" s="805"/>
      <c r="Z32" s="805"/>
      <c r="AA32" s="805">
        <v>8483</v>
      </c>
      <c r="AB32" s="805"/>
      <c r="AC32" s="805"/>
      <c r="AD32" s="805"/>
      <c r="AE32" s="806"/>
      <c r="AF32" s="807">
        <v>8483</v>
      </c>
      <c r="AG32" s="808"/>
      <c r="AH32" s="808"/>
      <c r="AI32" s="808"/>
      <c r="AJ32" s="809"/>
      <c r="AK32" s="876">
        <v>34</v>
      </c>
      <c r="AL32" s="877"/>
      <c r="AM32" s="877"/>
      <c r="AN32" s="877"/>
      <c r="AO32" s="877"/>
      <c r="AP32" s="877">
        <v>12827</v>
      </c>
      <c r="AQ32" s="877"/>
      <c r="AR32" s="877"/>
      <c r="AS32" s="877"/>
      <c r="AT32" s="877"/>
      <c r="AU32" s="877"/>
      <c r="AV32" s="877"/>
      <c r="AW32" s="877"/>
      <c r="AX32" s="877"/>
      <c r="AY32" s="877"/>
      <c r="AZ32" s="878"/>
      <c r="BA32" s="878"/>
      <c r="BB32" s="878"/>
      <c r="BC32" s="878"/>
      <c r="BD32" s="878"/>
      <c r="BE32" s="874" t="s">
        <v>412</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413</v>
      </c>
      <c r="C33" s="802"/>
      <c r="D33" s="802"/>
      <c r="E33" s="802"/>
      <c r="F33" s="802"/>
      <c r="G33" s="802"/>
      <c r="H33" s="802"/>
      <c r="I33" s="802"/>
      <c r="J33" s="802"/>
      <c r="K33" s="802"/>
      <c r="L33" s="802"/>
      <c r="M33" s="802"/>
      <c r="N33" s="802"/>
      <c r="O33" s="802"/>
      <c r="P33" s="803"/>
      <c r="Q33" s="804">
        <v>9706</v>
      </c>
      <c r="R33" s="805"/>
      <c r="S33" s="805"/>
      <c r="T33" s="805"/>
      <c r="U33" s="805"/>
      <c r="V33" s="805">
        <v>294</v>
      </c>
      <c r="W33" s="805"/>
      <c r="X33" s="805"/>
      <c r="Y33" s="805"/>
      <c r="Z33" s="805"/>
      <c r="AA33" s="805">
        <v>9412</v>
      </c>
      <c r="AB33" s="805"/>
      <c r="AC33" s="805"/>
      <c r="AD33" s="805"/>
      <c r="AE33" s="806"/>
      <c r="AF33" s="807">
        <v>9412</v>
      </c>
      <c r="AG33" s="808"/>
      <c r="AH33" s="808"/>
      <c r="AI33" s="808"/>
      <c r="AJ33" s="809"/>
      <c r="AK33" s="876">
        <v>1</v>
      </c>
      <c r="AL33" s="877"/>
      <c r="AM33" s="877"/>
      <c r="AN33" s="877"/>
      <c r="AO33" s="877"/>
      <c r="AP33" s="877" t="s">
        <v>597</v>
      </c>
      <c r="AQ33" s="877"/>
      <c r="AR33" s="877"/>
      <c r="AS33" s="877"/>
      <c r="AT33" s="877"/>
      <c r="AU33" s="877"/>
      <c r="AV33" s="877"/>
      <c r="AW33" s="877"/>
      <c r="AX33" s="877"/>
      <c r="AY33" s="877"/>
      <c r="AZ33" s="878"/>
      <c r="BA33" s="878"/>
      <c r="BB33" s="878"/>
      <c r="BC33" s="878"/>
      <c r="BD33" s="878"/>
      <c r="BE33" s="874" t="s">
        <v>412</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414</v>
      </c>
      <c r="C34" s="802"/>
      <c r="D34" s="802"/>
      <c r="E34" s="802"/>
      <c r="F34" s="802"/>
      <c r="G34" s="802"/>
      <c r="H34" s="802"/>
      <c r="I34" s="802"/>
      <c r="J34" s="802"/>
      <c r="K34" s="802"/>
      <c r="L34" s="802"/>
      <c r="M34" s="802"/>
      <c r="N34" s="802"/>
      <c r="O34" s="802"/>
      <c r="P34" s="803"/>
      <c r="Q34" s="804">
        <v>14928</v>
      </c>
      <c r="R34" s="805"/>
      <c r="S34" s="805"/>
      <c r="T34" s="805"/>
      <c r="U34" s="805"/>
      <c r="V34" s="805">
        <v>2665</v>
      </c>
      <c r="W34" s="805"/>
      <c r="X34" s="805"/>
      <c r="Y34" s="805"/>
      <c r="Z34" s="805"/>
      <c r="AA34" s="805">
        <v>12263</v>
      </c>
      <c r="AB34" s="805"/>
      <c r="AC34" s="805"/>
      <c r="AD34" s="805"/>
      <c r="AE34" s="806"/>
      <c r="AF34" s="807">
        <v>12263</v>
      </c>
      <c r="AG34" s="808"/>
      <c r="AH34" s="808"/>
      <c r="AI34" s="808"/>
      <c r="AJ34" s="809"/>
      <c r="AK34" s="876">
        <v>4539</v>
      </c>
      <c r="AL34" s="877"/>
      <c r="AM34" s="877"/>
      <c r="AN34" s="877"/>
      <c r="AO34" s="877"/>
      <c r="AP34" s="877">
        <v>29616</v>
      </c>
      <c r="AQ34" s="877"/>
      <c r="AR34" s="877"/>
      <c r="AS34" s="877"/>
      <c r="AT34" s="877"/>
      <c r="AU34" s="877"/>
      <c r="AV34" s="877"/>
      <c r="AW34" s="877"/>
      <c r="AX34" s="877"/>
      <c r="AY34" s="877"/>
      <c r="AZ34" s="878"/>
      <c r="BA34" s="878"/>
      <c r="BB34" s="878"/>
      <c r="BC34" s="878"/>
      <c r="BD34" s="878"/>
      <c r="BE34" s="874" t="s">
        <v>415</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416</v>
      </c>
      <c r="C35" s="802"/>
      <c r="D35" s="802"/>
      <c r="E35" s="802"/>
      <c r="F35" s="802"/>
      <c r="G35" s="802"/>
      <c r="H35" s="802"/>
      <c r="I35" s="802"/>
      <c r="J35" s="802"/>
      <c r="K35" s="802"/>
      <c r="L35" s="802"/>
      <c r="M35" s="802"/>
      <c r="N35" s="802"/>
      <c r="O35" s="802"/>
      <c r="P35" s="803"/>
      <c r="Q35" s="804">
        <v>10981</v>
      </c>
      <c r="R35" s="805"/>
      <c r="S35" s="805"/>
      <c r="T35" s="805"/>
      <c r="U35" s="805"/>
      <c r="V35" s="805">
        <v>1751</v>
      </c>
      <c r="W35" s="805"/>
      <c r="X35" s="805"/>
      <c r="Y35" s="805"/>
      <c r="Z35" s="805"/>
      <c r="AA35" s="805">
        <v>9230</v>
      </c>
      <c r="AB35" s="805"/>
      <c r="AC35" s="805"/>
      <c r="AD35" s="805"/>
      <c r="AE35" s="806"/>
      <c r="AF35" s="807">
        <v>9230</v>
      </c>
      <c r="AG35" s="808"/>
      <c r="AH35" s="808"/>
      <c r="AI35" s="808"/>
      <c r="AJ35" s="809"/>
      <c r="AK35" s="876" t="s">
        <v>597</v>
      </c>
      <c r="AL35" s="877"/>
      <c r="AM35" s="877"/>
      <c r="AN35" s="877"/>
      <c r="AO35" s="877"/>
      <c r="AP35" s="877" t="s">
        <v>597</v>
      </c>
      <c r="AQ35" s="877"/>
      <c r="AR35" s="877"/>
      <c r="AS35" s="877"/>
      <c r="AT35" s="877"/>
      <c r="AU35" s="877"/>
      <c r="AV35" s="877"/>
      <c r="AW35" s="877"/>
      <c r="AX35" s="877"/>
      <c r="AY35" s="877"/>
      <c r="AZ35" s="878"/>
      <c r="BA35" s="878"/>
      <c r="BB35" s="878"/>
      <c r="BC35" s="878"/>
      <c r="BD35" s="878"/>
      <c r="BE35" s="874" t="s">
        <v>417</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t="s">
        <v>418</v>
      </c>
      <c r="C36" s="802"/>
      <c r="D36" s="802"/>
      <c r="E36" s="802"/>
      <c r="F36" s="802"/>
      <c r="G36" s="802"/>
      <c r="H36" s="802"/>
      <c r="I36" s="802"/>
      <c r="J36" s="802"/>
      <c r="K36" s="802"/>
      <c r="L36" s="802"/>
      <c r="M36" s="802"/>
      <c r="N36" s="802"/>
      <c r="O36" s="802"/>
      <c r="P36" s="803"/>
      <c r="Q36" s="804">
        <v>421</v>
      </c>
      <c r="R36" s="805"/>
      <c r="S36" s="805"/>
      <c r="T36" s="805"/>
      <c r="U36" s="805"/>
      <c r="V36" s="805">
        <v>288</v>
      </c>
      <c r="W36" s="805"/>
      <c r="X36" s="805"/>
      <c r="Y36" s="805"/>
      <c r="Z36" s="805"/>
      <c r="AA36" s="805">
        <v>133</v>
      </c>
      <c r="AB36" s="805"/>
      <c r="AC36" s="805"/>
      <c r="AD36" s="805"/>
      <c r="AE36" s="806"/>
      <c r="AF36" s="807">
        <v>133</v>
      </c>
      <c r="AG36" s="808"/>
      <c r="AH36" s="808"/>
      <c r="AI36" s="808"/>
      <c r="AJ36" s="809"/>
      <c r="AK36" s="876">
        <v>38</v>
      </c>
      <c r="AL36" s="877"/>
      <c r="AM36" s="877"/>
      <c r="AN36" s="877"/>
      <c r="AO36" s="877"/>
      <c r="AP36" s="877">
        <v>23</v>
      </c>
      <c r="AQ36" s="877"/>
      <c r="AR36" s="877"/>
      <c r="AS36" s="877"/>
      <c r="AT36" s="877"/>
      <c r="AU36" s="877"/>
      <c r="AV36" s="877"/>
      <c r="AW36" s="877"/>
      <c r="AX36" s="877"/>
      <c r="AY36" s="877"/>
      <c r="AZ36" s="878"/>
      <c r="BA36" s="878"/>
      <c r="BB36" s="878"/>
      <c r="BC36" s="878"/>
      <c r="BD36" s="878"/>
      <c r="BE36" s="874" t="s">
        <v>419</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420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395</v>
      </c>
      <c r="B63" s="836" t="s">
        <v>421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40604</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127</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423</v>
      </c>
      <c r="B66" s="787"/>
      <c r="C66" s="787"/>
      <c r="D66" s="787"/>
      <c r="E66" s="787"/>
      <c r="F66" s="787"/>
      <c r="G66" s="787"/>
      <c r="H66" s="787"/>
      <c r="I66" s="787"/>
      <c r="J66" s="787"/>
      <c r="K66" s="787"/>
      <c r="L66" s="787"/>
      <c r="M66" s="787"/>
      <c r="N66" s="787"/>
      <c r="O66" s="787"/>
      <c r="P66" s="788"/>
      <c r="Q66" s="763" t="s">
        <v>424</v>
      </c>
      <c r="R66" s="764"/>
      <c r="S66" s="764"/>
      <c r="T66" s="764"/>
      <c r="U66" s="765"/>
      <c r="V66" s="763" t="s">
        <v>425</v>
      </c>
      <c r="W66" s="764"/>
      <c r="X66" s="764"/>
      <c r="Y66" s="764"/>
      <c r="Z66" s="765"/>
      <c r="AA66" s="763" t="s">
        <v>426</v>
      </c>
      <c r="AB66" s="764"/>
      <c r="AC66" s="764"/>
      <c r="AD66" s="764"/>
      <c r="AE66" s="765"/>
      <c r="AF66" s="898" t="s">
        <v>427</v>
      </c>
      <c r="AG66" s="859"/>
      <c r="AH66" s="859"/>
      <c r="AI66" s="859"/>
      <c r="AJ66" s="899"/>
      <c r="AK66" s="763" t="s">
        <v>428</v>
      </c>
      <c r="AL66" s="787"/>
      <c r="AM66" s="787"/>
      <c r="AN66" s="787"/>
      <c r="AO66" s="788"/>
      <c r="AP66" s="763" t="s">
        <v>429</v>
      </c>
      <c r="AQ66" s="764"/>
      <c r="AR66" s="764"/>
      <c r="AS66" s="764"/>
      <c r="AT66" s="765"/>
      <c r="AU66" s="763" t="s">
        <v>430</v>
      </c>
      <c r="AV66" s="764"/>
      <c r="AW66" s="764"/>
      <c r="AX66" s="764"/>
      <c r="AY66" s="765"/>
      <c r="AZ66" s="763" t="s">
        <v>378</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598</v>
      </c>
      <c r="C68" s="916"/>
      <c r="D68" s="916"/>
      <c r="E68" s="916"/>
      <c r="F68" s="916"/>
      <c r="G68" s="916"/>
      <c r="H68" s="916"/>
      <c r="I68" s="916"/>
      <c r="J68" s="916"/>
      <c r="K68" s="916"/>
      <c r="L68" s="916"/>
      <c r="M68" s="916"/>
      <c r="N68" s="916"/>
      <c r="O68" s="916"/>
      <c r="P68" s="917"/>
      <c r="Q68" s="918">
        <v>229</v>
      </c>
      <c r="R68" s="912"/>
      <c r="S68" s="912"/>
      <c r="T68" s="912"/>
      <c r="U68" s="912"/>
      <c r="V68" s="912">
        <v>205</v>
      </c>
      <c r="W68" s="912"/>
      <c r="X68" s="912"/>
      <c r="Y68" s="912"/>
      <c r="Z68" s="912"/>
      <c r="AA68" s="912">
        <v>24</v>
      </c>
      <c r="AB68" s="912"/>
      <c r="AC68" s="912"/>
      <c r="AD68" s="912"/>
      <c r="AE68" s="912"/>
      <c r="AF68" s="912">
        <v>24</v>
      </c>
      <c r="AG68" s="912"/>
      <c r="AH68" s="912"/>
      <c r="AI68" s="912"/>
      <c r="AJ68" s="912"/>
      <c r="AK68" s="912" t="s">
        <v>597</v>
      </c>
      <c r="AL68" s="912"/>
      <c r="AM68" s="912"/>
      <c r="AN68" s="912"/>
      <c r="AO68" s="912"/>
      <c r="AP68" s="912">
        <v>100</v>
      </c>
      <c r="AQ68" s="912"/>
      <c r="AR68" s="912"/>
      <c r="AS68" s="912"/>
      <c r="AT68" s="912"/>
      <c r="AU68" s="912"/>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599</v>
      </c>
      <c r="C69" s="920"/>
      <c r="D69" s="920"/>
      <c r="E69" s="920"/>
      <c r="F69" s="920"/>
      <c r="G69" s="920"/>
      <c r="H69" s="920"/>
      <c r="I69" s="920"/>
      <c r="J69" s="920"/>
      <c r="K69" s="920"/>
      <c r="L69" s="920"/>
      <c r="M69" s="920"/>
      <c r="N69" s="920"/>
      <c r="O69" s="920"/>
      <c r="P69" s="921"/>
      <c r="Q69" s="922">
        <v>452</v>
      </c>
      <c r="R69" s="877"/>
      <c r="S69" s="877"/>
      <c r="T69" s="877"/>
      <c r="U69" s="877"/>
      <c r="V69" s="877">
        <v>167</v>
      </c>
      <c r="W69" s="877"/>
      <c r="X69" s="877"/>
      <c r="Y69" s="877"/>
      <c r="Z69" s="877"/>
      <c r="AA69" s="877">
        <v>285</v>
      </c>
      <c r="AB69" s="877"/>
      <c r="AC69" s="877"/>
      <c r="AD69" s="877"/>
      <c r="AE69" s="877"/>
      <c r="AF69" s="877">
        <v>285</v>
      </c>
      <c r="AG69" s="877"/>
      <c r="AH69" s="877"/>
      <c r="AI69" s="877"/>
      <c r="AJ69" s="877"/>
      <c r="AK69" s="877" t="s">
        <v>597</v>
      </c>
      <c r="AL69" s="877"/>
      <c r="AM69" s="877"/>
      <c r="AN69" s="877"/>
      <c r="AO69" s="877"/>
      <c r="AP69" s="877" t="s">
        <v>597</v>
      </c>
      <c r="AQ69" s="877"/>
      <c r="AR69" s="877"/>
      <c r="AS69" s="877"/>
      <c r="AT69" s="877"/>
      <c r="AU69" s="877"/>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600</v>
      </c>
      <c r="C70" s="920"/>
      <c r="D70" s="920"/>
      <c r="E70" s="920"/>
      <c r="F70" s="920"/>
      <c r="G70" s="920"/>
      <c r="H70" s="920"/>
      <c r="I70" s="920"/>
      <c r="J70" s="920"/>
      <c r="K70" s="920"/>
      <c r="L70" s="920"/>
      <c r="M70" s="920"/>
      <c r="N70" s="920"/>
      <c r="O70" s="920"/>
      <c r="P70" s="921"/>
      <c r="Q70" s="922">
        <v>795351</v>
      </c>
      <c r="R70" s="877"/>
      <c r="S70" s="877"/>
      <c r="T70" s="877"/>
      <c r="U70" s="877"/>
      <c r="V70" s="877">
        <v>776100</v>
      </c>
      <c r="W70" s="877"/>
      <c r="X70" s="877"/>
      <c r="Y70" s="877"/>
      <c r="Z70" s="877"/>
      <c r="AA70" s="877">
        <v>19251</v>
      </c>
      <c r="AB70" s="877"/>
      <c r="AC70" s="877"/>
      <c r="AD70" s="877"/>
      <c r="AE70" s="877"/>
      <c r="AF70" s="877">
        <v>19251</v>
      </c>
      <c r="AG70" s="877"/>
      <c r="AH70" s="877"/>
      <c r="AI70" s="877"/>
      <c r="AJ70" s="877"/>
      <c r="AK70" s="877">
        <v>5510</v>
      </c>
      <c r="AL70" s="877"/>
      <c r="AM70" s="877"/>
      <c r="AN70" s="877"/>
      <c r="AO70" s="877"/>
      <c r="AP70" s="877" t="s">
        <v>597</v>
      </c>
      <c r="AQ70" s="877"/>
      <c r="AR70" s="877"/>
      <c r="AS70" s="877"/>
      <c r="AT70" s="877"/>
      <c r="AU70" s="877"/>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601</v>
      </c>
      <c r="C71" s="920"/>
      <c r="D71" s="920"/>
      <c r="E71" s="920"/>
      <c r="F71" s="920"/>
      <c r="G71" s="920"/>
      <c r="H71" s="920"/>
      <c r="I71" s="920"/>
      <c r="J71" s="920"/>
      <c r="K71" s="920"/>
      <c r="L71" s="920"/>
      <c r="M71" s="920"/>
      <c r="N71" s="920"/>
      <c r="O71" s="920"/>
      <c r="P71" s="921"/>
      <c r="Q71" s="922">
        <v>21131</v>
      </c>
      <c r="R71" s="877"/>
      <c r="S71" s="877"/>
      <c r="T71" s="877"/>
      <c r="U71" s="877"/>
      <c r="V71" s="877">
        <v>26355</v>
      </c>
      <c r="W71" s="877"/>
      <c r="X71" s="877"/>
      <c r="Y71" s="877"/>
      <c r="Z71" s="877"/>
      <c r="AA71" s="877">
        <v>-5224</v>
      </c>
      <c r="AB71" s="877"/>
      <c r="AC71" s="877"/>
      <c r="AD71" s="877"/>
      <c r="AE71" s="877"/>
      <c r="AF71" s="877">
        <v>-10676</v>
      </c>
      <c r="AG71" s="877"/>
      <c r="AH71" s="877"/>
      <c r="AI71" s="877"/>
      <c r="AJ71" s="877"/>
      <c r="AK71" s="877">
        <v>12</v>
      </c>
      <c r="AL71" s="877"/>
      <c r="AM71" s="877"/>
      <c r="AN71" s="877"/>
      <c r="AO71" s="877"/>
      <c r="AP71" s="877">
        <v>42253</v>
      </c>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602</v>
      </c>
      <c r="C72" s="920"/>
      <c r="D72" s="920"/>
      <c r="E72" s="920"/>
      <c r="F72" s="920"/>
      <c r="G72" s="920"/>
      <c r="H72" s="920"/>
      <c r="I72" s="920"/>
      <c r="J72" s="920"/>
      <c r="K72" s="920"/>
      <c r="L72" s="920"/>
      <c r="M72" s="920"/>
      <c r="N72" s="920"/>
      <c r="O72" s="920"/>
      <c r="P72" s="921"/>
      <c r="Q72" s="922">
        <v>80406</v>
      </c>
      <c r="R72" s="877"/>
      <c r="S72" s="877"/>
      <c r="T72" s="877"/>
      <c r="U72" s="877"/>
      <c r="V72" s="877">
        <v>80397</v>
      </c>
      <c r="W72" s="877"/>
      <c r="X72" s="877"/>
      <c r="Y72" s="877"/>
      <c r="Z72" s="877"/>
      <c r="AA72" s="877">
        <v>9</v>
      </c>
      <c r="AB72" s="877"/>
      <c r="AC72" s="877"/>
      <c r="AD72" s="877"/>
      <c r="AE72" s="877"/>
      <c r="AF72" s="877">
        <v>9</v>
      </c>
      <c r="AG72" s="877"/>
      <c r="AH72" s="877"/>
      <c r="AI72" s="877"/>
      <c r="AJ72" s="877"/>
      <c r="AK72" s="877" t="s">
        <v>597</v>
      </c>
      <c r="AL72" s="877"/>
      <c r="AM72" s="877"/>
      <c r="AN72" s="877"/>
      <c r="AO72" s="877"/>
      <c r="AP72" s="877" t="s">
        <v>597</v>
      </c>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395</v>
      </c>
      <c r="B88" s="836" t="s">
        <v>431</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36" t="s">
        <v>432</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439</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440</v>
      </c>
      <c r="AB109" s="941"/>
      <c r="AC109" s="941"/>
      <c r="AD109" s="941"/>
      <c r="AE109" s="942"/>
      <c r="AF109" s="940" t="s">
        <v>308</v>
      </c>
      <c r="AG109" s="941"/>
      <c r="AH109" s="941"/>
      <c r="AI109" s="941"/>
      <c r="AJ109" s="942"/>
      <c r="AK109" s="940" t="s">
        <v>307</v>
      </c>
      <c r="AL109" s="941"/>
      <c r="AM109" s="941"/>
      <c r="AN109" s="941"/>
      <c r="AO109" s="942"/>
      <c r="AP109" s="940" t="s">
        <v>441</v>
      </c>
      <c r="AQ109" s="941"/>
      <c r="AR109" s="941"/>
      <c r="AS109" s="941"/>
      <c r="AT109" s="943"/>
      <c r="AU109" s="960" t="s">
        <v>439</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440</v>
      </c>
      <c r="BR109" s="941"/>
      <c r="BS109" s="941"/>
      <c r="BT109" s="941"/>
      <c r="BU109" s="942"/>
      <c r="BV109" s="940" t="s">
        <v>308</v>
      </c>
      <c r="BW109" s="941"/>
      <c r="BX109" s="941"/>
      <c r="BY109" s="941"/>
      <c r="BZ109" s="942"/>
      <c r="CA109" s="940" t="s">
        <v>307</v>
      </c>
      <c r="CB109" s="941"/>
      <c r="CC109" s="941"/>
      <c r="CD109" s="941"/>
      <c r="CE109" s="942"/>
      <c r="CF109" s="961" t="s">
        <v>441</v>
      </c>
      <c r="CG109" s="961"/>
      <c r="CH109" s="961"/>
      <c r="CI109" s="961"/>
      <c r="CJ109" s="961"/>
      <c r="CK109" s="940" t="s">
        <v>442</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440</v>
      </c>
      <c r="DH109" s="941"/>
      <c r="DI109" s="941"/>
      <c r="DJ109" s="941"/>
      <c r="DK109" s="942"/>
      <c r="DL109" s="940" t="s">
        <v>308</v>
      </c>
      <c r="DM109" s="941"/>
      <c r="DN109" s="941"/>
      <c r="DO109" s="941"/>
      <c r="DP109" s="942"/>
      <c r="DQ109" s="940" t="s">
        <v>307</v>
      </c>
      <c r="DR109" s="941"/>
      <c r="DS109" s="941"/>
      <c r="DT109" s="941"/>
      <c r="DU109" s="942"/>
      <c r="DV109" s="940" t="s">
        <v>441</v>
      </c>
      <c r="DW109" s="941"/>
      <c r="DX109" s="941"/>
      <c r="DY109" s="941"/>
      <c r="DZ109" s="943"/>
    </row>
    <row r="110" spans="1:131" s="247" customFormat="1" ht="26.25" customHeight="1" x14ac:dyDescent="0.15">
      <c r="A110" s="944" t="s">
        <v>443</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25799310</v>
      </c>
      <c r="AB110" s="948"/>
      <c r="AC110" s="948"/>
      <c r="AD110" s="948"/>
      <c r="AE110" s="949"/>
      <c r="AF110" s="950">
        <v>23818169</v>
      </c>
      <c r="AG110" s="948"/>
      <c r="AH110" s="948"/>
      <c r="AI110" s="948"/>
      <c r="AJ110" s="949"/>
      <c r="AK110" s="950">
        <v>24019024</v>
      </c>
      <c r="AL110" s="948"/>
      <c r="AM110" s="948"/>
      <c r="AN110" s="948"/>
      <c r="AO110" s="949"/>
      <c r="AP110" s="951">
        <v>26.9</v>
      </c>
      <c r="AQ110" s="952"/>
      <c r="AR110" s="952"/>
      <c r="AS110" s="952"/>
      <c r="AT110" s="953"/>
      <c r="AU110" s="954" t="s">
        <v>73</v>
      </c>
      <c r="AV110" s="955"/>
      <c r="AW110" s="955"/>
      <c r="AX110" s="955"/>
      <c r="AY110" s="955"/>
      <c r="AZ110" s="996" t="s">
        <v>444</v>
      </c>
      <c r="BA110" s="945"/>
      <c r="BB110" s="945"/>
      <c r="BC110" s="945"/>
      <c r="BD110" s="945"/>
      <c r="BE110" s="945"/>
      <c r="BF110" s="945"/>
      <c r="BG110" s="945"/>
      <c r="BH110" s="945"/>
      <c r="BI110" s="945"/>
      <c r="BJ110" s="945"/>
      <c r="BK110" s="945"/>
      <c r="BL110" s="945"/>
      <c r="BM110" s="945"/>
      <c r="BN110" s="945"/>
      <c r="BO110" s="945"/>
      <c r="BP110" s="946"/>
      <c r="BQ110" s="982">
        <v>251572564</v>
      </c>
      <c r="BR110" s="983"/>
      <c r="BS110" s="983"/>
      <c r="BT110" s="983"/>
      <c r="BU110" s="983"/>
      <c r="BV110" s="983">
        <v>245497463</v>
      </c>
      <c r="BW110" s="983"/>
      <c r="BX110" s="983"/>
      <c r="BY110" s="983"/>
      <c r="BZ110" s="983"/>
      <c r="CA110" s="983">
        <v>232370786</v>
      </c>
      <c r="CB110" s="983"/>
      <c r="CC110" s="983"/>
      <c r="CD110" s="983"/>
      <c r="CE110" s="983"/>
      <c r="CF110" s="997">
        <v>260.60000000000002</v>
      </c>
      <c r="CG110" s="998"/>
      <c r="CH110" s="998"/>
      <c r="CI110" s="998"/>
      <c r="CJ110" s="998"/>
      <c r="CK110" s="999" t="s">
        <v>445</v>
      </c>
      <c r="CL110" s="1000"/>
      <c r="CM110" s="979" t="s">
        <v>446</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447</v>
      </c>
      <c r="DH110" s="983"/>
      <c r="DI110" s="983"/>
      <c r="DJ110" s="983"/>
      <c r="DK110" s="983"/>
      <c r="DL110" s="983" t="s">
        <v>448</v>
      </c>
      <c r="DM110" s="983"/>
      <c r="DN110" s="983"/>
      <c r="DO110" s="983"/>
      <c r="DP110" s="983"/>
      <c r="DQ110" s="983">
        <v>558812</v>
      </c>
      <c r="DR110" s="983"/>
      <c r="DS110" s="983"/>
      <c r="DT110" s="983"/>
      <c r="DU110" s="983"/>
      <c r="DV110" s="984">
        <v>0.6</v>
      </c>
      <c r="DW110" s="984"/>
      <c r="DX110" s="984"/>
      <c r="DY110" s="984"/>
      <c r="DZ110" s="985"/>
    </row>
    <row r="111" spans="1:131" s="247" customFormat="1" ht="26.25" customHeight="1" x14ac:dyDescent="0.15">
      <c r="A111" s="986" t="s">
        <v>449</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447</v>
      </c>
      <c r="AB111" s="990"/>
      <c r="AC111" s="990"/>
      <c r="AD111" s="990"/>
      <c r="AE111" s="991"/>
      <c r="AF111" s="992" t="s">
        <v>448</v>
      </c>
      <c r="AG111" s="990"/>
      <c r="AH111" s="990"/>
      <c r="AI111" s="990"/>
      <c r="AJ111" s="991"/>
      <c r="AK111" s="992" t="s">
        <v>447</v>
      </c>
      <c r="AL111" s="990"/>
      <c r="AM111" s="990"/>
      <c r="AN111" s="990"/>
      <c r="AO111" s="991"/>
      <c r="AP111" s="993" t="s">
        <v>448</v>
      </c>
      <c r="AQ111" s="994"/>
      <c r="AR111" s="994"/>
      <c r="AS111" s="994"/>
      <c r="AT111" s="995"/>
      <c r="AU111" s="956"/>
      <c r="AV111" s="957"/>
      <c r="AW111" s="957"/>
      <c r="AX111" s="957"/>
      <c r="AY111" s="957"/>
      <c r="AZ111" s="1005" t="s">
        <v>450</v>
      </c>
      <c r="BA111" s="1006"/>
      <c r="BB111" s="1006"/>
      <c r="BC111" s="1006"/>
      <c r="BD111" s="1006"/>
      <c r="BE111" s="1006"/>
      <c r="BF111" s="1006"/>
      <c r="BG111" s="1006"/>
      <c r="BH111" s="1006"/>
      <c r="BI111" s="1006"/>
      <c r="BJ111" s="1006"/>
      <c r="BK111" s="1006"/>
      <c r="BL111" s="1006"/>
      <c r="BM111" s="1006"/>
      <c r="BN111" s="1006"/>
      <c r="BO111" s="1006"/>
      <c r="BP111" s="1007"/>
      <c r="BQ111" s="975">
        <v>2519503</v>
      </c>
      <c r="BR111" s="976"/>
      <c r="BS111" s="976"/>
      <c r="BT111" s="976"/>
      <c r="BU111" s="976"/>
      <c r="BV111" s="976">
        <v>2334119</v>
      </c>
      <c r="BW111" s="976"/>
      <c r="BX111" s="976"/>
      <c r="BY111" s="976"/>
      <c r="BZ111" s="976"/>
      <c r="CA111" s="976">
        <v>2423102</v>
      </c>
      <c r="CB111" s="976"/>
      <c r="CC111" s="976"/>
      <c r="CD111" s="976"/>
      <c r="CE111" s="976"/>
      <c r="CF111" s="970">
        <v>2.7</v>
      </c>
      <c r="CG111" s="971"/>
      <c r="CH111" s="971"/>
      <c r="CI111" s="971"/>
      <c r="CJ111" s="971"/>
      <c r="CK111" s="1001"/>
      <c r="CL111" s="1002"/>
      <c r="CM111" s="972" t="s">
        <v>451</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v>2117630</v>
      </c>
      <c r="DH111" s="976"/>
      <c r="DI111" s="976"/>
      <c r="DJ111" s="976"/>
      <c r="DK111" s="976"/>
      <c r="DL111" s="976">
        <v>1833520</v>
      </c>
      <c r="DM111" s="976"/>
      <c r="DN111" s="976"/>
      <c r="DO111" s="976"/>
      <c r="DP111" s="976"/>
      <c r="DQ111" s="976">
        <v>1550278</v>
      </c>
      <c r="DR111" s="976"/>
      <c r="DS111" s="976"/>
      <c r="DT111" s="976"/>
      <c r="DU111" s="976"/>
      <c r="DV111" s="977">
        <v>1.7</v>
      </c>
      <c r="DW111" s="977"/>
      <c r="DX111" s="977"/>
      <c r="DY111" s="977"/>
      <c r="DZ111" s="978"/>
    </row>
    <row r="112" spans="1:131" s="247" customFormat="1" ht="26.25" customHeight="1" x14ac:dyDescent="0.15">
      <c r="A112" s="1008" t="s">
        <v>452</v>
      </c>
      <c r="B112" s="1009"/>
      <c r="C112" s="1006" t="s">
        <v>453</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v>16667</v>
      </c>
      <c r="AB112" s="1015"/>
      <c r="AC112" s="1015"/>
      <c r="AD112" s="1015"/>
      <c r="AE112" s="1016"/>
      <c r="AF112" s="1017">
        <v>13333</v>
      </c>
      <c r="AG112" s="1015"/>
      <c r="AH112" s="1015"/>
      <c r="AI112" s="1015"/>
      <c r="AJ112" s="1016"/>
      <c r="AK112" s="1017">
        <v>10000</v>
      </c>
      <c r="AL112" s="1015"/>
      <c r="AM112" s="1015"/>
      <c r="AN112" s="1015"/>
      <c r="AO112" s="1016"/>
      <c r="AP112" s="1018">
        <v>0</v>
      </c>
      <c r="AQ112" s="1019"/>
      <c r="AR112" s="1019"/>
      <c r="AS112" s="1019"/>
      <c r="AT112" s="1020"/>
      <c r="AU112" s="956"/>
      <c r="AV112" s="957"/>
      <c r="AW112" s="957"/>
      <c r="AX112" s="957"/>
      <c r="AY112" s="957"/>
      <c r="AZ112" s="1005" t="s">
        <v>454</v>
      </c>
      <c r="BA112" s="1006"/>
      <c r="BB112" s="1006"/>
      <c r="BC112" s="1006"/>
      <c r="BD112" s="1006"/>
      <c r="BE112" s="1006"/>
      <c r="BF112" s="1006"/>
      <c r="BG112" s="1006"/>
      <c r="BH112" s="1006"/>
      <c r="BI112" s="1006"/>
      <c r="BJ112" s="1006"/>
      <c r="BK112" s="1006"/>
      <c r="BL112" s="1006"/>
      <c r="BM112" s="1006"/>
      <c r="BN112" s="1006"/>
      <c r="BO112" s="1006"/>
      <c r="BP112" s="1007"/>
      <c r="BQ112" s="975">
        <v>24806479</v>
      </c>
      <c r="BR112" s="976"/>
      <c r="BS112" s="976"/>
      <c r="BT112" s="976"/>
      <c r="BU112" s="976"/>
      <c r="BV112" s="976">
        <v>24876506</v>
      </c>
      <c r="BW112" s="976"/>
      <c r="BX112" s="976"/>
      <c r="BY112" s="976"/>
      <c r="BZ112" s="976"/>
      <c r="CA112" s="976">
        <v>26561181</v>
      </c>
      <c r="CB112" s="976"/>
      <c r="CC112" s="976"/>
      <c r="CD112" s="976"/>
      <c r="CE112" s="976"/>
      <c r="CF112" s="970">
        <v>29.8</v>
      </c>
      <c r="CG112" s="971"/>
      <c r="CH112" s="971"/>
      <c r="CI112" s="971"/>
      <c r="CJ112" s="971"/>
      <c r="CK112" s="1001"/>
      <c r="CL112" s="1002"/>
      <c r="CM112" s="972" t="s">
        <v>455</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456</v>
      </c>
      <c r="DH112" s="976"/>
      <c r="DI112" s="976"/>
      <c r="DJ112" s="976"/>
      <c r="DK112" s="976"/>
      <c r="DL112" s="976" t="s">
        <v>457</v>
      </c>
      <c r="DM112" s="976"/>
      <c r="DN112" s="976"/>
      <c r="DO112" s="976"/>
      <c r="DP112" s="976"/>
      <c r="DQ112" s="976" t="s">
        <v>447</v>
      </c>
      <c r="DR112" s="976"/>
      <c r="DS112" s="976"/>
      <c r="DT112" s="976"/>
      <c r="DU112" s="976"/>
      <c r="DV112" s="977" t="s">
        <v>447</v>
      </c>
      <c r="DW112" s="977"/>
      <c r="DX112" s="977"/>
      <c r="DY112" s="977"/>
      <c r="DZ112" s="978"/>
    </row>
    <row r="113" spans="1:130" s="247" customFormat="1" ht="26.25" customHeight="1" x14ac:dyDescent="0.15">
      <c r="A113" s="1010"/>
      <c r="B113" s="1011"/>
      <c r="C113" s="1006" t="s">
        <v>458</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3490746</v>
      </c>
      <c r="AB113" s="990"/>
      <c r="AC113" s="990"/>
      <c r="AD113" s="990"/>
      <c r="AE113" s="991"/>
      <c r="AF113" s="992">
        <v>3452676</v>
      </c>
      <c r="AG113" s="990"/>
      <c r="AH113" s="990"/>
      <c r="AI113" s="990"/>
      <c r="AJ113" s="991"/>
      <c r="AK113" s="992">
        <v>3233807</v>
      </c>
      <c r="AL113" s="990"/>
      <c r="AM113" s="990"/>
      <c r="AN113" s="990"/>
      <c r="AO113" s="991"/>
      <c r="AP113" s="993">
        <v>3.6</v>
      </c>
      <c r="AQ113" s="994"/>
      <c r="AR113" s="994"/>
      <c r="AS113" s="994"/>
      <c r="AT113" s="995"/>
      <c r="AU113" s="956"/>
      <c r="AV113" s="957"/>
      <c r="AW113" s="957"/>
      <c r="AX113" s="957"/>
      <c r="AY113" s="957"/>
      <c r="AZ113" s="1005" t="s">
        <v>459</v>
      </c>
      <c r="BA113" s="1006"/>
      <c r="BB113" s="1006"/>
      <c r="BC113" s="1006"/>
      <c r="BD113" s="1006"/>
      <c r="BE113" s="1006"/>
      <c r="BF113" s="1006"/>
      <c r="BG113" s="1006"/>
      <c r="BH113" s="1006"/>
      <c r="BI113" s="1006"/>
      <c r="BJ113" s="1006"/>
      <c r="BK113" s="1006"/>
      <c r="BL113" s="1006"/>
      <c r="BM113" s="1006"/>
      <c r="BN113" s="1006"/>
      <c r="BO113" s="1006"/>
      <c r="BP113" s="1007"/>
      <c r="BQ113" s="975">
        <v>95960</v>
      </c>
      <c r="BR113" s="976"/>
      <c r="BS113" s="976"/>
      <c r="BT113" s="976"/>
      <c r="BU113" s="976"/>
      <c r="BV113" s="976">
        <v>70306</v>
      </c>
      <c r="BW113" s="976"/>
      <c r="BX113" s="976"/>
      <c r="BY113" s="976"/>
      <c r="BZ113" s="976"/>
      <c r="CA113" s="976">
        <v>49389</v>
      </c>
      <c r="CB113" s="976"/>
      <c r="CC113" s="976"/>
      <c r="CD113" s="976"/>
      <c r="CE113" s="976"/>
      <c r="CF113" s="970">
        <v>0.1</v>
      </c>
      <c r="CG113" s="971"/>
      <c r="CH113" s="971"/>
      <c r="CI113" s="971"/>
      <c r="CJ113" s="971"/>
      <c r="CK113" s="1001"/>
      <c r="CL113" s="1002"/>
      <c r="CM113" s="972" t="s">
        <v>460</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v>91087</v>
      </c>
      <c r="DH113" s="1015"/>
      <c r="DI113" s="1015"/>
      <c r="DJ113" s="1015"/>
      <c r="DK113" s="1016"/>
      <c r="DL113" s="1017">
        <v>26954</v>
      </c>
      <c r="DM113" s="1015"/>
      <c r="DN113" s="1015"/>
      <c r="DO113" s="1015"/>
      <c r="DP113" s="1016"/>
      <c r="DQ113" s="1017" t="s">
        <v>447</v>
      </c>
      <c r="DR113" s="1015"/>
      <c r="DS113" s="1015"/>
      <c r="DT113" s="1015"/>
      <c r="DU113" s="1016"/>
      <c r="DV113" s="1018" t="s">
        <v>447</v>
      </c>
      <c r="DW113" s="1019"/>
      <c r="DX113" s="1019"/>
      <c r="DY113" s="1019"/>
      <c r="DZ113" s="1020"/>
    </row>
    <row r="114" spans="1:130" s="247" customFormat="1" ht="26.25" customHeight="1" x14ac:dyDescent="0.15">
      <c r="A114" s="1010"/>
      <c r="B114" s="1011"/>
      <c r="C114" s="1006" t="s">
        <v>461</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25381</v>
      </c>
      <c r="AB114" s="1015"/>
      <c r="AC114" s="1015"/>
      <c r="AD114" s="1015"/>
      <c r="AE114" s="1016"/>
      <c r="AF114" s="1017">
        <v>26823</v>
      </c>
      <c r="AG114" s="1015"/>
      <c r="AH114" s="1015"/>
      <c r="AI114" s="1015"/>
      <c r="AJ114" s="1016"/>
      <c r="AK114" s="1017">
        <v>20966</v>
      </c>
      <c r="AL114" s="1015"/>
      <c r="AM114" s="1015"/>
      <c r="AN114" s="1015"/>
      <c r="AO114" s="1016"/>
      <c r="AP114" s="1018">
        <v>0</v>
      </c>
      <c r="AQ114" s="1019"/>
      <c r="AR114" s="1019"/>
      <c r="AS114" s="1019"/>
      <c r="AT114" s="1020"/>
      <c r="AU114" s="956"/>
      <c r="AV114" s="957"/>
      <c r="AW114" s="957"/>
      <c r="AX114" s="957"/>
      <c r="AY114" s="957"/>
      <c r="AZ114" s="1005" t="s">
        <v>462</v>
      </c>
      <c r="BA114" s="1006"/>
      <c r="BB114" s="1006"/>
      <c r="BC114" s="1006"/>
      <c r="BD114" s="1006"/>
      <c r="BE114" s="1006"/>
      <c r="BF114" s="1006"/>
      <c r="BG114" s="1006"/>
      <c r="BH114" s="1006"/>
      <c r="BI114" s="1006"/>
      <c r="BJ114" s="1006"/>
      <c r="BK114" s="1006"/>
      <c r="BL114" s="1006"/>
      <c r="BM114" s="1006"/>
      <c r="BN114" s="1006"/>
      <c r="BO114" s="1006"/>
      <c r="BP114" s="1007"/>
      <c r="BQ114" s="975">
        <v>19738066</v>
      </c>
      <c r="BR114" s="976"/>
      <c r="BS114" s="976"/>
      <c r="BT114" s="976"/>
      <c r="BU114" s="976"/>
      <c r="BV114" s="976">
        <v>18904316</v>
      </c>
      <c r="BW114" s="976"/>
      <c r="BX114" s="976"/>
      <c r="BY114" s="976"/>
      <c r="BZ114" s="976"/>
      <c r="CA114" s="976">
        <v>19297873</v>
      </c>
      <c r="CB114" s="976"/>
      <c r="CC114" s="976"/>
      <c r="CD114" s="976"/>
      <c r="CE114" s="976"/>
      <c r="CF114" s="970">
        <v>21.6</v>
      </c>
      <c r="CG114" s="971"/>
      <c r="CH114" s="971"/>
      <c r="CI114" s="971"/>
      <c r="CJ114" s="971"/>
      <c r="CK114" s="1001"/>
      <c r="CL114" s="1002"/>
      <c r="CM114" s="972" t="s">
        <v>463</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447</v>
      </c>
      <c r="DH114" s="1015"/>
      <c r="DI114" s="1015"/>
      <c r="DJ114" s="1015"/>
      <c r="DK114" s="1016"/>
      <c r="DL114" s="1017" t="s">
        <v>447</v>
      </c>
      <c r="DM114" s="1015"/>
      <c r="DN114" s="1015"/>
      <c r="DO114" s="1015"/>
      <c r="DP114" s="1016"/>
      <c r="DQ114" s="1017" t="s">
        <v>447</v>
      </c>
      <c r="DR114" s="1015"/>
      <c r="DS114" s="1015"/>
      <c r="DT114" s="1015"/>
      <c r="DU114" s="1016"/>
      <c r="DV114" s="1018" t="s">
        <v>457</v>
      </c>
      <c r="DW114" s="1019"/>
      <c r="DX114" s="1019"/>
      <c r="DY114" s="1019"/>
      <c r="DZ114" s="1020"/>
    </row>
    <row r="115" spans="1:130" s="247" customFormat="1" ht="26.25" customHeight="1" x14ac:dyDescent="0.15">
      <c r="A115" s="1010"/>
      <c r="B115" s="1011"/>
      <c r="C115" s="1006" t="s">
        <v>464</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354767</v>
      </c>
      <c r="AB115" s="990"/>
      <c r="AC115" s="990"/>
      <c r="AD115" s="990"/>
      <c r="AE115" s="991"/>
      <c r="AF115" s="992">
        <v>294351</v>
      </c>
      <c r="AG115" s="990"/>
      <c r="AH115" s="990"/>
      <c r="AI115" s="990"/>
      <c r="AJ115" s="991"/>
      <c r="AK115" s="992">
        <v>257170</v>
      </c>
      <c r="AL115" s="990"/>
      <c r="AM115" s="990"/>
      <c r="AN115" s="990"/>
      <c r="AO115" s="991"/>
      <c r="AP115" s="993">
        <v>0.3</v>
      </c>
      <c r="AQ115" s="994"/>
      <c r="AR115" s="994"/>
      <c r="AS115" s="994"/>
      <c r="AT115" s="995"/>
      <c r="AU115" s="956"/>
      <c r="AV115" s="957"/>
      <c r="AW115" s="957"/>
      <c r="AX115" s="957"/>
      <c r="AY115" s="957"/>
      <c r="AZ115" s="1005" t="s">
        <v>465</v>
      </c>
      <c r="BA115" s="1006"/>
      <c r="BB115" s="1006"/>
      <c r="BC115" s="1006"/>
      <c r="BD115" s="1006"/>
      <c r="BE115" s="1006"/>
      <c r="BF115" s="1006"/>
      <c r="BG115" s="1006"/>
      <c r="BH115" s="1006"/>
      <c r="BI115" s="1006"/>
      <c r="BJ115" s="1006"/>
      <c r="BK115" s="1006"/>
      <c r="BL115" s="1006"/>
      <c r="BM115" s="1006"/>
      <c r="BN115" s="1006"/>
      <c r="BO115" s="1006"/>
      <c r="BP115" s="1007"/>
      <c r="BQ115" s="975">
        <v>48784</v>
      </c>
      <c r="BR115" s="976"/>
      <c r="BS115" s="976"/>
      <c r="BT115" s="976"/>
      <c r="BU115" s="976"/>
      <c r="BV115" s="976">
        <v>32523</v>
      </c>
      <c r="BW115" s="976"/>
      <c r="BX115" s="976"/>
      <c r="BY115" s="976"/>
      <c r="BZ115" s="976"/>
      <c r="CA115" s="976">
        <v>213561</v>
      </c>
      <c r="CB115" s="976"/>
      <c r="CC115" s="976"/>
      <c r="CD115" s="976"/>
      <c r="CE115" s="976"/>
      <c r="CF115" s="970">
        <v>0.2</v>
      </c>
      <c r="CG115" s="971"/>
      <c r="CH115" s="971"/>
      <c r="CI115" s="971"/>
      <c r="CJ115" s="971"/>
      <c r="CK115" s="1001"/>
      <c r="CL115" s="1002"/>
      <c r="CM115" s="1005" t="s">
        <v>466</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467</v>
      </c>
      <c r="DH115" s="1015"/>
      <c r="DI115" s="1015"/>
      <c r="DJ115" s="1015"/>
      <c r="DK115" s="1016"/>
      <c r="DL115" s="1017">
        <v>267649</v>
      </c>
      <c r="DM115" s="1015"/>
      <c r="DN115" s="1015"/>
      <c r="DO115" s="1015"/>
      <c r="DP115" s="1016"/>
      <c r="DQ115" s="1017">
        <v>210568</v>
      </c>
      <c r="DR115" s="1015"/>
      <c r="DS115" s="1015"/>
      <c r="DT115" s="1015"/>
      <c r="DU115" s="1016"/>
      <c r="DV115" s="1018">
        <v>0.2</v>
      </c>
      <c r="DW115" s="1019"/>
      <c r="DX115" s="1019"/>
      <c r="DY115" s="1019"/>
      <c r="DZ115" s="1020"/>
    </row>
    <row r="116" spans="1:130" s="247" customFormat="1" ht="26.25" customHeight="1" x14ac:dyDescent="0.15">
      <c r="A116" s="1012"/>
      <c r="B116" s="1013"/>
      <c r="C116" s="1021" t="s">
        <v>468</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467</v>
      </c>
      <c r="AB116" s="1015"/>
      <c r="AC116" s="1015"/>
      <c r="AD116" s="1015"/>
      <c r="AE116" s="1016"/>
      <c r="AF116" s="1017" t="s">
        <v>467</v>
      </c>
      <c r="AG116" s="1015"/>
      <c r="AH116" s="1015"/>
      <c r="AI116" s="1015"/>
      <c r="AJ116" s="1016"/>
      <c r="AK116" s="1017">
        <v>5</v>
      </c>
      <c r="AL116" s="1015"/>
      <c r="AM116" s="1015"/>
      <c r="AN116" s="1015"/>
      <c r="AO116" s="1016"/>
      <c r="AP116" s="1018">
        <v>0</v>
      </c>
      <c r="AQ116" s="1019"/>
      <c r="AR116" s="1019"/>
      <c r="AS116" s="1019"/>
      <c r="AT116" s="1020"/>
      <c r="AU116" s="956"/>
      <c r="AV116" s="957"/>
      <c r="AW116" s="957"/>
      <c r="AX116" s="957"/>
      <c r="AY116" s="957"/>
      <c r="AZ116" s="1023" t="s">
        <v>469</v>
      </c>
      <c r="BA116" s="1024"/>
      <c r="BB116" s="1024"/>
      <c r="BC116" s="1024"/>
      <c r="BD116" s="1024"/>
      <c r="BE116" s="1024"/>
      <c r="BF116" s="1024"/>
      <c r="BG116" s="1024"/>
      <c r="BH116" s="1024"/>
      <c r="BI116" s="1024"/>
      <c r="BJ116" s="1024"/>
      <c r="BK116" s="1024"/>
      <c r="BL116" s="1024"/>
      <c r="BM116" s="1024"/>
      <c r="BN116" s="1024"/>
      <c r="BO116" s="1024"/>
      <c r="BP116" s="1025"/>
      <c r="BQ116" s="975" t="s">
        <v>447</v>
      </c>
      <c r="BR116" s="976"/>
      <c r="BS116" s="976"/>
      <c r="BT116" s="976"/>
      <c r="BU116" s="976"/>
      <c r="BV116" s="976" t="s">
        <v>456</v>
      </c>
      <c r="BW116" s="976"/>
      <c r="BX116" s="976"/>
      <c r="BY116" s="976"/>
      <c r="BZ116" s="976"/>
      <c r="CA116" s="976" t="s">
        <v>447</v>
      </c>
      <c r="CB116" s="976"/>
      <c r="CC116" s="976"/>
      <c r="CD116" s="976"/>
      <c r="CE116" s="976"/>
      <c r="CF116" s="970" t="s">
        <v>467</v>
      </c>
      <c r="CG116" s="971"/>
      <c r="CH116" s="971"/>
      <c r="CI116" s="971"/>
      <c r="CJ116" s="971"/>
      <c r="CK116" s="1001"/>
      <c r="CL116" s="1002"/>
      <c r="CM116" s="972" t="s">
        <v>470</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310786</v>
      </c>
      <c r="DH116" s="1015"/>
      <c r="DI116" s="1015"/>
      <c r="DJ116" s="1015"/>
      <c r="DK116" s="1016"/>
      <c r="DL116" s="1017">
        <v>205996</v>
      </c>
      <c r="DM116" s="1015"/>
      <c r="DN116" s="1015"/>
      <c r="DO116" s="1015"/>
      <c r="DP116" s="1016"/>
      <c r="DQ116" s="1017">
        <v>103444</v>
      </c>
      <c r="DR116" s="1015"/>
      <c r="DS116" s="1015"/>
      <c r="DT116" s="1015"/>
      <c r="DU116" s="1016"/>
      <c r="DV116" s="1018">
        <v>0.1</v>
      </c>
      <c r="DW116" s="1019"/>
      <c r="DX116" s="1019"/>
      <c r="DY116" s="1019"/>
      <c r="DZ116" s="1020"/>
    </row>
    <row r="117" spans="1:130" s="247" customFormat="1" ht="26.25" customHeight="1" x14ac:dyDescent="0.15">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471</v>
      </c>
      <c r="Z117" s="942"/>
      <c r="AA117" s="1032">
        <v>29686871</v>
      </c>
      <c r="AB117" s="1033"/>
      <c r="AC117" s="1033"/>
      <c r="AD117" s="1033"/>
      <c r="AE117" s="1034"/>
      <c r="AF117" s="1035">
        <v>27605352</v>
      </c>
      <c r="AG117" s="1033"/>
      <c r="AH117" s="1033"/>
      <c r="AI117" s="1033"/>
      <c r="AJ117" s="1034"/>
      <c r="AK117" s="1035">
        <v>27540972</v>
      </c>
      <c r="AL117" s="1033"/>
      <c r="AM117" s="1033"/>
      <c r="AN117" s="1033"/>
      <c r="AO117" s="1034"/>
      <c r="AP117" s="1036"/>
      <c r="AQ117" s="1037"/>
      <c r="AR117" s="1037"/>
      <c r="AS117" s="1037"/>
      <c r="AT117" s="1038"/>
      <c r="AU117" s="956"/>
      <c r="AV117" s="957"/>
      <c r="AW117" s="957"/>
      <c r="AX117" s="957"/>
      <c r="AY117" s="957"/>
      <c r="AZ117" s="1023" t="s">
        <v>472</v>
      </c>
      <c r="BA117" s="1024"/>
      <c r="BB117" s="1024"/>
      <c r="BC117" s="1024"/>
      <c r="BD117" s="1024"/>
      <c r="BE117" s="1024"/>
      <c r="BF117" s="1024"/>
      <c r="BG117" s="1024"/>
      <c r="BH117" s="1024"/>
      <c r="BI117" s="1024"/>
      <c r="BJ117" s="1024"/>
      <c r="BK117" s="1024"/>
      <c r="BL117" s="1024"/>
      <c r="BM117" s="1024"/>
      <c r="BN117" s="1024"/>
      <c r="BO117" s="1024"/>
      <c r="BP117" s="1025"/>
      <c r="BQ117" s="975" t="s">
        <v>467</v>
      </c>
      <c r="BR117" s="976"/>
      <c r="BS117" s="976"/>
      <c r="BT117" s="976"/>
      <c r="BU117" s="976"/>
      <c r="BV117" s="976" t="s">
        <v>467</v>
      </c>
      <c r="BW117" s="976"/>
      <c r="BX117" s="976"/>
      <c r="BY117" s="976"/>
      <c r="BZ117" s="976"/>
      <c r="CA117" s="976" t="s">
        <v>467</v>
      </c>
      <c r="CB117" s="976"/>
      <c r="CC117" s="976"/>
      <c r="CD117" s="976"/>
      <c r="CE117" s="976"/>
      <c r="CF117" s="970" t="s">
        <v>467</v>
      </c>
      <c r="CG117" s="971"/>
      <c r="CH117" s="971"/>
      <c r="CI117" s="971"/>
      <c r="CJ117" s="971"/>
      <c r="CK117" s="1001"/>
      <c r="CL117" s="1002"/>
      <c r="CM117" s="972" t="s">
        <v>473</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467</v>
      </c>
      <c r="DH117" s="1015"/>
      <c r="DI117" s="1015"/>
      <c r="DJ117" s="1015"/>
      <c r="DK117" s="1016"/>
      <c r="DL117" s="1017" t="s">
        <v>474</v>
      </c>
      <c r="DM117" s="1015"/>
      <c r="DN117" s="1015"/>
      <c r="DO117" s="1015"/>
      <c r="DP117" s="1016"/>
      <c r="DQ117" s="1017" t="s">
        <v>447</v>
      </c>
      <c r="DR117" s="1015"/>
      <c r="DS117" s="1015"/>
      <c r="DT117" s="1015"/>
      <c r="DU117" s="1016"/>
      <c r="DV117" s="1018" t="s">
        <v>457</v>
      </c>
      <c r="DW117" s="1019"/>
      <c r="DX117" s="1019"/>
      <c r="DY117" s="1019"/>
      <c r="DZ117" s="1020"/>
    </row>
    <row r="118" spans="1:130" s="247" customFormat="1" ht="26.25" customHeight="1" x14ac:dyDescent="0.15">
      <c r="A118" s="960" t="s">
        <v>442</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440</v>
      </c>
      <c r="AB118" s="941"/>
      <c r="AC118" s="941"/>
      <c r="AD118" s="941"/>
      <c r="AE118" s="942"/>
      <c r="AF118" s="940" t="s">
        <v>308</v>
      </c>
      <c r="AG118" s="941"/>
      <c r="AH118" s="941"/>
      <c r="AI118" s="941"/>
      <c r="AJ118" s="942"/>
      <c r="AK118" s="940" t="s">
        <v>307</v>
      </c>
      <c r="AL118" s="941"/>
      <c r="AM118" s="941"/>
      <c r="AN118" s="941"/>
      <c r="AO118" s="942"/>
      <c r="AP118" s="1027" t="s">
        <v>441</v>
      </c>
      <c r="AQ118" s="1028"/>
      <c r="AR118" s="1028"/>
      <c r="AS118" s="1028"/>
      <c r="AT118" s="1029"/>
      <c r="AU118" s="956"/>
      <c r="AV118" s="957"/>
      <c r="AW118" s="957"/>
      <c r="AX118" s="957"/>
      <c r="AY118" s="957"/>
      <c r="AZ118" s="1030" t="s">
        <v>475</v>
      </c>
      <c r="BA118" s="1021"/>
      <c r="BB118" s="1021"/>
      <c r="BC118" s="1021"/>
      <c r="BD118" s="1021"/>
      <c r="BE118" s="1021"/>
      <c r="BF118" s="1021"/>
      <c r="BG118" s="1021"/>
      <c r="BH118" s="1021"/>
      <c r="BI118" s="1021"/>
      <c r="BJ118" s="1021"/>
      <c r="BK118" s="1021"/>
      <c r="BL118" s="1021"/>
      <c r="BM118" s="1021"/>
      <c r="BN118" s="1021"/>
      <c r="BO118" s="1021"/>
      <c r="BP118" s="1022"/>
      <c r="BQ118" s="1053" t="s">
        <v>467</v>
      </c>
      <c r="BR118" s="1054"/>
      <c r="BS118" s="1054"/>
      <c r="BT118" s="1054"/>
      <c r="BU118" s="1054"/>
      <c r="BV118" s="1054" t="s">
        <v>447</v>
      </c>
      <c r="BW118" s="1054"/>
      <c r="BX118" s="1054"/>
      <c r="BY118" s="1054"/>
      <c r="BZ118" s="1054"/>
      <c r="CA118" s="1054" t="s">
        <v>447</v>
      </c>
      <c r="CB118" s="1054"/>
      <c r="CC118" s="1054"/>
      <c r="CD118" s="1054"/>
      <c r="CE118" s="1054"/>
      <c r="CF118" s="970" t="s">
        <v>467</v>
      </c>
      <c r="CG118" s="971"/>
      <c r="CH118" s="971"/>
      <c r="CI118" s="971"/>
      <c r="CJ118" s="971"/>
      <c r="CK118" s="1001"/>
      <c r="CL118" s="1002"/>
      <c r="CM118" s="972" t="s">
        <v>476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447</v>
      </c>
      <c r="DH118" s="1015"/>
      <c r="DI118" s="1015"/>
      <c r="DJ118" s="1015"/>
      <c r="DK118" s="1016"/>
      <c r="DL118" s="1017" t="s">
        <v>447</v>
      </c>
      <c r="DM118" s="1015"/>
      <c r="DN118" s="1015"/>
      <c r="DO118" s="1015"/>
      <c r="DP118" s="1016"/>
      <c r="DQ118" s="1017" t="s">
        <v>447</v>
      </c>
      <c r="DR118" s="1015"/>
      <c r="DS118" s="1015"/>
      <c r="DT118" s="1015"/>
      <c r="DU118" s="1016"/>
      <c r="DV118" s="1018" t="s">
        <v>477</v>
      </c>
      <c r="DW118" s="1019"/>
      <c r="DX118" s="1019"/>
      <c r="DY118" s="1019"/>
      <c r="DZ118" s="1020"/>
    </row>
    <row r="119" spans="1:130" s="247" customFormat="1" ht="26.25" customHeight="1" x14ac:dyDescent="0.15">
      <c r="A119" s="1114" t="s">
        <v>445</v>
      </c>
      <c r="B119" s="1000"/>
      <c r="C119" s="979" t="s">
        <v>446</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447</v>
      </c>
      <c r="AB119" s="948"/>
      <c r="AC119" s="948"/>
      <c r="AD119" s="948"/>
      <c r="AE119" s="949"/>
      <c r="AF119" s="950" t="s">
        <v>477</v>
      </c>
      <c r="AG119" s="948"/>
      <c r="AH119" s="948"/>
      <c r="AI119" s="948"/>
      <c r="AJ119" s="949"/>
      <c r="AK119" s="950" t="s">
        <v>447</v>
      </c>
      <c r="AL119" s="948"/>
      <c r="AM119" s="948"/>
      <c r="AN119" s="948"/>
      <c r="AO119" s="949"/>
      <c r="AP119" s="951" t="s">
        <v>477</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478</v>
      </c>
      <c r="BP119" s="1062"/>
      <c r="BQ119" s="1053">
        <v>298781356</v>
      </c>
      <c r="BR119" s="1054"/>
      <c r="BS119" s="1054"/>
      <c r="BT119" s="1054"/>
      <c r="BU119" s="1054"/>
      <c r="BV119" s="1054">
        <v>291715233</v>
      </c>
      <c r="BW119" s="1054"/>
      <c r="BX119" s="1054"/>
      <c r="BY119" s="1054"/>
      <c r="BZ119" s="1054"/>
      <c r="CA119" s="1054">
        <v>280915892</v>
      </c>
      <c r="CB119" s="1054"/>
      <c r="CC119" s="1054"/>
      <c r="CD119" s="1054"/>
      <c r="CE119" s="1054"/>
      <c r="CF119" s="1055"/>
      <c r="CG119" s="1056"/>
      <c r="CH119" s="1056"/>
      <c r="CI119" s="1056"/>
      <c r="CJ119" s="1057"/>
      <c r="CK119" s="1003"/>
      <c r="CL119" s="1004"/>
      <c r="CM119" s="1058" t="s">
        <v>479</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467</v>
      </c>
      <c r="DH119" s="1040"/>
      <c r="DI119" s="1040"/>
      <c r="DJ119" s="1040"/>
      <c r="DK119" s="1041"/>
      <c r="DL119" s="1039" t="s">
        <v>447</v>
      </c>
      <c r="DM119" s="1040"/>
      <c r="DN119" s="1040"/>
      <c r="DO119" s="1040"/>
      <c r="DP119" s="1041"/>
      <c r="DQ119" s="1039" t="s">
        <v>477</v>
      </c>
      <c r="DR119" s="1040"/>
      <c r="DS119" s="1040"/>
      <c r="DT119" s="1040"/>
      <c r="DU119" s="1041"/>
      <c r="DV119" s="1042" t="s">
        <v>474</v>
      </c>
      <c r="DW119" s="1043"/>
      <c r="DX119" s="1043"/>
      <c r="DY119" s="1043"/>
      <c r="DZ119" s="1044"/>
    </row>
    <row r="120" spans="1:130" s="247" customFormat="1" ht="26.25" customHeight="1" x14ac:dyDescent="0.15">
      <c r="A120" s="1115"/>
      <c r="B120" s="1002"/>
      <c r="C120" s="972" t="s">
        <v>451</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456</v>
      </c>
      <c r="AB120" s="1015"/>
      <c r="AC120" s="1015"/>
      <c r="AD120" s="1015"/>
      <c r="AE120" s="1016"/>
      <c r="AF120" s="1017" t="s">
        <v>456</v>
      </c>
      <c r="AG120" s="1015"/>
      <c r="AH120" s="1015"/>
      <c r="AI120" s="1015"/>
      <c r="AJ120" s="1016"/>
      <c r="AK120" s="1017" t="s">
        <v>456</v>
      </c>
      <c r="AL120" s="1015"/>
      <c r="AM120" s="1015"/>
      <c r="AN120" s="1015"/>
      <c r="AO120" s="1016"/>
      <c r="AP120" s="1018" t="s">
        <v>467</v>
      </c>
      <c r="AQ120" s="1019"/>
      <c r="AR120" s="1019"/>
      <c r="AS120" s="1019"/>
      <c r="AT120" s="1020"/>
      <c r="AU120" s="1045" t="s">
        <v>480</v>
      </c>
      <c r="AV120" s="1046"/>
      <c r="AW120" s="1046"/>
      <c r="AX120" s="1046"/>
      <c r="AY120" s="1047"/>
      <c r="AZ120" s="996" t="s">
        <v>481</v>
      </c>
      <c r="BA120" s="945"/>
      <c r="BB120" s="945"/>
      <c r="BC120" s="945"/>
      <c r="BD120" s="945"/>
      <c r="BE120" s="945"/>
      <c r="BF120" s="945"/>
      <c r="BG120" s="945"/>
      <c r="BH120" s="945"/>
      <c r="BI120" s="945"/>
      <c r="BJ120" s="945"/>
      <c r="BK120" s="945"/>
      <c r="BL120" s="945"/>
      <c r="BM120" s="945"/>
      <c r="BN120" s="945"/>
      <c r="BO120" s="945"/>
      <c r="BP120" s="946"/>
      <c r="BQ120" s="982">
        <v>23726240</v>
      </c>
      <c r="BR120" s="983"/>
      <c r="BS120" s="983"/>
      <c r="BT120" s="983"/>
      <c r="BU120" s="983"/>
      <c r="BV120" s="983">
        <v>26309860</v>
      </c>
      <c r="BW120" s="983"/>
      <c r="BX120" s="983"/>
      <c r="BY120" s="983"/>
      <c r="BZ120" s="983"/>
      <c r="CA120" s="983">
        <v>33868120</v>
      </c>
      <c r="CB120" s="983"/>
      <c r="CC120" s="983"/>
      <c r="CD120" s="983"/>
      <c r="CE120" s="983"/>
      <c r="CF120" s="997">
        <v>38</v>
      </c>
      <c r="CG120" s="998"/>
      <c r="CH120" s="998"/>
      <c r="CI120" s="998"/>
      <c r="CJ120" s="998"/>
      <c r="CK120" s="1063" t="s">
        <v>482</v>
      </c>
      <c r="CL120" s="1064"/>
      <c r="CM120" s="1064"/>
      <c r="CN120" s="1064"/>
      <c r="CO120" s="1065"/>
      <c r="CP120" s="1071" t="s">
        <v>483</v>
      </c>
      <c r="CQ120" s="1072"/>
      <c r="CR120" s="1072"/>
      <c r="CS120" s="1072"/>
      <c r="CT120" s="1072"/>
      <c r="CU120" s="1072"/>
      <c r="CV120" s="1072"/>
      <c r="CW120" s="1072"/>
      <c r="CX120" s="1072"/>
      <c r="CY120" s="1072"/>
      <c r="CZ120" s="1072"/>
      <c r="DA120" s="1072"/>
      <c r="DB120" s="1072"/>
      <c r="DC120" s="1072"/>
      <c r="DD120" s="1072"/>
      <c r="DE120" s="1072"/>
      <c r="DF120" s="1073"/>
      <c r="DG120" s="982">
        <v>24760261</v>
      </c>
      <c r="DH120" s="983"/>
      <c r="DI120" s="983"/>
      <c r="DJ120" s="983"/>
      <c r="DK120" s="983"/>
      <c r="DL120" s="983">
        <v>24843728</v>
      </c>
      <c r="DM120" s="983"/>
      <c r="DN120" s="983"/>
      <c r="DO120" s="983"/>
      <c r="DP120" s="983"/>
      <c r="DQ120" s="983">
        <v>26535637</v>
      </c>
      <c r="DR120" s="983"/>
      <c r="DS120" s="983"/>
      <c r="DT120" s="983"/>
      <c r="DU120" s="983"/>
      <c r="DV120" s="984">
        <v>29.8</v>
      </c>
      <c r="DW120" s="984"/>
      <c r="DX120" s="984"/>
      <c r="DY120" s="984"/>
      <c r="DZ120" s="985"/>
    </row>
    <row r="121" spans="1:130" s="247" customFormat="1" ht="26.25" customHeight="1" x14ac:dyDescent="0.15">
      <c r="A121" s="1115"/>
      <c r="B121" s="1002"/>
      <c r="C121" s="1023" t="s">
        <v>484</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467</v>
      </c>
      <c r="AB121" s="1015"/>
      <c r="AC121" s="1015"/>
      <c r="AD121" s="1015"/>
      <c r="AE121" s="1016"/>
      <c r="AF121" s="1017" t="s">
        <v>467</v>
      </c>
      <c r="AG121" s="1015"/>
      <c r="AH121" s="1015"/>
      <c r="AI121" s="1015"/>
      <c r="AJ121" s="1016"/>
      <c r="AK121" s="1017" t="s">
        <v>467</v>
      </c>
      <c r="AL121" s="1015"/>
      <c r="AM121" s="1015"/>
      <c r="AN121" s="1015"/>
      <c r="AO121" s="1016"/>
      <c r="AP121" s="1018" t="s">
        <v>447</v>
      </c>
      <c r="AQ121" s="1019"/>
      <c r="AR121" s="1019"/>
      <c r="AS121" s="1019"/>
      <c r="AT121" s="1020"/>
      <c r="AU121" s="1048"/>
      <c r="AV121" s="1049"/>
      <c r="AW121" s="1049"/>
      <c r="AX121" s="1049"/>
      <c r="AY121" s="1050"/>
      <c r="AZ121" s="1005" t="s">
        <v>485</v>
      </c>
      <c r="BA121" s="1006"/>
      <c r="BB121" s="1006"/>
      <c r="BC121" s="1006"/>
      <c r="BD121" s="1006"/>
      <c r="BE121" s="1006"/>
      <c r="BF121" s="1006"/>
      <c r="BG121" s="1006"/>
      <c r="BH121" s="1006"/>
      <c r="BI121" s="1006"/>
      <c r="BJ121" s="1006"/>
      <c r="BK121" s="1006"/>
      <c r="BL121" s="1006"/>
      <c r="BM121" s="1006"/>
      <c r="BN121" s="1006"/>
      <c r="BO121" s="1006"/>
      <c r="BP121" s="1007"/>
      <c r="BQ121" s="975">
        <v>42823124</v>
      </c>
      <c r="BR121" s="976"/>
      <c r="BS121" s="976"/>
      <c r="BT121" s="976"/>
      <c r="BU121" s="976"/>
      <c r="BV121" s="976">
        <v>44655197</v>
      </c>
      <c r="BW121" s="976"/>
      <c r="BX121" s="976"/>
      <c r="BY121" s="976"/>
      <c r="BZ121" s="976"/>
      <c r="CA121" s="976">
        <v>43848225</v>
      </c>
      <c r="CB121" s="976"/>
      <c r="CC121" s="976"/>
      <c r="CD121" s="976"/>
      <c r="CE121" s="976"/>
      <c r="CF121" s="970">
        <v>49.2</v>
      </c>
      <c r="CG121" s="971"/>
      <c r="CH121" s="971"/>
      <c r="CI121" s="971"/>
      <c r="CJ121" s="971"/>
      <c r="CK121" s="1066"/>
      <c r="CL121" s="1067"/>
      <c r="CM121" s="1067"/>
      <c r="CN121" s="1067"/>
      <c r="CO121" s="1068"/>
      <c r="CP121" s="1076" t="s">
        <v>486</v>
      </c>
      <c r="CQ121" s="1077"/>
      <c r="CR121" s="1077"/>
      <c r="CS121" s="1077"/>
      <c r="CT121" s="1077"/>
      <c r="CU121" s="1077"/>
      <c r="CV121" s="1077"/>
      <c r="CW121" s="1077"/>
      <c r="CX121" s="1077"/>
      <c r="CY121" s="1077"/>
      <c r="CZ121" s="1077"/>
      <c r="DA121" s="1077"/>
      <c r="DB121" s="1077"/>
      <c r="DC121" s="1077"/>
      <c r="DD121" s="1077"/>
      <c r="DE121" s="1077"/>
      <c r="DF121" s="1078"/>
      <c r="DG121" s="975">
        <v>12989</v>
      </c>
      <c r="DH121" s="976"/>
      <c r="DI121" s="976"/>
      <c r="DJ121" s="976"/>
      <c r="DK121" s="976"/>
      <c r="DL121" s="976">
        <v>12932</v>
      </c>
      <c r="DM121" s="976"/>
      <c r="DN121" s="976"/>
      <c r="DO121" s="976"/>
      <c r="DP121" s="976"/>
      <c r="DQ121" s="976">
        <v>12827</v>
      </c>
      <c r="DR121" s="976"/>
      <c r="DS121" s="976"/>
      <c r="DT121" s="976"/>
      <c r="DU121" s="976"/>
      <c r="DV121" s="977">
        <v>0</v>
      </c>
      <c r="DW121" s="977"/>
      <c r="DX121" s="977"/>
      <c r="DY121" s="977"/>
      <c r="DZ121" s="978"/>
    </row>
    <row r="122" spans="1:130" s="247" customFormat="1" ht="26.25" customHeight="1" x14ac:dyDescent="0.15">
      <c r="A122" s="1115"/>
      <c r="B122" s="1002"/>
      <c r="C122" s="972" t="s">
        <v>463</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467</v>
      </c>
      <c r="AB122" s="1015"/>
      <c r="AC122" s="1015"/>
      <c r="AD122" s="1015"/>
      <c r="AE122" s="1016"/>
      <c r="AF122" s="1017" t="s">
        <v>447</v>
      </c>
      <c r="AG122" s="1015"/>
      <c r="AH122" s="1015"/>
      <c r="AI122" s="1015"/>
      <c r="AJ122" s="1016"/>
      <c r="AK122" s="1017" t="s">
        <v>467</v>
      </c>
      <c r="AL122" s="1015"/>
      <c r="AM122" s="1015"/>
      <c r="AN122" s="1015"/>
      <c r="AO122" s="1016"/>
      <c r="AP122" s="1018" t="s">
        <v>447</v>
      </c>
      <c r="AQ122" s="1019"/>
      <c r="AR122" s="1019"/>
      <c r="AS122" s="1019"/>
      <c r="AT122" s="1020"/>
      <c r="AU122" s="1048"/>
      <c r="AV122" s="1049"/>
      <c r="AW122" s="1049"/>
      <c r="AX122" s="1049"/>
      <c r="AY122" s="1050"/>
      <c r="AZ122" s="1030" t="s">
        <v>487</v>
      </c>
      <c r="BA122" s="1021"/>
      <c r="BB122" s="1021"/>
      <c r="BC122" s="1021"/>
      <c r="BD122" s="1021"/>
      <c r="BE122" s="1021"/>
      <c r="BF122" s="1021"/>
      <c r="BG122" s="1021"/>
      <c r="BH122" s="1021"/>
      <c r="BI122" s="1021"/>
      <c r="BJ122" s="1021"/>
      <c r="BK122" s="1021"/>
      <c r="BL122" s="1021"/>
      <c r="BM122" s="1021"/>
      <c r="BN122" s="1021"/>
      <c r="BO122" s="1021"/>
      <c r="BP122" s="1022"/>
      <c r="BQ122" s="1053">
        <v>142973777</v>
      </c>
      <c r="BR122" s="1054"/>
      <c r="BS122" s="1054"/>
      <c r="BT122" s="1054"/>
      <c r="BU122" s="1054"/>
      <c r="BV122" s="1054">
        <v>142831521</v>
      </c>
      <c r="BW122" s="1054"/>
      <c r="BX122" s="1054"/>
      <c r="BY122" s="1054"/>
      <c r="BZ122" s="1054"/>
      <c r="CA122" s="1054">
        <v>142910777</v>
      </c>
      <c r="CB122" s="1054"/>
      <c r="CC122" s="1054"/>
      <c r="CD122" s="1054"/>
      <c r="CE122" s="1054"/>
      <c r="CF122" s="1074">
        <v>160.30000000000001</v>
      </c>
      <c r="CG122" s="1075"/>
      <c r="CH122" s="1075"/>
      <c r="CI122" s="1075"/>
      <c r="CJ122" s="1075"/>
      <c r="CK122" s="1066"/>
      <c r="CL122" s="1067"/>
      <c r="CM122" s="1067"/>
      <c r="CN122" s="1067"/>
      <c r="CO122" s="1068"/>
      <c r="CP122" s="1076" t="s">
        <v>488</v>
      </c>
      <c r="CQ122" s="1077"/>
      <c r="CR122" s="1077"/>
      <c r="CS122" s="1077"/>
      <c r="CT122" s="1077"/>
      <c r="CU122" s="1077"/>
      <c r="CV122" s="1077"/>
      <c r="CW122" s="1077"/>
      <c r="CX122" s="1077"/>
      <c r="CY122" s="1077"/>
      <c r="CZ122" s="1077"/>
      <c r="DA122" s="1077"/>
      <c r="DB122" s="1077"/>
      <c r="DC122" s="1077"/>
      <c r="DD122" s="1077"/>
      <c r="DE122" s="1077"/>
      <c r="DF122" s="1078"/>
      <c r="DG122" s="975">
        <v>33229</v>
      </c>
      <c r="DH122" s="976"/>
      <c r="DI122" s="976"/>
      <c r="DJ122" s="976"/>
      <c r="DK122" s="976"/>
      <c r="DL122" s="976">
        <v>19846</v>
      </c>
      <c r="DM122" s="976"/>
      <c r="DN122" s="976"/>
      <c r="DO122" s="976"/>
      <c r="DP122" s="976"/>
      <c r="DQ122" s="976">
        <v>12717</v>
      </c>
      <c r="DR122" s="976"/>
      <c r="DS122" s="976"/>
      <c r="DT122" s="976"/>
      <c r="DU122" s="976"/>
      <c r="DV122" s="977">
        <v>0</v>
      </c>
      <c r="DW122" s="977"/>
      <c r="DX122" s="977"/>
      <c r="DY122" s="977"/>
      <c r="DZ122" s="978"/>
    </row>
    <row r="123" spans="1:130" s="247" customFormat="1" ht="26.25" customHeight="1" x14ac:dyDescent="0.15">
      <c r="A123" s="1115"/>
      <c r="B123" s="1002"/>
      <c r="C123" s="972" t="s">
        <v>470</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447</v>
      </c>
      <c r="AB123" s="1015"/>
      <c r="AC123" s="1015"/>
      <c r="AD123" s="1015"/>
      <c r="AE123" s="1016"/>
      <c r="AF123" s="1017" t="s">
        <v>467</v>
      </c>
      <c r="AG123" s="1015"/>
      <c r="AH123" s="1015"/>
      <c r="AI123" s="1015"/>
      <c r="AJ123" s="1016"/>
      <c r="AK123" s="1017" t="s">
        <v>447</v>
      </c>
      <c r="AL123" s="1015"/>
      <c r="AM123" s="1015"/>
      <c r="AN123" s="1015"/>
      <c r="AO123" s="1016"/>
      <c r="AP123" s="1018" t="s">
        <v>467</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489</v>
      </c>
      <c r="BP123" s="1062"/>
      <c r="BQ123" s="1121">
        <v>209523141</v>
      </c>
      <c r="BR123" s="1122"/>
      <c r="BS123" s="1122"/>
      <c r="BT123" s="1122"/>
      <c r="BU123" s="1122"/>
      <c r="BV123" s="1122">
        <v>213796578</v>
      </c>
      <c r="BW123" s="1122"/>
      <c r="BX123" s="1122"/>
      <c r="BY123" s="1122"/>
      <c r="BZ123" s="1122"/>
      <c r="CA123" s="1122">
        <v>220627122</v>
      </c>
      <c r="CB123" s="1122"/>
      <c r="CC123" s="1122"/>
      <c r="CD123" s="1122"/>
      <c r="CE123" s="1122"/>
      <c r="CF123" s="1055"/>
      <c r="CG123" s="1056"/>
      <c r="CH123" s="1056"/>
      <c r="CI123" s="1056"/>
      <c r="CJ123" s="1057"/>
      <c r="CK123" s="1066"/>
      <c r="CL123" s="1067"/>
      <c r="CM123" s="1067"/>
      <c r="CN123" s="1067"/>
      <c r="CO123" s="1068"/>
      <c r="CP123" s="1076" t="s">
        <v>490</v>
      </c>
      <c r="CQ123" s="1077"/>
      <c r="CR123" s="1077"/>
      <c r="CS123" s="1077"/>
      <c r="CT123" s="1077"/>
      <c r="CU123" s="1077"/>
      <c r="CV123" s="1077"/>
      <c r="CW123" s="1077"/>
      <c r="CX123" s="1077"/>
      <c r="CY123" s="1077"/>
      <c r="CZ123" s="1077"/>
      <c r="DA123" s="1077"/>
      <c r="DB123" s="1077"/>
      <c r="DC123" s="1077"/>
      <c r="DD123" s="1077"/>
      <c r="DE123" s="1077"/>
      <c r="DF123" s="1078"/>
      <c r="DG123" s="1014" t="s">
        <v>467</v>
      </c>
      <c r="DH123" s="1015"/>
      <c r="DI123" s="1015"/>
      <c r="DJ123" s="1015"/>
      <c r="DK123" s="1016"/>
      <c r="DL123" s="1017" t="s">
        <v>447</v>
      </c>
      <c r="DM123" s="1015"/>
      <c r="DN123" s="1015"/>
      <c r="DO123" s="1015"/>
      <c r="DP123" s="1016"/>
      <c r="DQ123" s="1017" t="s">
        <v>467</v>
      </c>
      <c r="DR123" s="1015"/>
      <c r="DS123" s="1015"/>
      <c r="DT123" s="1015"/>
      <c r="DU123" s="1016"/>
      <c r="DV123" s="1018" t="s">
        <v>447</v>
      </c>
      <c r="DW123" s="1019"/>
      <c r="DX123" s="1019"/>
      <c r="DY123" s="1019"/>
      <c r="DZ123" s="1020"/>
    </row>
    <row r="124" spans="1:130" s="247" customFormat="1" ht="26.25" customHeight="1" thickBot="1" x14ac:dyDescent="0.2">
      <c r="A124" s="1115"/>
      <c r="B124" s="1002"/>
      <c r="C124" s="972" t="s">
        <v>473</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477</v>
      </c>
      <c r="AB124" s="1015"/>
      <c r="AC124" s="1015"/>
      <c r="AD124" s="1015"/>
      <c r="AE124" s="1016"/>
      <c r="AF124" s="1017" t="s">
        <v>467</v>
      </c>
      <c r="AG124" s="1015"/>
      <c r="AH124" s="1015"/>
      <c r="AI124" s="1015"/>
      <c r="AJ124" s="1016"/>
      <c r="AK124" s="1017" t="s">
        <v>447</v>
      </c>
      <c r="AL124" s="1015"/>
      <c r="AM124" s="1015"/>
      <c r="AN124" s="1015"/>
      <c r="AO124" s="1016"/>
      <c r="AP124" s="1018" t="s">
        <v>467</v>
      </c>
      <c r="AQ124" s="1019"/>
      <c r="AR124" s="1019"/>
      <c r="AS124" s="1019"/>
      <c r="AT124" s="1020"/>
      <c r="AU124" s="1117" t="s">
        <v>491</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102.6</v>
      </c>
      <c r="BR124" s="1084"/>
      <c r="BS124" s="1084"/>
      <c r="BT124" s="1084"/>
      <c r="BU124" s="1084"/>
      <c r="BV124" s="1084">
        <v>88.2</v>
      </c>
      <c r="BW124" s="1084"/>
      <c r="BX124" s="1084"/>
      <c r="BY124" s="1084"/>
      <c r="BZ124" s="1084"/>
      <c r="CA124" s="1084">
        <v>67.599999999999994</v>
      </c>
      <c r="CB124" s="1084"/>
      <c r="CC124" s="1084"/>
      <c r="CD124" s="1084"/>
      <c r="CE124" s="1084"/>
      <c r="CF124" s="1085"/>
      <c r="CG124" s="1086"/>
      <c r="CH124" s="1086"/>
      <c r="CI124" s="1086"/>
      <c r="CJ124" s="1087"/>
      <c r="CK124" s="1069"/>
      <c r="CL124" s="1069"/>
      <c r="CM124" s="1069"/>
      <c r="CN124" s="1069"/>
      <c r="CO124" s="1070"/>
      <c r="CP124" s="1076" t="s">
        <v>492</v>
      </c>
      <c r="CQ124" s="1077"/>
      <c r="CR124" s="1077"/>
      <c r="CS124" s="1077"/>
      <c r="CT124" s="1077"/>
      <c r="CU124" s="1077"/>
      <c r="CV124" s="1077"/>
      <c r="CW124" s="1077"/>
      <c r="CX124" s="1077"/>
      <c r="CY124" s="1077"/>
      <c r="CZ124" s="1077"/>
      <c r="DA124" s="1077"/>
      <c r="DB124" s="1077"/>
      <c r="DC124" s="1077"/>
      <c r="DD124" s="1077"/>
      <c r="DE124" s="1077"/>
      <c r="DF124" s="1078"/>
      <c r="DG124" s="1061" t="s">
        <v>447</v>
      </c>
      <c r="DH124" s="1040"/>
      <c r="DI124" s="1040"/>
      <c r="DJ124" s="1040"/>
      <c r="DK124" s="1041"/>
      <c r="DL124" s="1039" t="s">
        <v>447</v>
      </c>
      <c r="DM124" s="1040"/>
      <c r="DN124" s="1040"/>
      <c r="DO124" s="1040"/>
      <c r="DP124" s="1041"/>
      <c r="DQ124" s="1039" t="s">
        <v>457</v>
      </c>
      <c r="DR124" s="1040"/>
      <c r="DS124" s="1040"/>
      <c r="DT124" s="1040"/>
      <c r="DU124" s="1041"/>
      <c r="DV124" s="1042" t="s">
        <v>457</v>
      </c>
      <c r="DW124" s="1043"/>
      <c r="DX124" s="1043"/>
      <c r="DY124" s="1043"/>
      <c r="DZ124" s="1044"/>
    </row>
    <row r="125" spans="1:130" s="247" customFormat="1" ht="26.25" customHeight="1" x14ac:dyDescent="0.15">
      <c r="A125" s="1115"/>
      <c r="B125" s="1002"/>
      <c r="C125" s="972" t="s">
        <v>476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467</v>
      </c>
      <c r="AB125" s="1015"/>
      <c r="AC125" s="1015"/>
      <c r="AD125" s="1015"/>
      <c r="AE125" s="1016"/>
      <c r="AF125" s="1017" t="s">
        <v>467</v>
      </c>
      <c r="AG125" s="1015"/>
      <c r="AH125" s="1015"/>
      <c r="AI125" s="1015"/>
      <c r="AJ125" s="1016"/>
      <c r="AK125" s="1017" t="s">
        <v>467</v>
      </c>
      <c r="AL125" s="1015"/>
      <c r="AM125" s="1015"/>
      <c r="AN125" s="1015"/>
      <c r="AO125" s="1016"/>
      <c r="AP125" s="1018" t="s">
        <v>447</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493</v>
      </c>
      <c r="CL125" s="1064"/>
      <c r="CM125" s="1064"/>
      <c r="CN125" s="1064"/>
      <c r="CO125" s="1065"/>
      <c r="CP125" s="996" t="s">
        <v>494</v>
      </c>
      <c r="CQ125" s="945"/>
      <c r="CR125" s="945"/>
      <c r="CS125" s="945"/>
      <c r="CT125" s="945"/>
      <c r="CU125" s="945"/>
      <c r="CV125" s="945"/>
      <c r="CW125" s="945"/>
      <c r="CX125" s="945"/>
      <c r="CY125" s="945"/>
      <c r="CZ125" s="945"/>
      <c r="DA125" s="945"/>
      <c r="DB125" s="945"/>
      <c r="DC125" s="945"/>
      <c r="DD125" s="945"/>
      <c r="DE125" s="945"/>
      <c r="DF125" s="946"/>
      <c r="DG125" s="982" t="s">
        <v>457</v>
      </c>
      <c r="DH125" s="983"/>
      <c r="DI125" s="983"/>
      <c r="DJ125" s="983"/>
      <c r="DK125" s="983"/>
      <c r="DL125" s="983" t="s">
        <v>467</v>
      </c>
      <c r="DM125" s="983"/>
      <c r="DN125" s="983"/>
      <c r="DO125" s="983"/>
      <c r="DP125" s="983"/>
      <c r="DQ125" s="983" t="s">
        <v>447</v>
      </c>
      <c r="DR125" s="983"/>
      <c r="DS125" s="983"/>
      <c r="DT125" s="983"/>
      <c r="DU125" s="983"/>
      <c r="DV125" s="984" t="s">
        <v>457</v>
      </c>
      <c r="DW125" s="984"/>
      <c r="DX125" s="984"/>
      <c r="DY125" s="984"/>
      <c r="DZ125" s="985"/>
    </row>
    <row r="126" spans="1:130" s="247" customFormat="1" ht="26.25" customHeight="1" thickBot="1" x14ac:dyDescent="0.2">
      <c r="A126" s="1115"/>
      <c r="B126" s="1002"/>
      <c r="C126" s="972" t="s">
        <v>479</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354767</v>
      </c>
      <c r="AB126" s="1015"/>
      <c r="AC126" s="1015"/>
      <c r="AD126" s="1015"/>
      <c r="AE126" s="1016"/>
      <c r="AF126" s="1017">
        <v>294351</v>
      </c>
      <c r="AG126" s="1015"/>
      <c r="AH126" s="1015"/>
      <c r="AI126" s="1015"/>
      <c r="AJ126" s="1016"/>
      <c r="AK126" s="1017">
        <v>257170</v>
      </c>
      <c r="AL126" s="1015"/>
      <c r="AM126" s="1015"/>
      <c r="AN126" s="1015"/>
      <c r="AO126" s="1016"/>
      <c r="AP126" s="1018">
        <v>0.3</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495</v>
      </c>
      <c r="CQ126" s="1006"/>
      <c r="CR126" s="1006"/>
      <c r="CS126" s="1006"/>
      <c r="CT126" s="1006"/>
      <c r="CU126" s="1006"/>
      <c r="CV126" s="1006"/>
      <c r="CW126" s="1006"/>
      <c r="CX126" s="1006"/>
      <c r="CY126" s="1006"/>
      <c r="CZ126" s="1006"/>
      <c r="DA126" s="1006"/>
      <c r="DB126" s="1006"/>
      <c r="DC126" s="1006"/>
      <c r="DD126" s="1006"/>
      <c r="DE126" s="1006"/>
      <c r="DF126" s="1007"/>
      <c r="DG126" s="975" t="s">
        <v>447</v>
      </c>
      <c r="DH126" s="976"/>
      <c r="DI126" s="976"/>
      <c r="DJ126" s="976"/>
      <c r="DK126" s="976"/>
      <c r="DL126" s="976" t="s">
        <v>447</v>
      </c>
      <c r="DM126" s="976"/>
      <c r="DN126" s="976"/>
      <c r="DO126" s="976"/>
      <c r="DP126" s="976"/>
      <c r="DQ126" s="976" t="s">
        <v>457</v>
      </c>
      <c r="DR126" s="976"/>
      <c r="DS126" s="976"/>
      <c r="DT126" s="976"/>
      <c r="DU126" s="976"/>
      <c r="DV126" s="977" t="s">
        <v>457</v>
      </c>
      <c r="DW126" s="977"/>
      <c r="DX126" s="977"/>
      <c r="DY126" s="977"/>
      <c r="DZ126" s="978"/>
    </row>
    <row r="127" spans="1:130" s="247" customFormat="1" ht="26.25" customHeight="1" x14ac:dyDescent="0.15">
      <c r="A127" s="1116"/>
      <c r="B127" s="1004"/>
      <c r="C127" s="1058" t="s">
        <v>496</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467</v>
      </c>
      <c r="AB127" s="1015"/>
      <c r="AC127" s="1015"/>
      <c r="AD127" s="1015"/>
      <c r="AE127" s="1016"/>
      <c r="AF127" s="1017" t="s">
        <v>467</v>
      </c>
      <c r="AG127" s="1015"/>
      <c r="AH127" s="1015"/>
      <c r="AI127" s="1015"/>
      <c r="AJ127" s="1016"/>
      <c r="AK127" s="1017" t="s">
        <v>447</v>
      </c>
      <c r="AL127" s="1015"/>
      <c r="AM127" s="1015"/>
      <c r="AN127" s="1015"/>
      <c r="AO127" s="1016"/>
      <c r="AP127" s="1018" t="s">
        <v>467</v>
      </c>
      <c r="AQ127" s="1019"/>
      <c r="AR127" s="1019"/>
      <c r="AS127" s="1019"/>
      <c r="AT127" s="1020"/>
      <c r="AU127" s="283"/>
      <c r="AV127" s="283"/>
      <c r="AW127" s="283"/>
      <c r="AX127" s="1088" t="s">
        <v>497</v>
      </c>
      <c r="AY127" s="1089"/>
      <c r="AZ127" s="1089"/>
      <c r="BA127" s="1089"/>
      <c r="BB127" s="1089"/>
      <c r="BC127" s="1089"/>
      <c r="BD127" s="1089"/>
      <c r="BE127" s="1090"/>
      <c r="BF127" s="1091" t="s">
        <v>498</v>
      </c>
      <c r="BG127" s="1089"/>
      <c r="BH127" s="1089"/>
      <c r="BI127" s="1089"/>
      <c r="BJ127" s="1089"/>
      <c r="BK127" s="1089"/>
      <c r="BL127" s="1090"/>
      <c r="BM127" s="1091" t="s">
        <v>499</v>
      </c>
      <c r="BN127" s="1089"/>
      <c r="BO127" s="1089"/>
      <c r="BP127" s="1089"/>
      <c r="BQ127" s="1089"/>
      <c r="BR127" s="1089"/>
      <c r="BS127" s="1090"/>
      <c r="BT127" s="1091" t="s">
        <v>500</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501</v>
      </c>
      <c r="CQ127" s="1006"/>
      <c r="CR127" s="1006"/>
      <c r="CS127" s="1006"/>
      <c r="CT127" s="1006"/>
      <c r="CU127" s="1006"/>
      <c r="CV127" s="1006"/>
      <c r="CW127" s="1006"/>
      <c r="CX127" s="1006"/>
      <c r="CY127" s="1006"/>
      <c r="CZ127" s="1006"/>
      <c r="DA127" s="1006"/>
      <c r="DB127" s="1006"/>
      <c r="DC127" s="1006"/>
      <c r="DD127" s="1006"/>
      <c r="DE127" s="1006"/>
      <c r="DF127" s="1007"/>
      <c r="DG127" s="975" t="s">
        <v>467</v>
      </c>
      <c r="DH127" s="976"/>
      <c r="DI127" s="976"/>
      <c r="DJ127" s="976"/>
      <c r="DK127" s="976"/>
      <c r="DL127" s="976" t="s">
        <v>447</v>
      </c>
      <c r="DM127" s="976"/>
      <c r="DN127" s="976"/>
      <c r="DO127" s="976"/>
      <c r="DP127" s="976"/>
      <c r="DQ127" s="976" t="s">
        <v>467</v>
      </c>
      <c r="DR127" s="976"/>
      <c r="DS127" s="976"/>
      <c r="DT127" s="976"/>
      <c r="DU127" s="976"/>
      <c r="DV127" s="977" t="s">
        <v>457</v>
      </c>
      <c r="DW127" s="977"/>
      <c r="DX127" s="977"/>
      <c r="DY127" s="977"/>
      <c r="DZ127" s="978"/>
    </row>
    <row r="128" spans="1:130" s="247" customFormat="1" ht="26.25" customHeight="1" thickBot="1" x14ac:dyDescent="0.2">
      <c r="A128" s="1099" t="s">
        <v>502</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503</v>
      </c>
      <c r="X128" s="1101"/>
      <c r="Y128" s="1101"/>
      <c r="Z128" s="1102"/>
      <c r="AA128" s="1103">
        <v>6353973</v>
      </c>
      <c r="AB128" s="1104"/>
      <c r="AC128" s="1104"/>
      <c r="AD128" s="1104"/>
      <c r="AE128" s="1105"/>
      <c r="AF128" s="1106">
        <v>5814283</v>
      </c>
      <c r="AG128" s="1104"/>
      <c r="AH128" s="1104"/>
      <c r="AI128" s="1104"/>
      <c r="AJ128" s="1105"/>
      <c r="AK128" s="1106">
        <v>5708369</v>
      </c>
      <c r="AL128" s="1104"/>
      <c r="AM128" s="1104"/>
      <c r="AN128" s="1104"/>
      <c r="AO128" s="1105"/>
      <c r="AP128" s="1107"/>
      <c r="AQ128" s="1108"/>
      <c r="AR128" s="1108"/>
      <c r="AS128" s="1108"/>
      <c r="AT128" s="1109"/>
      <c r="AU128" s="283"/>
      <c r="AV128" s="283"/>
      <c r="AW128" s="283"/>
      <c r="AX128" s="944" t="s">
        <v>504</v>
      </c>
      <c r="AY128" s="945"/>
      <c r="AZ128" s="945"/>
      <c r="BA128" s="945"/>
      <c r="BB128" s="945"/>
      <c r="BC128" s="945"/>
      <c r="BD128" s="945"/>
      <c r="BE128" s="946"/>
      <c r="BF128" s="1110" t="s">
        <v>467</v>
      </c>
      <c r="BG128" s="1111"/>
      <c r="BH128" s="1111"/>
      <c r="BI128" s="1111"/>
      <c r="BJ128" s="1111"/>
      <c r="BK128" s="1111"/>
      <c r="BL128" s="1112"/>
      <c r="BM128" s="1110">
        <v>11.25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505</v>
      </c>
      <c r="CQ128" s="1093"/>
      <c r="CR128" s="1093"/>
      <c r="CS128" s="1093"/>
      <c r="CT128" s="1093"/>
      <c r="CU128" s="1093"/>
      <c r="CV128" s="1093"/>
      <c r="CW128" s="1093"/>
      <c r="CX128" s="1093"/>
      <c r="CY128" s="1093"/>
      <c r="CZ128" s="1093"/>
      <c r="DA128" s="1093"/>
      <c r="DB128" s="1093"/>
      <c r="DC128" s="1093"/>
      <c r="DD128" s="1093"/>
      <c r="DE128" s="1093"/>
      <c r="DF128" s="1094"/>
      <c r="DG128" s="1095">
        <v>48784</v>
      </c>
      <c r="DH128" s="1096"/>
      <c r="DI128" s="1096"/>
      <c r="DJ128" s="1096"/>
      <c r="DK128" s="1096"/>
      <c r="DL128" s="1096">
        <v>32523</v>
      </c>
      <c r="DM128" s="1096"/>
      <c r="DN128" s="1096"/>
      <c r="DO128" s="1096"/>
      <c r="DP128" s="1096"/>
      <c r="DQ128" s="1096">
        <v>213561</v>
      </c>
      <c r="DR128" s="1096"/>
      <c r="DS128" s="1096"/>
      <c r="DT128" s="1096"/>
      <c r="DU128" s="1096"/>
      <c r="DV128" s="1097">
        <v>0.2</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506</v>
      </c>
      <c r="X129" s="1130"/>
      <c r="Y129" s="1130"/>
      <c r="Z129" s="1131"/>
      <c r="AA129" s="1014">
        <v>98573387</v>
      </c>
      <c r="AB129" s="1015"/>
      <c r="AC129" s="1015"/>
      <c r="AD129" s="1015"/>
      <c r="AE129" s="1016"/>
      <c r="AF129" s="1017">
        <v>99997802</v>
      </c>
      <c r="AG129" s="1015"/>
      <c r="AH129" s="1015"/>
      <c r="AI129" s="1015"/>
      <c r="AJ129" s="1016"/>
      <c r="AK129" s="1017">
        <v>100574335</v>
      </c>
      <c r="AL129" s="1015"/>
      <c r="AM129" s="1015"/>
      <c r="AN129" s="1015"/>
      <c r="AO129" s="1016"/>
      <c r="AP129" s="1132"/>
      <c r="AQ129" s="1133"/>
      <c r="AR129" s="1133"/>
      <c r="AS129" s="1133"/>
      <c r="AT129" s="1134"/>
      <c r="AU129" s="285"/>
      <c r="AV129" s="285"/>
      <c r="AW129" s="285"/>
      <c r="AX129" s="1123" t="s">
        <v>507</v>
      </c>
      <c r="AY129" s="1006"/>
      <c r="AZ129" s="1006"/>
      <c r="BA129" s="1006"/>
      <c r="BB129" s="1006"/>
      <c r="BC129" s="1006"/>
      <c r="BD129" s="1006"/>
      <c r="BE129" s="1007"/>
      <c r="BF129" s="1124" t="s">
        <v>467</v>
      </c>
      <c r="BG129" s="1125"/>
      <c r="BH129" s="1125"/>
      <c r="BI129" s="1125"/>
      <c r="BJ129" s="1125"/>
      <c r="BK129" s="1125"/>
      <c r="BL129" s="1126"/>
      <c r="BM129" s="1124">
        <v>16.25</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508</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509</v>
      </c>
      <c r="X130" s="1130"/>
      <c r="Y130" s="1130"/>
      <c r="Z130" s="1131"/>
      <c r="AA130" s="1014">
        <v>11654230</v>
      </c>
      <c r="AB130" s="1015"/>
      <c r="AC130" s="1015"/>
      <c r="AD130" s="1015"/>
      <c r="AE130" s="1016"/>
      <c r="AF130" s="1017">
        <v>11744148</v>
      </c>
      <c r="AG130" s="1015"/>
      <c r="AH130" s="1015"/>
      <c r="AI130" s="1015"/>
      <c r="AJ130" s="1016"/>
      <c r="AK130" s="1017">
        <v>11408193</v>
      </c>
      <c r="AL130" s="1015"/>
      <c r="AM130" s="1015"/>
      <c r="AN130" s="1015"/>
      <c r="AO130" s="1016"/>
      <c r="AP130" s="1132"/>
      <c r="AQ130" s="1133"/>
      <c r="AR130" s="1133"/>
      <c r="AS130" s="1133"/>
      <c r="AT130" s="1134"/>
      <c r="AU130" s="285"/>
      <c r="AV130" s="285"/>
      <c r="AW130" s="285"/>
      <c r="AX130" s="1123" t="s">
        <v>510</v>
      </c>
      <c r="AY130" s="1006"/>
      <c r="AZ130" s="1006"/>
      <c r="BA130" s="1006"/>
      <c r="BB130" s="1006"/>
      <c r="BC130" s="1006"/>
      <c r="BD130" s="1006"/>
      <c r="BE130" s="1007"/>
      <c r="BF130" s="1160">
        <v>12.1</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511</v>
      </c>
      <c r="X131" s="1168"/>
      <c r="Y131" s="1168"/>
      <c r="Z131" s="1169"/>
      <c r="AA131" s="1061">
        <v>86919157</v>
      </c>
      <c r="AB131" s="1040"/>
      <c r="AC131" s="1040"/>
      <c r="AD131" s="1040"/>
      <c r="AE131" s="1041"/>
      <c r="AF131" s="1039">
        <v>88253654</v>
      </c>
      <c r="AG131" s="1040"/>
      <c r="AH131" s="1040"/>
      <c r="AI131" s="1040"/>
      <c r="AJ131" s="1041"/>
      <c r="AK131" s="1039">
        <v>89166142</v>
      </c>
      <c r="AL131" s="1040"/>
      <c r="AM131" s="1040"/>
      <c r="AN131" s="1040"/>
      <c r="AO131" s="1041"/>
      <c r="AP131" s="1170"/>
      <c r="AQ131" s="1171"/>
      <c r="AR131" s="1171"/>
      <c r="AS131" s="1171"/>
      <c r="AT131" s="1172"/>
      <c r="AU131" s="285"/>
      <c r="AV131" s="285"/>
      <c r="AW131" s="285"/>
      <c r="AX131" s="1142" t="s">
        <v>512</v>
      </c>
      <c r="AY131" s="1093"/>
      <c r="AZ131" s="1093"/>
      <c r="BA131" s="1093"/>
      <c r="BB131" s="1093"/>
      <c r="BC131" s="1093"/>
      <c r="BD131" s="1093"/>
      <c r="BE131" s="1094"/>
      <c r="BF131" s="1143">
        <v>67.599999999999994</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513</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514</v>
      </c>
      <c r="W132" s="1153"/>
      <c r="X132" s="1153"/>
      <c r="Y132" s="1153"/>
      <c r="Z132" s="1154"/>
      <c r="AA132" s="1155">
        <v>13.43624168</v>
      </c>
      <c r="AB132" s="1156"/>
      <c r="AC132" s="1156"/>
      <c r="AD132" s="1156"/>
      <c r="AE132" s="1157"/>
      <c r="AF132" s="1158">
        <v>11.38414167</v>
      </c>
      <c r="AG132" s="1156"/>
      <c r="AH132" s="1156"/>
      <c r="AI132" s="1156"/>
      <c r="AJ132" s="1157"/>
      <c r="AK132" s="1158">
        <v>11.69099589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515</v>
      </c>
      <c r="W133" s="1136"/>
      <c r="X133" s="1136"/>
      <c r="Y133" s="1136"/>
      <c r="Z133" s="1137"/>
      <c r="AA133" s="1138">
        <v>13.5</v>
      </c>
      <c r="AB133" s="1139"/>
      <c r="AC133" s="1139"/>
      <c r="AD133" s="1139"/>
      <c r="AE133" s="1140"/>
      <c r="AF133" s="1138">
        <v>12.9</v>
      </c>
      <c r="AG133" s="1139"/>
      <c r="AH133" s="1139"/>
      <c r="AI133" s="1139"/>
      <c r="AJ133" s="1140"/>
      <c r="AK133" s="1138">
        <v>12.1</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7Ss+HsR128SB5NmbRBraluO0yxr2F1bSWSgFmdMqRtDYbP2URoZ4iG5sCNMvghJa56M0fPM1u7JUGnB3MTlAw==" saltValue="8L/vuqal693g65ioWroYb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UFU1MVjArwWnp+5oJcwH0QkF0HJt98oY14h7BZo7DBKf7upeI64iFQXAoKKvX5k8DvlzbGspUiJahDSe6gBDg==" saltValue="4D8Vi6drUmaOZWnr5WRU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GNPm9ERj0+QZxded52oxh4QHhE8DZezRUVMkFjIqSnbV6IJX6SSqcF2rTL233L79sLhtLOXgb7GAfWg5ZmB4A==" saltValue="K8Gb0IGGwFb8+kAFka+az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519</v>
      </c>
      <c r="AP7" s="304"/>
      <c r="AQ7" s="305" t="s">
        <v>520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521</v>
      </c>
      <c r="AQ8" s="311" t="s">
        <v>522</v>
      </c>
      <c r="AR8" s="312" t="s">
        <v>523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524</v>
      </c>
      <c r="AL9" s="1179"/>
      <c r="AM9" s="1179"/>
      <c r="AN9" s="1180"/>
      <c r="AO9" s="313">
        <v>27725255</v>
      </c>
      <c r="AP9" s="313">
        <v>59848</v>
      </c>
      <c r="AQ9" s="314">
        <v>58073</v>
      </c>
      <c r="AR9" s="315">
        <v>3.1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525</v>
      </c>
      <c r="AL10" s="1179"/>
      <c r="AM10" s="1179"/>
      <c r="AN10" s="1180"/>
      <c r="AO10" s="316">
        <v>1287084</v>
      </c>
      <c r="AP10" s="316">
        <v>2778</v>
      </c>
      <c r="AQ10" s="317">
        <v>2762</v>
      </c>
      <c r="AR10" s="318">
        <v>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526</v>
      </c>
      <c r="AL11" s="1179"/>
      <c r="AM11" s="1179"/>
      <c r="AN11" s="1180"/>
      <c r="AO11" s="316">
        <v>12602</v>
      </c>
      <c r="AP11" s="316">
        <v>27</v>
      </c>
      <c r="AQ11" s="317">
        <v>1714</v>
      </c>
      <c r="AR11" s="318">
        <v>-98.4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527</v>
      </c>
      <c r="AL12" s="1179"/>
      <c r="AM12" s="1179"/>
      <c r="AN12" s="1180"/>
      <c r="AO12" s="316">
        <v>260679</v>
      </c>
      <c r="AP12" s="316">
        <v>563</v>
      </c>
      <c r="AQ12" s="317">
        <v>632</v>
      </c>
      <c r="AR12" s="318">
        <v>-10.9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528</v>
      </c>
      <c r="AL13" s="1179"/>
      <c r="AM13" s="1179"/>
      <c r="AN13" s="1180"/>
      <c r="AO13" s="316" t="s">
        <v>529</v>
      </c>
      <c r="AP13" s="316" t="s">
        <v>529</v>
      </c>
      <c r="AQ13" s="317">
        <v>9</v>
      </c>
      <c r="AR13" s="318" t="s">
        <v>529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530</v>
      </c>
      <c r="AL14" s="1179"/>
      <c r="AM14" s="1179"/>
      <c r="AN14" s="1180"/>
      <c r="AO14" s="316">
        <v>1117216</v>
      </c>
      <c r="AP14" s="316">
        <v>2412</v>
      </c>
      <c r="AQ14" s="317">
        <v>1980</v>
      </c>
      <c r="AR14" s="318">
        <v>21.8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531</v>
      </c>
      <c r="AL15" s="1179"/>
      <c r="AM15" s="1179"/>
      <c r="AN15" s="1180"/>
      <c r="AO15" s="316">
        <v>338352</v>
      </c>
      <c r="AP15" s="316">
        <v>730</v>
      </c>
      <c r="AQ15" s="317">
        <v>1379</v>
      </c>
      <c r="AR15" s="318">
        <v>-47.1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532</v>
      </c>
      <c r="AL16" s="1182"/>
      <c r="AM16" s="1182"/>
      <c r="AN16" s="1183"/>
      <c r="AO16" s="316">
        <v>-1545107</v>
      </c>
      <c r="AP16" s="316">
        <v>-3335</v>
      </c>
      <c r="AQ16" s="317">
        <v>-3914</v>
      </c>
      <c r="AR16" s="318">
        <v>-14.8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29196081</v>
      </c>
      <c r="AP17" s="316">
        <v>63023</v>
      </c>
      <c r="AQ17" s="317">
        <v>62636</v>
      </c>
      <c r="AR17" s="318">
        <v>0.6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534</v>
      </c>
      <c r="AP20" s="324" t="s">
        <v>535</v>
      </c>
      <c r="AQ20" s="325" t="s">
        <v>536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537</v>
      </c>
      <c r="AL21" s="1174"/>
      <c r="AM21" s="1174"/>
      <c r="AN21" s="1175"/>
      <c r="AO21" s="328">
        <v>6.22</v>
      </c>
      <c r="AP21" s="329">
        <v>6.32</v>
      </c>
      <c r="AQ21" s="330">
        <v>-0.1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538</v>
      </c>
      <c r="AL22" s="1174"/>
      <c r="AM22" s="1174"/>
      <c r="AN22" s="1175"/>
      <c r="AO22" s="333">
        <v>98.2</v>
      </c>
      <c r="AP22" s="334">
        <v>99.9</v>
      </c>
      <c r="AQ22" s="335">
        <v>-1.7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519</v>
      </c>
      <c r="AP30" s="304"/>
      <c r="AQ30" s="305" t="s">
        <v>520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521</v>
      </c>
      <c r="AQ31" s="311" t="s">
        <v>522</v>
      </c>
      <c r="AR31" s="312" t="s">
        <v>523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542</v>
      </c>
      <c r="AL32" s="1190"/>
      <c r="AM32" s="1190"/>
      <c r="AN32" s="1191"/>
      <c r="AO32" s="343">
        <v>24019024</v>
      </c>
      <c r="AP32" s="343">
        <v>51848</v>
      </c>
      <c r="AQ32" s="344">
        <v>36995</v>
      </c>
      <c r="AR32" s="345">
        <v>40.1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543</v>
      </c>
      <c r="AL33" s="1190"/>
      <c r="AM33" s="1190"/>
      <c r="AN33" s="1191"/>
      <c r="AO33" s="343" t="s">
        <v>529</v>
      </c>
      <c r="AP33" s="343" t="s">
        <v>529</v>
      </c>
      <c r="AQ33" s="344">
        <v>3</v>
      </c>
      <c r="AR33" s="345" t="s">
        <v>529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544</v>
      </c>
      <c r="AL34" s="1190"/>
      <c r="AM34" s="1190"/>
      <c r="AN34" s="1191"/>
      <c r="AO34" s="343">
        <v>10000</v>
      </c>
      <c r="AP34" s="343">
        <v>22</v>
      </c>
      <c r="AQ34" s="344">
        <v>81</v>
      </c>
      <c r="AR34" s="345">
        <v>-72.8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545</v>
      </c>
      <c r="AL35" s="1190"/>
      <c r="AM35" s="1190"/>
      <c r="AN35" s="1191"/>
      <c r="AO35" s="343">
        <v>3233807</v>
      </c>
      <c r="AP35" s="343">
        <v>6981</v>
      </c>
      <c r="AQ35" s="344">
        <v>8919</v>
      </c>
      <c r="AR35" s="345">
        <v>-21.7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546</v>
      </c>
      <c r="AL36" s="1190"/>
      <c r="AM36" s="1190"/>
      <c r="AN36" s="1191"/>
      <c r="AO36" s="343">
        <v>20966</v>
      </c>
      <c r="AP36" s="343">
        <v>45</v>
      </c>
      <c r="AQ36" s="344">
        <v>380</v>
      </c>
      <c r="AR36" s="345">
        <v>-88.2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547</v>
      </c>
      <c r="AL37" s="1190"/>
      <c r="AM37" s="1190"/>
      <c r="AN37" s="1191"/>
      <c r="AO37" s="343">
        <v>257170</v>
      </c>
      <c r="AP37" s="343">
        <v>555</v>
      </c>
      <c r="AQ37" s="344">
        <v>886</v>
      </c>
      <c r="AR37" s="345">
        <v>-37.4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548</v>
      </c>
      <c r="AL38" s="1193"/>
      <c r="AM38" s="1193"/>
      <c r="AN38" s="1194"/>
      <c r="AO38" s="346">
        <v>5</v>
      </c>
      <c r="AP38" s="346">
        <v>0</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549</v>
      </c>
      <c r="AL39" s="1193"/>
      <c r="AM39" s="1193"/>
      <c r="AN39" s="1194"/>
      <c r="AO39" s="343">
        <v>-5708369</v>
      </c>
      <c r="AP39" s="343">
        <v>-12322</v>
      </c>
      <c r="AQ39" s="344">
        <v>-8108</v>
      </c>
      <c r="AR39" s="345">
        <v>52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550</v>
      </c>
      <c r="AL40" s="1190"/>
      <c r="AM40" s="1190"/>
      <c r="AN40" s="1191"/>
      <c r="AO40" s="343">
        <v>-11408193</v>
      </c>
      <c r="AP40" s="343">
        <v>-24626</v>
      </c>
      <c r="AQ40" s="344">
        <v>-28743</v>
      </c>
      <c r="AR40" s="345">
        <v>-14.3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299</v>
      </c>
      <c r="AL41" s="1196"/>
      <c r="AM41" s="1196"/>
      <c r="AN41" s="1197"/>
      <c r="AO41" s="343">
        <v>10424410</v>
      </c>
      <c r="AP41" s="343">
        <v>22502</v>
      </c>
      <c r="AQ41" s="344">
        <v>10414</v>
      </c>
      <c r="AR41" s="345">
        <v>116.1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519</v>
      </c>
      <c r="AN49" s="1186" t="s">
        <v>554</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555</v>
      </c>
      <c r="AO50" s="360" t="s">
        <v>556</v>
      </c>
      <c r="AP50" s="361" t="s">
        <v>557</v>
      </c>
      <c r="AQ50" s="362" t="s">
        <v>558</v>
      </c>
      <c r="AR50" s="363" t="s">
        <v>559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560</v>
      </c>
      <c r="AL51" s="356"/>
      <c r="AM51" s="364">
        <v>25691465</v>
      </c>
      <c r="AN51" s="365">
        <v>55377</v>
      </c>
      <c r="AO51" s="366">
        <v>17</v>
      </c>
      <c r="AP51" s="367">
        <v>50880</v>
      </c>
      <c r="AQ51" s="368">
        <v>-1.4</v>
      </c>
      <c r="AR51" s="369">
        <v>18.399999999999999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561</v>
      </c>
      <c r="AM52" s="372">
        <v>14830702</v>
      </c>
      <c r="AN52" s="373">
        <v>31967</v>
      </c>
      <c r="AO52" s="374">
        <v>8.9</v>
      </c>
      <c r="AP52" s="375">
        <v>27819</v>
      </c>
      <c r="AQ52" s="376">
        <v>7.5</v>
      </c>
      <c r="AR52" s="377">
        <v>1.4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562</v>
      </c>
      <c r="AL53" s="356"/>
      <c r="AM53" s="364">
        <v>22048844</v>
      </c>
      <c r="AN53" s="365">
        <v>47605</v>
      </c>
      <c r="AO53" s="366">
        <v>-14</v>
      </c>
      <c r="AP53" s="367">
        <v>46395</v>
      </c>
      <c r="AQ53" s="368">
        <v>-8.8000000000000007</v>
      </c>
      <c r="AR53" s="369">
        <v>-5.2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561</v>
      </c>
      <c r="AM54" s="372">
        <v>16741174</v>
      </c>
      <c r="AN54" s="373">
        <v>36146</v>
      </c>
      <c r="AO54" s="374">
        <v>13.1</v>
      </c>
      <c r="AP54" s="375">
        <v>26304</v>
      </c>
      <c r="AQ54" s="376">
        <v>-5.4</v>
      </c>
      <c r="AR54" s="377">
        <v>18.5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563</v>
      </c>
      <c r="AL55" s="356"/>
      <c r="AM55" s="364">
        <v>18668382</v>
      </c>
      <c r="AN55" s="365">
        <v>40343</v>
      </c>
      <c r="AO55" s="366">
        <v>-15.3</v>
      </c>
      <c r="AP55" s="367">
        <v>48088</v>
      </c>
      <c r="AQ55" s="368">
        <v>3.6</v>
      </c>
      <c r="AR55" s="369">
        <v>-18.899999999999999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561</v>
      </c>
      <c r="AM56" s="372">
        <v>10371140</v>
      </c>
      <c r="AN56" s="373">
        <v>22412</v>
      </c>
      <c r="AO56" s="374">
        <v>-38</v>
      </c>
      <c r="AP56" s="375">
        <v>25183</v>
      </c>
      <c r="AQ56" s="376">
        <v>-4.3</v>
      </c>
      <c r="AR56" s="377">
        <v>-33.700000000000003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564</v>
      </c>
      <c r="AL57" s="356"/>
      <c r="AM57" s="364">
        <v>18230385</v>
      </c>
      <c r="AN57" s="365">
        <v>39359</v>
      </c>
      <c r="AO57" s="366">
        <v>-2.4</v>
      </c>
      <c r="AP57" s="367">
        <v>46457</v>
      </c>
      <c r="AQ57" s="368">
        <v>-3.4</v>
      </c>
      <c r="AR57" s="369">
        <v>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561</v>
      </c>
      <c r="AM58" s="372">
        <v>9262619</v>
      </c>
      <c r="AN58" s="373">
        <v>19998</v>
      </c>
      <c r="AO58" s="374">
        <v>-10.8</v>
      </c>
      <c r="AP58" s="375">
        <v>24020</v>
      </c>
      <c r="AQ58" s="376">
        <v>-4.5999999999999996</v>
      </c>
      <c r="AR58" s="377">
        <v>-6.2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565</v>
      </c>
      <c r="AL59" s="356"/>
      <c r="AM59" s="364">
        <v>14238794</v>
      </c>
      <c r="AN59" s="365">
        <v>30736</v>
      </c>
      <c r="AO59" s="366">
        <v>-21.9</v>
      </c>
      <c r="AP59" s="367">
        <v>51849</v>
      </c>
      <c r="AQ59" s="368">
        <v>11.6</v>
      </c>
      <c r="AR59" s="369">
        <v>-33.5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561</v>
      </c>
      <c r="AM60" s="372">
        <v>7504167</v>
      </c>
      <c r="AN60" s="373">
        <v>16199</v>
      </c>
      <c r="AO60" s="374">
        <v>-19</v>
      </c>
      <c r="AP60" s="375">
        <v>26326</v>
      </c>
      <c r="AQ60" s="376">
        <v>9.6</v>
      </c>
      <c r="AR60" s="377">
        <v>-28.6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566</v>
      </c>
      <c r="AL61" s="378"/>
      <c r="AM61" s="379">
        <v>19775574</v>
      </c>
      <c r="AN61" s="380">
        <v>42684</v>
      </c>
      <c r="AO61" s="381">
        <v>-7.3</v>
      </c>
      <c r="AP61" s="382">
        <v>48734</v>
      </c>
      <c r="AQ61" s="383">
        <v>0.3</v>
      </c>
      <c r="AR61" s="369">
        <v>-7.6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561</v>
      </c>
      <c r="AM62" s="372">
        <v>11741960</v>
      </c>
      <c r="AN62" s="373">
        <v>25344</v>
      </c>
      <c r="AO62" s="374">
        <v>-9.1999999999999993</v>
      </c>
      <c r="AP62" s="375">
        <v>25930</v>
      </c>
      <c r="AQ62" s="376">
        <v>0.6</v>
      </c>
      <c r="AR62" s="377">
        <v>-9.8000000000000007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9ZL17csINU5KjCSckZaoJIWYK/Kz/Z9bL/2kMznz4A0nFQs8imjufCe3cpnxShuFjNGFUhayFESh7rSTdr5uw==" saltValue="HtUfWEucSJQuQjEKiC819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568</v>
      </c>
    </row>
    <row r="120" spans="125:125" ht="13.5" hidden="1" customHeight="1" x14ac:dyDescent="0.15"/>
    <row r="121" spans="125:125" ht="13.5" hidden="1" customHeight="1" x14ac:dyDescent="0.15">
      <c r="DU121" s="291"/>
    </row>
  </sheetData>
  <sheetProtection algorithmName="SHA-512" hashValue="AL0zUr4HpXzmJwa0E30lAy1zigd73YxOz6LnHTFuV+DbPq6vRQHosWWGpL2ecVWUppAcS2etlTWjf8SnyzFyOw==" saltValue="qP95aVnKfwgC7gZGgnza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sheetData>
  <sheetProtection algorithmName="SHA-512" hashValue="0x5tv8PyvkRueDRRs/q982GfUUXGU2XZPVjF3OlsRErMBdQPx5xlwUvQas/LQqve3hRIzaycfx5M9HIyy60lfw==" saltValue="F9Ts4A7gN2H5f73xtKvN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98" t="s">
        <v>3</v>
      </c>
      <c r="D47" s="1198"/>
      <c r="E47" s="1199"/>
      <c r="F47" s="11">
        <v>4.0199999999999996</v>
      </c>
      <c r="G47" s="12">
        <v>7.49</v>
      </c>
      <c r="H47" s="12">
        <v>6.24</v>
      </c>
      <c r="I47" s="12">
        <v>6.77</v>
      </c>
      <c r="J47" s="13">
        <v>6.92</v>
      </c>
    </row>
    <row r="48" spans="2:10" ht="57.75" customHeight="1" x14ac:dyDescent="0.15">
      <c r="B48" s="14"/>
      <c r="C48" s="1200" t="s">
        <v>4</v>
      </c>
      <c r="D48" s="1200"/>
      <c r="E48" s="1201"/>
      <c r="F48" s="15">
        <v>0.25</v>
      </c>
      <c r="G48" s="16">
        <v>0.26</v>
      </c>
      <c r="H48" s="16">
        <v>0.19</v>
      </c>
      <c r="I48" s="16">
        <v>0.35</v>
      </c>
      <c r="J48" s="17">
        <v>0.32</v>
      </c>
    </row>
    <row r="49" spans="2:10" ht="57.75" customHeight="1" thickBot="1" x14ac:dyDescent="0.2">
      <c r="B49" s="18"/>
      <c r="C49" s="1202" t="s">
        <v>5</v>
      </c>
      <c r="D49" s="1202"/>
      <c r="E49" s="1203"/>
      <c r="F49" s="19">
        <v>0.2</v>
      </c>
      <c r="G49" s="20">
        <v>3.47</v>
      </c>
      <c r="H49" s="20" t="s">
        <v>575</v>
      </c>
      <c r="I49" s="20">
        <v>3.11</v>
      </c>
      <c r="J49" s="21">
        <v>4.29</v>
      </c>
    </row>
    <row r="50" spans="2:10" ht="13.5" customHeight="1" x14ac:dyDescent="0.15"/>
  </sheetData>
  <sheetProtection algorithmName="SHA-512" hashValue="oR9ozXbOsIr2yYtmov68JnajC1hlWSpxyV88nc+VYUoiVVSiPBkSFR53J5FXKnLDFymwGISj4A9nSitkvY7vZA==" saltValue="4V1h25zAg8LzDvCaSQcA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2021-02-05T03:26:08Z</dcterms:created>
  <dcterms:modified xsi:type="dcterms:W3CDTF">2021-10-19T07:18:50Z</dcterms:modified>
  <cp:category/>
</cp:coreProperties>
</file>