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10_都市経営部\30_財政課\30_財政担当\★県等からの調査関係\■財政状況資料集\元年度\照会（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 sheetId="23" r:id="rId4"/>
    <sheet name="経常経費分析表（経常収支比率の分析）" sheetId="19" r:id="rId5"/>
    <sheet name="経常経費分析表（人件費・公債費・普通建設事業費の分析）" sheetId="15" r:id="rId6"/>
    <sheet name="性質別歳出決算分析表（住民一人当たりのコスト）" sheetId="20" r:id="rId7"/>
    <sheet name="目的別歳出決算分析表（住民一人当たりのコスト）" sheetId="21" r:id="rId8"/>
    <sheet name="実質収支比率等に係る経年分析 " sheetId="22" r:id="rId9"/>
    <sheet name="連結実質赤字比率に係る赤字・黒字の構成分析" sheetId="5" r:id="rId10"/>
    <sheet name="実質公債費比率（分子）の構造 " sheetId="24" r:id="rId11"/>
    <sheet name="将来負担比率（分子）の構造 " sheetId="25" r:id="rId12"/>
    <sheet name="基金残高に係る経年分析 " sheetId="18" r:id="rId13"/>
    <sheet name="公会計指標分析・財政指標組合せ分析表" sheetId="26" r:id="rId14"/>
    <sheet name="施設類型別ストック情報分析表①" sheetId="27" r:id="rId15"/>
    <sheet name="施設類型別ストック情報分析表②" sheetId="28" r:id="rId16"/>
    <sheet name="データシート" sheetId="9" state="hidden" r:id="rId17"/>
  </sheets>
  <externalReferences>
    <externalReference r:id="rId18"/>
    <externalReference r:id="rId19"/>
    <externalReference r:id="rId2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BE36" i="10"/>
  <c r="BE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s="1"/>
  <c r="U35" i="10" s="1"/>
  <c r="U36" i="10" s="1"/>
  <c r="U37" i="10" s="1"/>
  <c r="AM34" i="10"/>
  <c r="AM35" i="10" s="1"/>
  <c r="AM36" i="10" s="1"/>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<sst xmlns="http://schemas.openxmlformats.org/spreadsheetml/2006/main" count="1145" uniqueCount="618">
  <si>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</si>
  <si>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</si>
  <si>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</si>
  <si>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</si>
  <si>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</si>
  <si>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</si>
  <si>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</si>
  <si>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</si>
  <si>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</si>
  <si>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</si>
  <si>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</si>
  <si>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</si>
  <si>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</si>
  <si>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</si>
  <si>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</si>
  <si>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</si>
  <si>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</si>
  <si>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</si>
  <si>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</si>
  <si>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</si>
  <si>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</si>
  <si>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</si>
  <si>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</si>
  <si>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</si>
  <si>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</si>
  <si>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</si>
  <si>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</si>
  <si>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</si>
  <si>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</si>
  <si>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</si>
  <si>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</si>
  <si>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</si>
  <si>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</si>
  <si>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</si>
  <si>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</si>
  <si>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</si>
  <si>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</si>
  <si>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</si>
  <si>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</si>
  <si>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</si>
  <si>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</si>
  <si>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</si>
  <si>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</si>
  <si>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</si>
  <si>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</si>
  <si>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</si>
  <si>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</si>
  <si>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</si>
  <si>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</si>
  <si>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</si>
  <si>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</si>
  <si>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</si>
  <si>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</si>
  <si>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</si>
  <si>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</si>
  <si>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</si>
  <si>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</si>
  <si>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</si>
  <si>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</si>
  <si>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</si>
  <si>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</si>
  <si>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</si>
  <si>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</si>
  <si>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</si>
  <si>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</si>
  <si>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</si>
  <si>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</si>
  <si>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</si>
  <si>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</si>
  <si>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</si>
  <si>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</si>
  <si>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</si>
  <si>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</si>
  <si>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</si>
  <si>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</si>
  <si>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</si>
  <si>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</si>
  <si>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</si>
  <si>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</si>
  <si>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</si>
  <si>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</si>
  <si>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</si>
  <si>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</si>
  <si>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</si>
  <si>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</si>
  <si>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</si>
  <si>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</si>
  <si>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</si>
  <si>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</si>
  <si>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</si>
  <si>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</si>
  <si>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</si>
  <si>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</si>
  <si>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</si>
  <si>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</si>
  <si>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</si>
  <si>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</si>
  <si>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西脇市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</si>
  <si>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</si>
  <si>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</si>
  <si>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</si>
  <si>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</si>
  <si>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</si>
  <si>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</si>
  <si>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</si>
  <si>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</si>
  <si>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</si>
  <si>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</si>
  <si>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</si>
  <si>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</si>
  <si>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</si>
  <si>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</si>
  <si>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</si>
  <si>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</si>
  <si>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</si>
  <si>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</si>
  <si>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</si>
  <si>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</si>
  <si>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</si>
  <si>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</si>
  <si>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</si>
  <si>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</si>
  <si>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</si>
  <si>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</si>
  <si>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</si>
  <si>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</si>
  <si>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</si>
  <si>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</si>
  <si>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</si>
  <si>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</si>
  <si>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</si>
  <si>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</si>
  <si>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</si>
  <si>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</si>
  <si>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</si>
  <si>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</si>
  <si>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</si>
  <si>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</si>
  <si>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</si>
  <si>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</si>
  <si>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</si>
  <si>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</si>
  <si>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</si>
  <si>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</si>
  <si>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</si>
  <si>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</si>
  <si>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</si>
  <si>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</si>
  <si>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</si>
  <si>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</si>
  <si>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</si>
  <si>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</si>
  <si>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</si>
  <si>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</si>
  <si>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</si>
  <si>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</si>
  <si>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</si>
  <si>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</si>
  <si>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</si>
  <si>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</si>
  <si>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</si>
  <si>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</si>
  <si>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</si>
  <si>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</si>
  <si>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</si>
  <si>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</si>
  <si>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</si>
  <si>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</si>
  <si>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</si>
  <si>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</si>
  <si>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</si>
  <si>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</si>
  <si>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</si>
  <si>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</si>
  <si>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</si>
  <si>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</si>
  <si>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</si>
  <si>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</si>
  <si>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</si>
  <si>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</si>
  <si>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</si>
  <si>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</si>
  <si>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</si>
  <si>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</si>
  <si>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</si>
  <si>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</si>
  <si>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</si>
  <si>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</si>
  <si>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</si>
  <si>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</si>
  <si>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</si>
  <si>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</si>
  <si>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</si>
  <si>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</si>
  <si>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</si>
  <si>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</si>
  <si>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</si>
  <si>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</si>
  <si>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</si>
  <si>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</si>
  <si>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</si>
  <si>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</si>
  <si>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</si>
  <si>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</si>
  <si>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</si>
  <si>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</si>
  <si>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</si>
  <si>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</si>
  <si>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</si>
  <si>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</si>
  <si>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</si>
  <si>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</si>
  <si>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兵庫県西脇市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</si>
  <si>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</si>
  <si>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</si>
  <si>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</si>
  <si>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</si>
  <si>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</si>
  <si>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</si>
  <si>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</si>
  <si>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</si>
  <si>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</si>
  <si>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</si>
  <si>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</si>
  <si>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</si>
  <si>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</si>
  <si>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</si>
  <si>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</si>
  <si>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</si>
  <si>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</si>
  <si>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</si>
  <si>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</si>
  <si>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</si>
  <si>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</si>
  <si>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</si>
  <si>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</si>
  <si>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</si>
  <si>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</si>
  <si>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</si>
  <si>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</si>
  <si>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</si>
  <si>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</si>
  <si>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</si>
  <si>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</si>
  <si>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</si>
  <si>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</si>
  <si>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</si>
  <si>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</si>
  <si>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</si>
  <si>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</si>
  <si>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</si>
  <si>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</si>
  <si>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</si>
  <si>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</si>
  <si>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</si>
  <si>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</si>
  <si>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</si>
  <si>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</si>
  <si>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</si>
  <si>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</si>
  <si>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</si>
  <si>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</si>
  <si>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</si>
  <si>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</si>
  <si>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</si>
  <si>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</si>
  <si>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</si>
  <si>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</si>
  <si>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</si>
  <si>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</si>
  <si>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</si>
  <si>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</si>
  <si>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</si>
  <si>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</si>
  <si>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</si>
  <si>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</si>
  <si>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</si>
  <si>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</si>
  <si>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</si>
  <si>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</si>
  <si>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</si>
  <si>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</si>
  <si>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</si>
  <si>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</si>
  <si>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</si>
  <si>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</si>
  <si>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</si>
  <si>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</si>
  <si>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</si>
  <si>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</si>
  <si>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</si>
  <si>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</si>
  <si>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</si>
  <si>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</si>
  <si>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</si>
  <si>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</si>
  <si>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</si>
  <si>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</si>
  <si>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</si>
  <si>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</si>
  <si>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</si>
  <si>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</si>
  <si>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</si>
  <si>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</si>
  <si>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</si>
  <si>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</si>
  <si>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</si>
  <si>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</si>
  <si>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</si>
  <si>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</si>
  <si>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</si>
  <si>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</si>
  <si>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</si>
  <si>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</si>
  <si>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</si>
  <si>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</si>
  <si>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</si>
  <si>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</si>
  <si>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</si>
  <si>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</si>
  <si>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</si>
  <si>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</si>
  <si>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</si>
  <si>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</si>
  <si>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</si>
  <si>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</si>
  <si>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</si>
  <si>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</si>
  <si>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</si>
  <si>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</si>
  <si>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</si>
  <si>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</si>
  <si>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</si>
  <si>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</si>
  <si>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</si>
  <si>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</si>
  <si>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</si>
  <si>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</si>
  <si>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</si>
  <si>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</si>
  <si>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</si>
  <si>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</si>
  <si>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</si>
  <si>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</si>
  <si>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</si>
  <si>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</si>
  <si>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</si>
  <si>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</si>
  <si>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</si>
  <si>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</si>
  <si>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</si>
  <si>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</si>
  <si>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</si>
  <si>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</si>
  <si>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</si>
  <si>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</si>
  <si>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</si>
  <si>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</si>
  <si>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</si>
  <si>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</si>
  <si>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</si>
  <si>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</si>
  <si>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</si>
  <si>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</si>
  <si>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</si>
  <si>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兵庫県西脇市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</si>
  <si>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</si>
  <si>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</si>
  <si>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</si>
  <si>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</si>
  <si>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</si>
  <si>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</si>
  <si>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</si>
  <si>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</si>
  <si>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</si>
  <si>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</si>
  <si>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</si>
  <si>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</si>
  <si>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</si>
  <si>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</si>
  <si>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</si>
  <si>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</si>
  <si>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</si>
  <si>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</si>
  <si>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</si>
  <si>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</si>
  <si>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</si>
  <si>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公営墓地特別会計</t>
    <phoneticPr fontId="5"/>
  </si>
  <si>
    <t>茜が丘宅地供給事業特別会計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</si>
  <si>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</si>
  <si>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</si>
  <si>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</si>
  <si>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</si>
  <si>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</si>
  <si>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</si>
  <si>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</si>
  <si>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</si>
  <si>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</si>
  <si>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</si>
  <si>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</si>
  <si>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</si>
  <si>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</si>
  <si>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</si>
  <si>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</si>
  <si>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老人保健施設特別会計</t>
    <phoneticPr fontId="5"/>
  </si>
  <si>
    <t>-</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</si>
  <si>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</si>
  <si>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</si>
  <si>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</si>
  <si>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</si>
  <si>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</si>
  <si>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</si>
  <si>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法適用企業</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</si>
  <si>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</si>
  <si>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</si>
  <si>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</si>
  <si>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</si>
  <si>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</si>
  <si>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</si>
  <si>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</si>
  <si>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</si>
  <si>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</si>
  <si>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</si>
  <si>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</si>
  <si>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</si>
  <si>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</si>
  <si>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</si>
  <si>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</si>
  <si>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</si>
  <si>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</si>
  <si>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</si>
  <si>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</si>
  <si>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</si>
  <si>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</si>
  <si>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</si>
  <si>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</si>
  <si>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</si>
  <si>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</si>
  <si>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</si>
  <si>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</si>
  <si>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</si>
  <si>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</si>
  <si>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</si>
  <si>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</si>
  <si>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</si>
  <si>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</si>
  <si>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</si>
  <si>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</si>
  <si>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</si>
  <si>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</si>
  <si>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</si>
  <si>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</si>
  <si>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</si>
  <si>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</si>
  <si>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</si>
  <si>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</si>
  <si>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</si>
  <si>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</si>
  <si>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</si>
  <si>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</si>
  <si>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</si>
  <si>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</si>
  <si>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</si>
  <si>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</si>
  <si>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</si>
  <si>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</si>
  <si>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</si>
  <si>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</si>
  <si>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</si>
  <si>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</si>
  <si>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</si>
  <si>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</si>
  <si>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</si>
  <si>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</si>
  <si>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老人保健施設特別会計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</si>
  <si>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</si>
  <si>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</si>
  <si>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</si>
  <si>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</si>
  <si>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</si>
  <si>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</si>
  <si>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</si>
  <si>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</si>
  <si>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</si>
  <si>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</si>
  <si>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</si>
  <si>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</si>
  <si>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</si>
  <si>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</si>
  <si>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</si>
  <si>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</si>
  <si>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</si>
  <si>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</si>
  <si>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</si>
  <si>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</si>
  <si>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</si>
  <si>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</si>
  <si>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</si>
  <si>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</si>
  <si>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</si>
  <si>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</si>
  <si>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</si>
  <si>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</si>
  <si>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</si>
  <si>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</si>
  <si>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</si>
  <si>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</si>
  <si>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</si>
  <si>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</si>
  <si>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</si>
  <si>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</si>
  <si>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</si>
  <si>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</si>
  <si>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</si>
  <si>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</si>
  <si>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</si>
  <si>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</si>
  <si>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</si>
  <si>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</si>
  <si>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</si>
  <si>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</si>
  <si>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</si>
  <si>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</si>
  <si>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</si>
  <si>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</si>
  <si>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</si>
  <si>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</si>
  <si>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</si>
  <si>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</si>
  <si>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</si>
  <si>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</si>
  <si>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</si>
  <si>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</si>
  <si>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</si>
  <si>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</si>
  <si>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</si>
  <si>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</si>
  <si>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</si>
  <si>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</si>
  <si>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</si>
  <si>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</si>
  <si>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</si>
  <si>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</si>
  <si>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</si>
  <si>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</si>
  <si>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</si>
  <si>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</si>
  <si>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</si>
  <si>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</si>
  <si>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</si>
  <si>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</si>
  <si>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</si>
  <si>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</si>
  <si>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</si>
  <si>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</si>
  <si>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H29</t>
  </si>
  <si>
    <t>H30</t>
  </si>
  <si>
    <t>R01</t>
  </si>
  <si>
    <t>▲ 0.96</t>
  </si>
  <si>
    <t>▲ 0.47</t>
  </si>
  <si>
    <t>▲ 2.04</t>
  </si>
  <si>
    <t>▲ 0.90</t>
  </si>
  <si>
    <t>▲ 6.09</t>
  </si>
  <si>
    <t>病院事業会計</t>
  </si>
  <si>
    <t>水道事業会計</t>
  </si>
  <si>
    <t>下水道事業会計</t>
  </si>
  <si>
    <t>介護保険特別会計</t>
  </si>
  <si>
    <t>国民健康保険特別会計</t>
  </si>
  <si>
    <t>一般会計</t>
  </si>
  <si>
    <t>後期高齢者医療特別会計</t>
  </si>
  <si>
    <t>学校給食センター特別会計</t>
  </si>
  <si>
    <t>その他会計（赤字）</t>
  </si>
  <si>
    <t>▲ 0.31</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</si>
  <si>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</si>
  <si>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</si>
  <si>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</si>
  <si>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</si>
  <si>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</si>
  <si>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</si>
  <si>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</si>
  <si>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</si>
  <si>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</si>
  <si>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</si>
  <si>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</si>
  <si>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</si>
  <si>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</si>
  <si>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</si>
  <si>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</si>
  <si>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北はりま消防組合</t>
    <rPh sb="0" eb="1">
      <t>キタ</t>
    </rPh>
    <rPh sb="4" eb="6">
      <t>ショウボウ</t>
    </rPh>
    <rPh sb="6" eb="8">
      <t>クミアイ</t>
    </rPh>
    <phoneticPr fontId="2"/>
  </si>
  <si>
    <t>西脇多可行政事務組合（一般会計）</t>
    <rPh sb="0" eb="2">
      <t>ニシワキ</t>
    </rPh>
    <rPh sb="2" eb="4">
      <t>タカ</t>
    </rPh>
    <rPh sb="4" eb="6">
      <t>ギョウセイ</t>
    </rPh>
    <rPh sb="6" eb="8">
      <t>ジム</t>
    </rPh>
    <rPh sb="8" eb="10">
      <t>クミアイ</t>
    </rPh>
    <rPh sb="11" eb="13">
      <t>イッパン</t>
    </rPh>
    <rPh sb="13" eb="15">
      <t>カイケイ</t>
    </rPh>
    <phoneticPr fontId="2"/>
  </si>
  <si>
    <t>西脇多可行政事務組合（特別会計）</t>
    <rPh sb="0" eb="2">
      <t>ニシワキ</t>
    </rPh>
    <rPh sb="2" eb="4">
      <t>タカ</t>
    </rPh>
    <rPh sb="4" eb="6">
      <t>ギョウセイ</t>
    </rPh>
    <rPh sb="6" eb="8">
      <t>ジム</t>
    </rPh>
    <rPh sb="8" eb="10">
      <t>クミアイ</t>
    </rPh>
    <rPh sb="11" eb="13">
      <t>トクベツ</t>
    </rPh>
    <rPh sb="13" eb="15">
      <t>カイケイ</t>
    </rPh>
    <phoneticPr fontId="2"/>
  </si>
  <si>
    <t>北播磨清掃事務組合</t>
    <rPh sb="0" eb="1">
      <t>キタ</t>
    </rPh>
    <rPh sb="1" eb="3">
      <t>ハリマ</t>
    </rPh>
    <rPh sb="3" eb="5">
      <t>セイソウ</t>
    </rPh>
    <rPh sb="5" eb="7">
      <t>ジム</t>
    </rPh>
    <rPh sb="7" eb="9">
      <t>クミアイ</t>
    </rPh>
    <phoneticPr fontId="2"/>
  </si>
  <si>
    <t>氷上多可衛生事務組合</t>
    <rPh sb="0" eb="2">
      <t>ヒカミ</t>
    </rPh>
    <rPh sb="2" eb="4">
      <t>タカ</t>
    </rPh>
    <rPh sb="4" eb="6">
      <t>エイセイ</t>
    </rPh>
    <rPh sb="6" eb="8">
      <t>ジム</t>
    </rPh>
    <rPh sb="8" eb="10">
      <t>クミアイ</t>
    </rPh>
    <phoneticPr fontId="2"/>
  </si>
  <si>
    <t>播磨内陸医務事業組合</t>
    <rPh sb="0" eb="2">
      <t>ハリマ</t>
    </rPh>
    <rPh sb="2" eb="4">
      <t>ナイリク</t>
    </rPh>
    <rPh sb="4" eb="6">
      <t>イム</t>
    </rPh>
    <rPh sb="6" eb="8">
      <t>ジギョウ</t>
    </rPh>
    <rPh sb="8" eb="10">
      <t>クミアイ</t>
    </rPh>
    <phoneticPr fontId="2"/>
  </si>
  <si>
    <t>北播衛生事務組合</t>
    <rPh sb="0" eb="1">
      <t>キタ</t>
    </rPh>
    <rPh sb="1" eb="2">
      <t>ハリ</t>
    </rPh>
    <rPh sb="2" eb="4">
      <t>エイセイ</t>
    </rPh>
    <rPh sb="4" eb="6">
      <t>ジム</t>
    </rPh>
    <rPh sb="6" eb="8">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</si>
  <si>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</si>
  <si>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</si>
  <si>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</si>
  <si>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</si>
  <si>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</si>
  <si>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ふるさと西脇「日本のへそ」基金</t>
    <rPh sb="4" eb="6">
      <t>ニシワキ</t>
    </rPh>
    <rPh sb="7" eb="9">
      <t>ニホン</t>
    </rPh>
    <rPh sb="13" eb="15">
      <t>キキン</t>
    </rPh>
    <phoneticPr fontId="5"/>
  </si>
  <si>
    <t>日本のへそ日時計の丘公園管理基金</t>
    <rPh sb="0" eb="2">
      <t>ニホン</t>
    </rPh>
    <rPh sb="5" eb="6">
      <t>ヒ</t>
    </rPh>
    <rPh sb="6" eb="8">
      <t>ドケイ</t>
    </rPh>
    <rPh sb="9" eb="10">
      <t>オカ</t>
    </rPh>
    <rPh sb="10" eb="12">
      <t>コウエン</t>
    </rPh>
    <rPh sb="12" eb="14">
      <t>カンリ</t>
    </rPh>
    <rPh sb="14" eb="16">
      <t>キキン</t>
    </rPh>
    <phoneticPr fontId="5"/>
  </si>
  <si>
    <t>（一財）西脇市住民サービス公社</t>
    <rPh sb="1" eb="2">
      <t>１</t>
    </rPh>
    <rPh sb="2" eb="3">
      <t>ザイ</t>
    </rPh>
    <rPh sb="4" eb="7">
      <t>ニシワキシ</t>
    </rPh>
    <rPh sb="7" eb="9">
      <t>ジュウミン</t>
    </rPh>
    <rPh sb="13" eb="15">
      <t>コウシャ</t>
    </rPh>
    <phoneticPr fontId="2"/>
  </si>
  <si>
    <t>（公財）北播磨地場産業開発機構</t>
    <rPh sb="1" eb="2">
      <t>コウ</t>
    </rPh>
    <rPh sb="2" eb="3">
      <t>ザイ</t>
    </rPh>
    <rPh sb="4" eb="5">
      <t>キタ</t>
    </rPh>
    <rPh sb="5" eb="7">
      <t>ハリマ</t>
    </rPh>
    <rPh sb="7" eb="9">
      <t>ジバ</t>
    </rPh>
    <rPh sb="9" eb="11">
      <t>サンギョウ</t>
    </rPh>
    <rPh sb="11" eb="13">
      <t>カイハツ</t>
    </rPh>
    <rPh sb="13" eb="15">
      <t>キコウ</t>
    </rPh>
    <phoneticPr fontId="2"/>
  </si>
  <si>
    <t>（公財）西脇市文化・スポーツ振興財団</t>
    <rPh sb="1" eb="2">
      <t>コウ</t>
    </rPh>
    <rPh sb="2" eb="3">
      <t>ザイ</t>
    </rPh>
    <rPh sb="4" eb="7">
      <t>ニシワキシ</t>
    </rPh>
    <rPh sb="7" eb="9">
      <t>ブンカ</t>
    </rPh>
    <rPh sb="14" eb="16">
      <t>シンコウ</t>
    </rPh>
    <rPh sb="16" eb="18">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</si>
  <si>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</si>
  <si>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</si>
  <si>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</si>
  <si>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</si>
  <si>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将来負担比率は前年度に引き続き、公営企業債等繰入見込額の減少等により類似団体より低くなっている。
　有形固定資産減価償却率は前年度より減少したが、類似団体より高い水準にある。今後は新庁舎・市民交流施設の整備等による公共施設の集約化と効率的な整備を行うことで、さらなる財政負担の適正化に努める。</t>
    <rPh sb="1" eb="7">
      <t>ショウライフタンヒリツ</t>
    </rPh>
    <rPh sb="8" eb="11">
      <t>ゼンネンド</t>
    </rPh>
    <rPh sb="12" eb="13">
      <t>ヒ</t>
    </rPh>
    <rPh sb="14" eb="15">
      <t>ツヅ</t>
    </rPh>
    <rPh sb="17" eb="21">
      <t>コウエイキギョウ</t>
    </rPh>
    <rPh sb="21" eb="22">
      <t>サイ</t>
    </rPh>
    <rPh sb="22" eb="23">
      <t>トウ</t>
    </rPh>
    <rPh sb="23" eb="25">
      <t>クリイレ</t>
    </rPh>
    <rPh sb="25" eb="27">
      <t>ミコ</t>
    </rPh>
    <rPh sb="27" eb="28">
      <t>ガク</t>
    </rPh>
    <rPh sb="29" eb="31">
      <t>ゲンショウ</t>
    </rPh>
    <rPh sb="31" eb="32">
      <t>トウ</t>
    </rPh>
    <rPh sb="35" eb="39">
      <t>ルイジダンタイ</t>
    </rPh>
    <rPh sb="41" eb="42">
      <t>ヒク</t>
    </rPh>
    <rPh sb="51" eb="62">
      <t>ユウケイコテイシサンゲンカショウキャクリツ</t>
    </rPh>
    <rPh sb="63" eb="66">
      <t>ゼンネンド</t>
    </rPh>
    <rPh sb="68" eb="70">
      <t>ゲンショウ</t>
    </rPh>
    <rPh sb="74" eb="78">
      <t>ルイジダンタイ</t>
    </rPh>
    <rPh sb="80" eb="81">
      <t>タカ</t>
    </rPh>
    <rPh sb="82" eb="84">
      <t>スイジュン</t>
    </rPh>
    <rPh sb="88" eb="90">
      <t>コンゴ</t>
    </rPh>
    <rPh sb="91" eb="94">
      <t>シンチョウシャ</t>
    </rPh>
    <rPh sb="95" eb="101">
      <t>シミンコウリュウシセツ</t>
    </rPh>
    <rPh sb="102" eb="104">
      <t>セイビ</t>
    </rPh>
    <rPh sb="104" eb="105">
      <t>トウ</t>
    </rPh>
    <rPh sb="108" eb="112">
      <t>コウキョウシセツ</t>
    </rPh>
    <rPh sb="113" eb="116">
      <t>シュウヤクカ</t>
    </rPh>
    <rPh sb="117" eb="120">
      <t>コウリツテキ</t>
    </rPh>
    <rPh sb="121" eb="123">
      <t>セイビ</t>
    </rPh>
    <rPh sb="124" eb="125">
      <t>オコナ</t>
    </rPh>
    <rPh sb="134" eb="138">
      <t>ザイセイフタン</t>
    </rPh>
    <rPh sb="139" eb="141">
      <t>テキセイ</t>
    </rPh>
    <rPh sb="141" eb="142">
      <t>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</si>
  <si>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</si>
  <si>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</si>
  <si>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</si>
  <si>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</si>
  <si>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</si>
  <si>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</si>
  <si>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を下回っている。今後は新庁舎・市民交流施設の整備に係る市債の新規発行により、将来負担比率・実質公債費比率ともに増加するが、その他の投資的事業について施設の集約化や効率的な整備をすることで公債費の抑制に努める。また、公営企業については、独立採算を原則とした基準外繰出金の抑制に取り組み、経営改善を行っていく。</t>
    <rPh sb="1" eb="7">
      <t>ショウライフタンヒリツ</t>
    </rPh>
    <rPh sb="8" eb="10">
      <t>ジッシツ</t>
    </rPh>
    <rPh sb="10" eb="13">
      <t>コウサイヒ</t>
    </rPh>
    <rPh sb="13" eb="15">
      <t>ヒリツ</t>
    </rPh>
    <rPh sb="18" eb="22">
      <t>ルイジダンタイ</t>
    </rPh>
    <rPh sb="23" eb="25">
      <t>シタマワ</t>
    </rPh>
    <rPh sb="30" eb="32">
      <t>コンゴ</t>
    </rPh>
    <rPh sb="33" eb="36">
      <t>シンチョウシャ</t>
    </rPh>
    <rPh sb="37" eb="43">
      <t>シミンコウリュウシセツ</t>
    </rPh>
    <rPh sb="44" eb="46">
      <t>セイビ</t>
    </rPh>
    <rPh sb="47" eb="48">
      <t>カカ</t>
    </rPh>
    <rPh sb="49" eb="51">
      <t>シサイ</t>
    </rPh>
    <rPh sb="96" eb="98">
      <t>シセツ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</si>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</sst>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6" borderId="145" xfId="13" applyNumberFormat="1" applyFont="1" applyFill="1" applyBorder="1" applyAlignment="1" applyProtection="1">
      <alignment horizontal="right" vertical="center" shrinkToFit="1"/>
      <protection locked="0"/>
    </xf>
    <xf numFmtId="177" fontId="34" fillId="6" borderId="146" xfId="13" applyNumberFormat="1" applyFont="1" applyFill="1" applyBorder="1" applyAlignment="1" applyProtection="1">
      <alignment horizontal="right" vertical="center" shrinkToFit="1"/>
      <protection locked="0"/>
    </xf>
    <xf numFmtId="177" fontId="34" fillId="6" borderId="12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6D98-4164-B37E-CCF57D937E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42462</c:v>
                </c:pt>
                <c:pt idx="1">
                  <c:v>50400</c:v>
                </c:pt>
                <c:pt idx="2">
                  <c:v>28865</c:v>
                </c:pt>
                <c:pt idx="3">
                  <c:v>37313</c:v>
                </c:pt>
                <c:pt idx="4">
                  <c:v>64201</c:v>
                </c:pt>
              </c:numCache>
            </c:numRef>
          </c:val>
          <c:smooth val="0"/>
          <c:extLst>
            <c:ext xmlns:c16="http://schemas.microsoft.com/office/drawing/2014/chart" uri="{C3380CC4-5D6E-409C-BE32-E72D297353CC}">
              <c16:uniqueId val="{00000001-6D98-4164-B37E-CCF57D937E9E}"/>
            </c:ext>
          </c:extLst>
        </c:ser>
        <c:dLbls>
          <c:showLegendKey val="0"/>
          <c:showVal val="0"/>
          <c:showCatName val="0"/>
          <c:showSerName val="0"/>
          <c:showPercent val="0"/>
          <c:showBubbleSize val="0"/>
        </c:dLbls>
        <c:marker val="1"/>
        <c:smooth val="0"/>
        <c:axId val="456358192"/>
        <c:axId val="456358576"/>
      </c:lineChart>
      <c:catAx>
        <c:axId val="456358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358576"/>
        <c:crosses val="autoZero"/>
        <c:auto val="1"/>
        <c:lblAlgn val="ctr"/>
        <c:lblOffset val="100"/>
        <c:tickLblSkip val="1"/>
        <c:tickMarkSkip val="1"/>
        <c:noMultiLvlLbl val="0"/>
      </c:catAx>
      <c:valAx>
        <c:axId val="456358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358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4.78</c:v>
                </c:pt>
                <c:pt idx="1">
                  <c:v>4.28</c:v>
                </c:pt>
                <c:pt idx="2">
                  <c:v>2.23</c:v>
                </c:pt>
                <c:pt idx="3">
                  <c:v>1.26</c:v>
                </c:pt>
                <c:pt idx="4">
                  <c:v>0.33</c:v>
                </c:pt>
              </c:numCache>
            </c:numRef>
          </c:val>
          <c:extLst>
            <c:ext xmlns:c16="http://schemas.microsoft.com/office/drawing/2014/chart" uri="{C3380CC4-5D6E-409C-BE32-E72D297353CC}">
              <c16:uniqueId val="{00000000-0FE6-43B1-8582-BC5DF8DF47F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41.71</c:v>
                </c:pt>
                <c:pt idx="1">
                  <c:v>44.43</c:v>
                </c:pt>
                <c:pt idx="2">
                  <c:v>47.19</c:v>
                </c:pt>
                <c:pt idx="3">
                  <c:v>48.04</c:v>
                </c:pt>
                <c:pt idx="4">
                  <c:v>44.53</c:v>
                </c:pt>
              </c:numCache>
            </c:numRef>
          </c:val>
          <c:extLst>
            <c:ext xmlns:c16="http://schemas.microsoft.com/office/drawing/2014/chart" uri="{C3380CC4-5D6E-409C-BE32-E72D297353CC}">
              <c16:uniqueId val="{00000001-0FE6-43B1-8582-BC5DF8DF47FE}"/>
            </c:ext>
          </c:extLst>
        </c:ser>
        <c:dLbls>
          <c:showLegendKey val="0"/>
          <c:showVal val="0"/>
          <c:showCatName val="0"/>
          <c:showSerName val="0"/>
          <c:showPercent val="0"/>
          <c:showBubbleSize val="0"/>
        </c:dLbls>
        <c:gapWidth val="250"/>
        <c:overlap val="100"/>
        <c:axId val="457338528"/>
        <c:axId val="46294721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-0.96</c:v>
                </c:pt>
                <c:pt idx="1">
                  <c:v>-0.47</c:v>
                </c:pt>
                <c:pt idx="2">
                  <c:v>-2.04</c:v>
                </c:pt>
                <c:pt idx="3">
                  <c:v>-0.9</c:v>
                </c:pt>
                <c:pt idx="4">
                  <c:v>-6.09</c:v>
                </c:pt>
              </c:numCache>
            </c:numRef>
          </c:val>
          <c:smooth val="0"/>
          <c:extLst>
            <c:ext xmlns:c16="http://schemas.microsoft.com/office/drawing/2014/chart" uri="{C3380CC4-5D6E-409C-BE32-E72D297353CC}">
              <c16:uniqueId val="{00000002-0FE6-43B1-8582-BC5DF8DF47FE}"/>
            </c:ext>
          </c:extLst>
        </c:ser>
        <c:dLbls>
          <c:showLegendKey val="0"/>
          <c:showVal val="0"/>
          <c:showCatName val="0"/>
          <c:showSerName val="0"/>
          <c:showPercent val="0"/>
          <c:showBubbleSize val="0"/>
        </c:dLbls>
        <c:marker val="1"/>
        <c:smooth val="0"/>
        <c:axId val="457338528"/>
        <c:axId val="462947216"/>
      </c:lineChart>
      <c:catAx>
        <c:axId val="45733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947216"/>
        <c:crosses val="autoZero"/>
        <c:auto val="1"/>
        <c:lblAlgn val="ctr"/>
        <c:lblOffset val="100"/>
        <c:tickLblSkip val="1"/>
        <c:tickMarkSkip val="1"/>
        <c:noMultiLvlLbl val="0"/>
      </c:catAx>
      <c:valAx>
        <c:axId val="46294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33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AA4-443B-B4EA-81605050FC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0.31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A4-443B-B4EA-81605050FCC2}"/>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AA4-443B-B4EA-81605050FCC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0.12</c:v>
                </c:pt>
                <c:pt idx="4">
                  <c:v>#N/A</c:v>
                </c:pt>
                <c:pt idx="5">
                  <c:v>0.12</c:v>
                </c:pt>
                <c:pt idx="6">
                  <c:v>#N/A</c:v>
                </c:pt>
                <c:pt idx="7">
                  <c:v>0.13</c:v>
                </c:pt>
                <c:pt idx="8">
                  <c:v>#N/A</c:v>
                </c:pt>
                <c:pt idx="9">
                  <c:v>0.12</c:v>
                </c:pt>
              </c:numCache>
            </c:numRef>
          </c:val>
          <c:extLst>
            <c:ext xmlns:c16="http://schemas.microsoft.com/office/drawing/2014/chart" uri="{C3380CC4-5D6E-409C-BE32-E72D297353CC}">
              <c16:uniqueId val="{00000003-AAA4-443B-B4EA-81605050FCC2}"/>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4.7699999999999996</c:v>
                </c:pt>
                <c:pt idx="2">
                  <c:v>#N/A</c:v>
                </c:pt>
                <c:pt idx="3">
                  <c:v>4.2699999999999996</c:v>
                </c:pt>
                <c:pt idx="4">
                  <c:v>#N/A</c:v>
                </c:pt>
                <c:pt idx="5">
                  <c:v>2.2200000000000002</c:v>
                </c:pt>
                <c:pt idx="6">
                  <c:v>#N/A</c:v>
                </c:pt>
                <c:pt idx="7">
                  <c:v>1.25</c:v>
                </c:pt>
                <c:pt idx="8">
                  <c:v>#N/A</c:v>
                </c:pt>
                <c:pt idx="9">
                  <c:v>0.33</c:v>
                </c:pt>
              </c:numCache>
            </c:numRef>
          </c:val>
          <c:extLst>
            <c:ext xmlns:c16="http://schemas.microsoft.com/office/drawing/2014/chart" uri="{C3380CC4-5D6E-409C-BE32-E72D297353CC}">
              <c16:uniqueId val="{00000004-AAA4-443B-B4EA-81605050FCC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0.51</c:v>
                </c:pt>
                <c:pt idx="4">
                  <c:v>#N/A</c:v>
                </c:pt>
                <c:pt idx="5">
                  <c:v>1.7</c:v>
                </c:pt>
                <c:pt idx="6">
                  <c:v>#N/A</c:v>
                </c:pt>
                <c:pt idx="7">
                  <c:v>1.05</c:v>
                </c:pt>
                <c:pt idx="8">
                  <c:v>#N/A</c:v>
                </c:pt>
                <c:pt idx="9">
                  <c:v>0.36</c:v>
                </c:pt>
              </c:numCache>
            </c:numRef>
          </c:val>
          <c:extLst>
            <c:ext xmlns:c16="http://schemas.microsoft.com/office/drawing/2014/chart" uri="{C3380CC4-5D6E-409C-BE32-E72D297353CC}">
              <c16:uniqueId val="{00000005-AAA4-443B-B4EA-81605050FCC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0.26</c:v>
                </c:pt>
                <c:pt idx="2">
                  <c:v>#N/A</c:v>
                </c:pt>
                <c:pt idx="3">
                  <c:v>0.6</c:v>
                </c:pt>
                <c:pt idx="4">
                  <c:v>#N/A</c:v>
                </c:pt>
                <c:pt idx="5">
                  <c:v>0.62</c:v>
                </c:pt>
                <c:pt idx="6">
                  <c:v>#N/A</c:v>
                </c:pt>
                <c:pt idx="7">
                  <c:v>0.97</c:v>
                </c:pt>
                <c:pt idx="8">
                  <c:v>#N/A</c:v>
                </c:pt>
                <c:pt idx="9">
                  <c:v>0.83</c:v>
                </c:pt>
              </c:numCache>
            </c:numRef>
          </c:val>
          <c:extLst>
            <c:ext xmlns:c16="http://schemas.microsoft.com/office/drawing/2014/chart" uri="{C3380CC4-5D6E-409C-BE32-E72D297353CC}">
              <c16:uniqueId val="{00000006-AAA4-443B-B4EA-81605050FCC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3.02</c:v>
                </c:pt>
                <c:pt idx="2">
                  <c:v>#N/A</c:v>
                </c:pt>
                <c:pt idx="3">
                  <c:v>2.95</c:v>
                </c:pt>
                <c:pt idx="4">
                  <c:v>#N/A</c:v>
                </c:pt>
                <c:pt idx="5">
                  <c:v>2.66</c:v>
                </c:pt>
                <c:pt idx="6">
                  <c:v>#N/A</c:v>
                </c:pt>
                <c:pt idx="7">
                  <c:v>2.41</c:v>
                </c:pt>
                <c:pt idx="8">
                  <c:v>#N/A</c:v>
                </c:pt>
                <c:pt idx="9">
                  <c:v>2.57</c:v>
                </c:pt>
              </c:numCache>
            </c:numRef>
          </c:val>
          <c:extLst>
            <c:ext xmlns:c16="http://schemas.microsoft.com/office/drawing/2014/chart" uri="{C3380CC4-5D6E-409C-BE32-E72D297353CC}">
              <c16:uniqueId val="{00000007-AAA4-443B-B4EA-81605050FCC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4.05</c:v>
                </c:pt>
                <c:pt idx="2">
                  <c:v>#N/A</c:v>
                </c:pt>
                <c:pt idx="3">
                  <c:v>3.25</c:v>
                </c:pt>
                <c:pt idx="4">
                  <c:v>#N/A</c:v>
                </c:pt>
                <c:pt idx="5">
                  <c:v>3.39</c:v>
                </c:pt>
                <c:pt idx="6">
                  <c:v>#N/A</c:v>
                </c:pt>
                <c:pt idx="7">
                  <c:v>3.86</c:v>
                </c:pt>
                <c:pt idx="8">
                  <c:v>#N/A</c:v>
                </c:pt>
                <c:pt idx="9">
                  <c:v>4.12</c:v>
                </c:pt>
              </c:numCache>
            </c:numRef>
          </c:val>
          <c:extLst>
            <c:ext xmlns:c16="http://schemas.microsoft.com/office/drawing/2014/chart" uri="{C3380CC4-5D6E-409C-BE32-E72D297353CC}">
              <c16:uniqueId val="{00000008-AAA4-443B-B4EA-81605050FCC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18.38</c:v>
                </c:pt>
                <c:pt idx="2">
                  <c:v>#N/A</c:v>
                </c:pt>
                <c:pt idx="3">
                  <c:v>20.16</c:v>
                </c:pt>
                <c:pt idx="4">
                  <c:v>#N/A</c:v>
                </c:pt>
                <c:pt idx="5">
                  <c:v>17.55</c:v>
                </c:pt>
                <c:pt idx="6">
                  <c:v>#N/A</c:v>
                </c:pt>
                <c:pt idx="7">
                  <c:v>18.91</c:v>
                </c:pt>
                <c:pt idx="8">
                  <c:v>#N/A</c:v>
                </c:pt>
                <c:pt idx="9">
                  <c:v>19.27</c:v>
                </c:pt>
              </c:numCache>
            </c:numRef>
          </c:val>
          <c:extLst>
            <c:ext xmlns:c16="http://schemas.microsoft.com/office/drawing/2014/chart" uri="{C3380CC4-5D6E-409C-BE32-E72D297353CC}">
              <c16:uniqueId val="{00000009-AAA4-443B-B4EA-81605050FCC2}"/>
            </c:ext>
          </c:extLst>
        </c:ser>
        <c:dLbls>
          <c:showLegendKey val="0"/>
          <c:showVal val="0"/>
          <c:showCatName val="0"/>
          <c:showSerName val="0"/>
          <c:showPercent val="0"/>
          <c:showBubbleSize val="0"/>
        </c:dLbls>
        <c:gapWidth val="150"/>
        <c:overlap val="100"/>
        <c:axId val="461074544"/>
        <c:axId val="460547016"/>
      </c:barChart>
      <c:catAx>
        <c:axId val="46107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0547016"/>
        <c:crosses val="autoZero"/>
        <c:auto val="1"/>
        <c:lblAlgn val="ctr"/>
        <c:lblOffset val="100"/>
        <c:tickLblSkip val="1"/>
        <c:tickMarkSkip val="1"/>
        <c:noMultiLvlLbl val="0"/>
      </c:catAx>
      <c:valAx>
        <c:axId val="460547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07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[2]データシート!$B$42:$P$42</c:f>
              <c:numCache>
                <c:formatCode>General</c:formatCode>
                <c:ptCount val="15"/>
                <c:pt idx="2">
                  <c:v>3034</c:v>
                </c:pt>
                <c:pt idx="5">
                  <c:v>3001</c:v>
                </c:pt>
                <c:pt idx="8">
                  <c:v>3026</c:v>
                </c:pt>
                <c:pt idx="11">
                  <c:v>3126</c:v>
                </c:pt>
                <c:pt idx="14">
                  <c:v>3095</c:v>
                </c:pt>
              </c:numCache>
            </c:numRef>
          </c:val>
          <c:extLst>
            <c:ext xmlns:c16="http://schemas.microsoft.com/office/drawing/2014/chart" uri="{C3380CC4-5D6E-409C-BE32-E72D297353CC}">
              <c16:uniqueId val="{00000000-1F01-4EE4-9741-C40E98EE3916}"/>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01-4EE4-9741-C40E98EE3916}"/>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01-4EE4-9741-C40E98EE3916}"/>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[2]データシート!$B$45:$P$45</c:f>
              <c:numCache>
                <c:formatCode>General</c:formatCode>
                <c:ptCount val="15"/>
                <c:pt idx="0">
                  <c:v>255</c:v>
                </c:pt>
                <c:pt idx="3">
                  <c:v>263</c:v>
                </c:pt>
                <c:pt idx="6">
                  <c:v>256</c:v>
                </c:pt>
                <c:pt idx="9">
                  <c:v>250</c:v>
                </c:pt>
                <c:pt idx="12">
                  <c:v>291</c:v>
                </c:pt>
              </c:numCache>
            </c:numRef>
          </c:val>
          <c:extLst>
            <c:ext xmlns:c16="http://schemas.microsoft.com/office/drawing/2014/chart" uri="{C3380CC4-5D6E-409C-BE32-E72D297353CC}">
              <c16:uniqueId val="{00000003-1F01-4EE4-9741-C40E98EE3916}"/>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[2]データシート!$B$46:$P$46</c:f>
              <c:numCache>
                <c:formatCode>General</c:formatCode>
                <c:ptCount val="15"/>
                <c:pt idx="0">
                  <c:v>1911</c:v>
                </c:pt>
                <c:pt idx="3">
                  <c:v>1868</c:v>
                </c:pt>
                <c:pt idx="6">
                  <c:v>1874</c:v>
                </c:pt>
                <c:pt idx="9">
                  <c:v>1891</c:v>
                </c:pt>
                <c:pt idx="12">
                  <c:v>1882</c:v>
                </c:pt>
              </c:numCache>
            </c:numRef>
          </c:val>
          <c:extLst>
            <c:ext xmlns:c16="http://schemas.microsoft.com/office/drawing/2014/chart" uri="{C3380CC4-5D6E-409C-BE32-E72D297353CC}">
              <c16:uniqueId val="{00000004-1F01-4EE4-9741-C40E98EE3916}"/>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1F01-4EE4-9741-C40E98EE3916}"/>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01-4EE4-9741-C40E98EE3916}"/>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[2]データシート!$B$49:$P$49</c:f>
              <c:numCache>
                <c:formatCode>General</c:formatCode>
                <c:ptCount val="15"/>
                <c:pt idx="0">
                  <c:v>1650</c:v>
                </c:pt>
                <c:pt idx="3">
                  <c:v>1644</c:v>
                </c:pt>
                <c:pt idx="6">
                  <c:v>1717</c:v>
                </c:pt>
                <c:pt idx="9">
                  <c:v>1756</c:v>
                </c:pt>
                <c:pt idx="12">
                  <c:v>1721</c:v>
                </c:pt>
              </c:numCache>
            </c:numRef>
          </c:val>
          <c:extLst>
            <c:ext xmlns:c16="http://schemas.microsoft.com/office/drawing/2014/chart" uri="{C3380CC4-5D6E-409C-BE32-E72D297353CC}">
              <c16:uniqueId val="{00000007-1F01-4EE4-9741-C40E98EE3916}"/>
            </c:ext>
          </c:extLst>
        </c:ser>
        <c:dLbls>
          <c:showLegendKey val="0"/>
          <c:showVal val="0"/>
          <c:showCatName val="0"/>
          <c:showSerName val="0"/>
          <c:showPercent val="0"/>
          <c:showBubbleSize val="0"/>
        </c:dLbls>
        <c:gapWidth val="100"/>
        <c:overlap val="100"/>
        <c:axId val="346748712"/>
        <c:axId val="346746360"/>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[2]データシート!$B$50:$P$50</c:f>
              <c:numCache>
                <c:formatCode>General</c:formatCode>
                <c:ptCount val="15"/>
                <c:pt idx="0">
                  <c:v>#N/A</c:v>
                </c:pt>
                <c:pt idx="1">
                  <c:v>785</c:v>
                </c:pt>
                <c:pt idx="2">
                  <c:v>#N/A</c:v>
                </c:pt>
                <c:pt idx="3">
                  <c:v>#N/A</c:v>
                </c:pt>
                <c:pt idx="4">
                  <c:v>774</c:v>
                </c:pt>
                <c:pt idx="5">
                  <c:v>#N/A</c:v>
                </c:pt>
                <c:pt idx="6">
                  <c:v>#N/A</c:v>
                </c:pt>
                <c:pt idx="7">
                  <c:v>821</c:v>
                </c:pt>
                <c:pt idx="8">
                  <c:v>#N/A</c:v>
                </c:pt>
                <c:pt idx="9">
                  <c:v>#N/A</c:v>
                </c:pt>
                <c:pt idx="10">
                  <c:v>771</c:v>
                </c:pt>
                <c:pt idx="11">
                  <c:v>#N/A</c:v>
                </c:pt>
                <c:pt idx="12">
                  <c:v>#N/A</c:v>
                </c:pt>
                <c:pt idx="13">
                  <c:v>799</c:v>
                </c:pt>
                <c:pt idx="14">
                  <c:v>#N/A</c:v>
                </c:pt>
              </c:numCache>
            </c:numRef>
          </c:val>
          <c:smooth val="0"/>
          <c:extLst>
            <c:ext xmlns:c16="http://schemas.microsoft.com/office/drawing/2014/chart" uri="{C3380CC4-5D6E-409C-BE32-E72D297353CC}">
              <c16:uniqueId val="{00000008-1F01-4EE4-9741-C40E98EE3916}"/>
            </c:ext>
          </c:extLst>
        </c:ser>
        <c:dLbls>
          <c:showLegendKey val="0"/>
          <c:showVal val="0"/>
          <c:showCatName val="0"/>
          <c:showSerName val="0"/>
          <c:showPercent val="0"/>
          <c:showBubbleSize val="0"/>
        </c:dLbls>
        <c:marker val="1"/>
        <c:smooth val="0"/>
        <c:axId val="346748712"/>
        <c:axId val="346746360"/>
      </c:lineChart>
      <c:catAx>
        <c:axId val="34674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6746360"/>
        <c:crosses val="autoZero"/>
        <c:auto val="1"/>
        <c:lblAlgn val="ctr"/>
        <c:lblOffset val="100"/>
        <c:tickLblSkip val="1"/>
        <c:tickMarkSkip val="1"/>
        <c:noMultiLvlLbl val="0"/>
      </c:catAx>
      <c:valAx>
        <c:axId val="346746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74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[2]データシート!$B$56:$P$56</c:f>
              <c:numCache>
                <c:formatCode>General</c:formatCode>
                <c:ptCount val="15"/>
                <c:pt idx="2">
                  <c:v>30556</c:v>
                </c:pt>
                <c:pt idx="5">
                  <c:v>30578</c:v>
                </c:pt>
                <c:pt idx="8">
                  <c:v>29157</c:v>
                </c:pt>
                <c:pt idx="11">
                  <c:v>29106</c:v>
                </c:pt>
                <c:pt idx="14">
                  <c:v>28568</c:v>
                </c:pt>
              </c:numCache>
            </c:numRef>
          </c:val>
          <c:extLst>
            <c:ext xmlns:c16="http://schemas.microsoft.com/office/drawing/2014/chart" uri="{C3380CC4-5D6E-409C-BE32-E72D297353CC}">
              <c16:uniqueId val="{00000000-AE4A-42F1-9FD0-C9656F3AFDAA}"/>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[2]データシート!$B$57:$P$57</c:f>
              <c:numCache>
                <c:formatCode>General</c:formatCode>
                <c:ptCount val="15"/>
                <c:pt idx="2">
                  <c:v>2777</c:v>
                </c:pt>
                <c:pt idx="5">
                  <c:v>2692</c:v>
                </c:pt>
                <c:pt idx="8">
                  <c:v>2596</c:v>
                </c:pt>
                <c:pt idx="11">
                  <c:v>2337</c:v>
                </c:pt>
                <c:pt idx="14">
                  <c:v>2125</c:v>
                </c:pt>
              </c:numCache>
            </c:numRef>
          </c:val>
          <c:extLst>
            <c:ext xmlns:c16="http://schemas.microsoft.com/office/drawing/2014/chart" uri="{C3380CC4-5D6E-409C-BE32-E72D297353CC}">
              <c16:uniqueId val="{00000001-AE4A-42F1-9FD0-C9656F3AFDAA}"/>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[2]データシート!$B$58:$P$58</c:f>
              <c:numCache>
                <c:formatCode>General</c:formatCode>
                <c:ptCount val="15"/>
                <c:pt idx="2">
                  <c:v>9334</c:v>
                </c:pt>
                <c:pt idx="5">
                  <c:v>9682</c:v>
                </c:pt>
                <c:pt idx="8">
                  <c:v>10001</c:v>
                </c:pt>
                <c:pt idx="11">
                  <c:v>10171</c:v>
                </c:pt>
                <c:pt idx="14">
                  <c:v>9876</c:v>
                </c:pt>
              </c:numCache>
            </c:numRef>
          </c:val>
          <c:extLst>
            <c:ext xmlns:c16="http://schemas.microsoft.com/office/drawing/2014/chart" uri="{C3380CC4-5D6E-409C-BE32-E72D297353CC}">
              <c16:uniqueId val="{00000002-AE4A-42F1-9FD0-C9656F3AFDAA}"/>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4A-42F1-9FD0-C9656F3AFDAA}"/>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4A-42F1-9FD0-C9656F3AFDAA}"/>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[2]データシート!$B$61:$P$61</c:f>
              <c:numCache>
                <c:formatCode>General</c:formatCode>
                <c:ptCount val="15"/>
                <c:pt idx="0">
                  <c:v>7</c:v>
                </c:pt>
                <c:pt idx="3">
                  <c:v>6</c:v>
                </c:pt>
                <c:pt idx="6">
                  <c:v>7</c:v>
                </c:pt>
                <c:pt idx="9">
                  <c:v>8</c:v>
                </c:pt>
                <c:pt idx="12">
                  <c:v>16</c:v>
                </c:pt>
              </c:numCache>
            </c:numRef>
          </c:val>
          <c:extLst>
            <c:ext xmlns:c16="http://schemas.microsoft.com/office/drawing/2014/chart" uri="{C3380CC4-5D6E-409C-BE32-E72D297353CC}">
              <c16:uniqueId val="{00000005-AE4A-42F1-9FD0-C9656F3AFDAA}"/>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[2]データシート!$B$62:$P$62</c:f>
              <c:numCache>
                <c:formatCode>General</c:formatCode>
                <c:ptCount val="15"/>
                <c:pt idx="0">
                  <c:v>1660</c:v>
                </c:pt>
                <c:pt idx="3">
                  <c:v>1538</c:v>
                </c:pt>
                <c:pt idx="6">
                  <c:v>1562</c:v>
                </c:pt>
                <c:pt idx="9">
                  <c:v>1591</c:v>
                </c:pt>
                <c:pt idx="12">
                  <c:v>1574</c:v>
                </c:pt>
              </c:numCache>
            </c:numRef>
          </c:val>
          <c:extLst>
            <c:ext xmlns:c16="http://schemas.microsoft.com/office/drawing/2014/chart" uri="{C3380CC4-5D6E-409C-BE32-E72D297353CC}">
              <c16:uniqueId val="{00000006-AE4A-42F1-9FD0-C9656F3AFDAA}"/>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[2]データシート!$B$63:$P$63</c:f>
              <c:numCache>
                <c:formatCode>General</c:formatCode>
                <c:ptCount val="15"/>
                <c:pt idx="0">
                  <c:v>764</c:v>
                </c:pt>
                <c:pt idx="3">
                  <c:v>548</c:v>
                </c:pt>
                <c:pt idx="6">
                  <c:v>473</c:v>
                </c:pt>
                <c:pt idx="9">
                  <c:v>966</c:v>
                </c:pt>
                <c:pt idx="12">
                  <c:v>824</c:v>
                </c:pt>
              </c:numCache>
            </c:numRef>
          </c:val>
          <c:extLst>
            <c:ext xmlns:c16="http://schemas.microsoft.com/office/drawing/2014/chart" uri="{C3380CC4-5D6E-409C-BE32-E72D297353CC}">
              <c16:uniqueId val="{00000007-AE4A-42F1-9FD0-C9656F3AFDAA}"/>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[2]データシート!$B$64:$P$64</c:f>
              <c:numCache>
                <c:formatCode>General</c:formatCode>
                <c:ptCount val="15"/>
                <c:pt idx="0">
                  <c:v>23991</c:v>
                </c:pt>
                <c:pt idx="3">
                  <c:v>22154</c:v>
                </c:pt>
                <c:pt idx="6">
                  <c:v>20910</c:v>
                </c:pt>
                <c:pt idx="9">
                  <c:v>19217</c:v>
                </c:pt>
                <c:pt idx="12">
                  <c:v>17686</c:v>
                </c:pt>
              </c:numCache>
            </c:numRef>
          </c:val>
          <c:extLst>
            <c:ext xmlns:c16="http://schemas.microsoft.com/office/drawing/2014/chart" uri="{C3380CC4-5D6E-409C-BE32-E72D297353CC}">
              <c16:uniqueId val="{00000008-AE4A-42F1-9FD0-C9656F3AFDAA}"/>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4A-42F1-9FD0-C9656F3AFDAA}"/>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[2]データシート!$B$66:$P$66</c:f>
              <c:numCache>
                <c:formatCode>General</c:formatCode>
                <c:ptCount val="15"/>
                <c:pt idx="0">
                  <c:v>19060</c:v>
                </c:pt>
                <c:pt idx="3">
                  <c:v>19629</c:v>
                </c:pt>
                <c:pt idx="6">
                  <c:v>20162</c:v>
                </c:pt>
                <c:pt idx="9">
                  <c:v>20014</c:v>
                </c:pt>
                <c:pt idx="12">
                  <c:v>20141</c:v>
                </c:pt>
              </c:numCache>
            </c:numRef>
          </c:val>
          <c:extLst>
            <c:ext xmlns:c16="http://schemas.microsoft.com/office/drawing/2014/chart" uri="{C3380CC4-5D6E-409C-BE32-E72D297353CC}">
              <c16:uniqueId val="{0000000A-AE4A-42F1-9FD0-C9656F3AFDAA}"/>
            </c:ext>
          </c:extLst>
        </c:ser>
        <c:dLbls>
          <c:showLegendKey val="0"/>
          <c:showVal val="0"/>
          <c:showCatName val="0"/>
          <c:showSerName val="0"/>
          <c:showPercent val="0"/>
          <c:showBubbleSize val="0"/>
        </c:dLbls>
        <c:gapWidth val="100"/>
        <c:overlap val="100"/>
        <c:axId val="346747536"/>
        <c:axId val="346747928"/>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[2]データシート!$B$67:$P$67</c:f>
              <c:numCache>
                <c:formatCode>General</c:formatCode>
                <c:ptCount val="15"/>
                <c:pt idx="0">
                  <c:v>#N/A</c:v>
                </c:pt>
                <c:pt idx="1">
                  <c:v>2814</c:v>
                </c:pt>
                <c:pt idx="2">
                  <c:v>#N/A</c:v>
                </c:pt>
                <c:pt idx="3">
                  <c:v>#N/A</c:v>
                </c:pt>
                <c:pt idx="4">
                  <c:v>923</c:v>
                </c:pt>
                <c:pt idx="5">
                  <c:v>#N/A</c:v>
                </c:pt>
                <c:pt idx="6">
                  <c:v>#N/A</c:v>
                </c:pt>
                <c:pt idx="7">
                  <c:v>1360</c:v>
                </c:pt>
                <c:pt idx="8">
                  <c:v>#N/A</c:v>
                </c:pt>
                <c:pt idx="9">
                  <c:v>#N/A</c:v>
                </c:pt>
                <c:pt idx="10">
                  <c:v>183</c:v>
                </c:pt>
                <c:pt idx="11">
                  <c:v>#N/A</c:v>
                </c:pt>
                <c:pt idx="12">
                  <c:v>#N/A</c:v>
                </c:pt>
                <c:pt idx="13">
                  <c:v>0</c:v>
                </c:pt>
                <c:pt idx="14">
                  <c:v>#N/A</c:v>
                </c:pt>
              </c:numCache>
            </c:numRef>
          </c:val>
          <c:smooth val="0"/>
          <c:extLst>
            <c:ext xmlns:c16="http://schemas.microsoft.com/office/drawing/2014/chart" uri="{C3380CC4-5D6E-409C-BE32-E72D297353CC}">
              <c16:uniqueId val="{0000000B-AE4A-42F1-9FD0-C9656F3AFDAA}"/>
            </c:ext>
          </c:extLst>
        </c:ser>
        <c:dLbls>
          <c:showLegendKey val="0"/>
          <c:showVal val="0"/>
          <c:showCatName val="0"/>
          <c:showSerName val="0"/>
          <c:showPercent val="0"/>
          <c:showBubbleSize val="0"/>
        </c:dLbls>
        <c:marker val="1"/>
        <c:smooth val="0"/>
        <c:axId val="346747536"/>
        <c:axId val="346747928"/>
      </c:lineChart>
      <c:catAx>
        <c:axId val="34674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6747928"/>
        <c:crosses val="autoZero"/>
        <c:auto val="1"/>
        <c:lblAlgn val="ctr"/>
        <c:lblOffset val="100"/>
        <c:tickLblSkip val="1"/>
        <c:tickMarkSkip val="1"/>
        <c:noMultiLvlLbl val="0"/>
      </c:catAx>
      <c:valAx>
        <c:axId val="346747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74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[3]データシート!$A$72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[3]データシート!$B$71:$D$71</c:f>
              <c:strCache>
                <c:ptCount val="3"/>
                <c:pt idx="0">
                  <c:v>H29</c:v>
                </c:pt>
                <c:pt idx="1">
                  <c:v>H30</c:v>
                </c:pt>
                <c:pt idx="2">
                  <c:v>R01</c:v>
                </c:pt>
              </c:strCache>
            </c:strRef>
          </c:cat>
          <c:val>
            <c:numRef>
              <c:f>[3]データシート!$B$72:$D$72</c:f>
              <c:numCache>
                <c:formatCode>General</c:formatCode>
                <c:ptCount val="3"/>
                <c:pt idx="0">
                  <c:v>5521</c:v>
                </c:pt>
                <c:pt idx="1">
                  <c:v>5668</c:v>
                </c:pt>
                <c:pt idx="2">
                  <c:v>5153</c:v>
                </c:pt>
              </c:numCache>
            </c:numRef>
          </c:val>
          <c:extLst>
            <c:ext xmlns:c16="http://schemas.microsoft.com/office/drawing/2014/chart" uri="{C3380CC4-5D6E-409C-BE32-E72D297353CC}">
              <c16:uniqueId val="{00000000-6A08-4B08-AEE0-894884D4CC50}"/>
            </c:ext>
          </c:extLst>
        </c:ser>
        <c:ser>
          <c:idx val="0"/>
          <c:order val="1"/>
          <c:tx>
            <c:strRef>
              <c:f>[3]データシート!$A$73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[3]データシート!$B$71:$D$71</c:f>
              <c:strCache>
                <c:ptCount val="3"/>
                <c:pt idx="0">
                  <c:v>H29</c:v>
                </c:pt>
                <c:pt idx="1">
                  <c:v>H30</c:v>
                </c:pt>
                <c:pt idx="2">
                  <c:v>R01</c:v>
                </c:pt>
              </c:strCache>
            </c:strRef>
          </c:cat>
          <c:val>
            <c:numRef>
              <c:f>[3]データシート!$B$73:$D$73</c:f>
              <c:numCache>
                <c:formatCode>General</c:formatCode>
                <c:ptCount val="3"/>
                <c:pt idx="0">
                  <c:v>43</c:v>
                </c:pt>
                <c:pt idx="1">
                  <c:v>43</c:v>
                </c:pt>
                <c:pt idx="2">
                  <c:v>43</c:v>
                </c:pt>
              </c:numCache>
            </c:numRef>
          </c:val>
          <c:extLst>
            <c:ext xmlns:c16="http://schemas.microsoft.com/office/drawing/2014/chart" uri="{C3380CC4-5D6E-409C-BE32-E72D297353CC}">
              <c16:uniqueId val="{00000001-6A08-4B08-AEE0-894884D4CC50}"/>
            </c:ext>
          </c:extLst>
        </c:ser>
        <c:ser>
          <c:idx val="1"/>
          <c:order val="2"/>
          <c:tx>
            <c:strRef>
              <c:f>[3]データシート!$A$74</c:f>
              <c:strCache>
                <c:ptCount val="1"/>
                <c:pt idx="0">
                  <c:v>その他特定目的基金</c:v>
                </c:pt>
              </c:strCache>
            </c:strRef>
          </c:tx>
          <c:spPr>
            <a:solidFill>
              <a:srgbClr val="2E75B6"/>
            </a:solidFill>
            <a:ln>
              <a:noFill/>
            </a:ln>
          </c:spPr>
          <c:invertIfNegative val="0"/>
          <c:cat>
            <c:strRef>
              <c:f>[3]データシート!$B$71:$D$71</c:f>
              <c:strCache>
                <c:ptCount val="3"/>
                <c:pt idx="0">
                  <c:v>H29</c:v>
                </c:pt>
                <c:pt idx="1">
                  <c:v>H30</c:v>
                </c:pt>
                <c:pt idx="2">
                  <c:v>R01</c:v>
                </c:pt>
              </c:strCache>
            </c:strRef>
          </c:cat>
          <c:val>
            <c:numRef>
              <c:f>[3]データシート!$B$74:$D$74</c:f>
              <c:numCache>
                <c:formatCode>General</c:formatCode>
                <c:ptCount val="3"/>
                <c:pt idx="0">
                  <c:v>4861</c:v>
                </c:pt>
                <c:pt idx="1">
                  <c:v>4814</c:v>
                </c:pt>
                <c:pt idx="2">
                  <c:v>4982</c:v>
                </c:pt>
              </c:numCache>
            </c:numRef>
          </c:val>
          <c:extLst>
            <c:ext xmlns:c16="http://schemas.microsoft.com/office/drawing/2014/chart" uri="{C3380CC4-5D6E-409C-BE32-E72D297353CC}">
              <c16:uniqueId val="{00000002-6A08-4B08-AEE0-894884D4CC50}"/>
            </c:ext>
          </c:extLst>
        </c:ser>
        <c:dLbls>
          <c:showLegendKey val="0"/>
          <c:showVal val="0"/>
          <c:showCatName val="0"/>
          <c:showSerName val="0"/>
          <c:showPercent val="0"/>
          <c:showBubbleSize val="0"/>
        </c:dLbls>
        <c:gapWidth val="120"/>
        <c:overlap val="100"/>
        <c:axId val="464850112"/>
        <c:axId val="464850504"/>
      </c:barChart>
      <c:catAx>
        <c:axId val="46485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4850504"/>
        <c:crosses val="autoZero"/>
        <c:auto val="1"/>
        <c:lblAlgn val="ctr"/>
        <c:lblOffset val="100"/>
        <c:tickLblSkip val="1"/>
        <c:tickMarkSkip val="1"/>
        <c:noMultiLvlLbl val="0"/>
      </c:catAx>
      <c:valAx>
        <c:axId val="464850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485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{CE09A662-BCCA-40A0-AE77-4BDA1B68B26E}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D5-489D-85C9-204C38BB6F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{44EAD60C-5CF9-4609-97E6-DE65FE903099}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D5-489D-85C9-204C38BB6F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{7654074B-D4F7-4D22-8E14-AC2605F52379}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D5-489D-85C9-204C38BB6F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{BBA74BA4-0443-4082-8FA9-B5E32B4771C4}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D5-489D-85C9-204C38BB6F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{7CD3CAD5-9222-44CC-ACED-841633D59F2D}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D5-489D-85C9-204C38BB6F3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{3BEA576B-90C9-41D7-BA80-38096A0A578F}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D5-489D-85C9-204C38BB6F3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{BBBBD36F-D8A2-474D-9096-65CC79A80830}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D5-489D-85C9-204C38BB6F3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{5D638C2F-3A7E-49BC-B9C6-59C231403A90}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D5-489D-85C9-204C38BB6F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{03D7EC02-3E8C-49FB-A57C-60F067C08B5C}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D5-489D-85C9-204C38BB6F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62.7</c:v>
                </c:pt>
                <c:pt idx="16">
                  <c:v>64.2</c:v>
                </c:pt>
                <c:pt idx="24">
                  <c:v>64.2</c:v>
                </c:pt>
                <c:pt idx="32">
                  <c:v>63.4</c:v>
                </c:pt>
              </c:numCache>
            </c:numRef>
          </c:xVal>
          <c:yVal>
            <c:numRef>
              <c:f>公会計指標分析・財政指標組合せ分析表!$BP$51:$DC$51</c:f>
              <c:numCache>
                <c:formatCode>#,##0.0;"▲ "#,##0.0</c:formatCode>
                <c:ptCount val="40"/>
                <c:pt idx="8">
                  <c:v>10.1</c:v>
                </c:pt>
                <c:pt idx="16">
                  <c:v>15.1</c:v>
                </c:pt>
                <c:pt idx="24">
                  <c:v>2</c:v>
                </c:pt>
              </c:numCache>
            </c:numRef>
          </c:yVal>
          <c:smooth val="0"/>
          <c:extLst>
            <c:ext xmlns:c16="http://schemas.microsoft.com/office/drawing/2014/chart" uri="{C3380CC4-5D6E-409C-BE32-E72D297353CC}">
              <c16:uniqueId val="{00000009-C3D5-489D-85C9-204C38BB6F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{B0FAA9E3-EB6F-4270-A141-8571C4CE590C}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D5-489D-85C9-204C38BB6F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{2FBD1EC7-7A62-437D-A3AE-0CAC55009240}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D5-489D-85C9-204C38BB6F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{E3F626A7-7BAF-46C5-9A71-9FE056A57066}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D5-489D-85C9-204C38BB6F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{2B9C1631-3360-4D55-974C-4DE985002F99}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D5-489D-85C9-204C38BB6F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{224E5A24-FC57-4A16-9A52-37DD71069206}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D5-489D-85C9-204C38BB6F3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{267A3272-6E86-4CD7-B8F2-EAC7F05E9774}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D5-489D-85C9-204C38BB6F3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{D5F28CF3-31AF-496B-8E8D-8C3F3536E612}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D5-489D-85C9-204C38BB6F3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{18DFE1AD-19B5-43CB-BD79-AC480ADE91DB}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D5-489D-85C9-204C38BB6F3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{969CE6D4-D953-41A2-8F51-B7FCB6AE439E}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D5-489D-85C9-204C38BB6F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C3D5-489D-85C9-204C38BB6F39}"/>
            </c:ext>
          </c:extLst>
        </c:ser>
        <c:dLbls>
          <c:showLegendKey val="0"/>
          <c:showVal val="1"/>
          <c:showCatName val="0"/>
          <c:showSerName val="0"/>
          <c:showPercent val="0"/>
          <c:showBubbleSize val="0"/>
        </c:dLbls>
        <c:axId val="46179840"/>
        <c:axId val="46181760"/>
      </c:scatterChart>
      <c:valAx>
        <c:axId val="46179840"/>
        <c:scaling>
          <c:orientation val="minMax"/>
          <c:max val="64.8"/>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{5DAA017F-3CA4-4445-8FCE-3D5BB3BCC49B}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11C-403C-B8F4-66C3BE6CF4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{828F9B18-B9CF-46D0-9C54-5D626EFC60A2}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1C-403C-B8F4-66C3BE6CF4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{5384D3F3-7B96-4F50-9F48-1D4A6E7490B1}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1C-403C-B8F4-66C3BE6CF4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{45AC9489-51E7-4431-88A2-88D8332CD28D}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1C-403C-B8F4-66C3BE6CF4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{42F7FBD9-4681-46DD-B99C-A46BDA3682F9}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1C-403C-B8F4-66C3BE6CF42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{6066B49A-F7B3-4BA2-BDA2-E7A37A5EA1D1}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11C-403C-B8F4-66C3BE6CF42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{EF9BBFF3-6849-4D5B-A21F-02866BA62EF6}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11C-403C-B8F4-66C3BE6CF42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{8BDBCE84-F61F-48AD-8DDB-A18E550C20E1}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11C-403C-B8F4-66C3BE6CF42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{64156AF9-1073-46DE-9D74-7419F92C2E82}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11C-403C-B8F4-66C3BE6CF4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8.4</c:v>
                </c:pt>
                <c:pt idx="16">
                  <c:v>8.6999999999999993</c:v>
                </c:pt>
                <c:pt idx="24">
                  <c:v>8.6999999999999993</c:v>
                </c:pt>
                <c:pt idx="32">
                  <c:v>8.9</c:v>
                </c:pt>
              </c:numCache>
            </c:numRef>
          </c:xVal>
          <c:yVal>
            <c:numRef>
              <c:f>公会計指標分析・財政指標組合せ分析表!$BP$73:$DC$73</c:f>
              <c:numCache>
                <c:formatCode>#,##0.0;"▲ "#,##0.0</c:formatCode>
                <c:ptCount val="40"/>
                <c:pt idx="0">
                  <c:v>30.7</c:v>
                </c:pt>
                <c:pt idx="8">
                  <c:v>10.1</c:v>
                </c:pt>
                <c:pt idx="16">
                  <c:v>15.1</c:v>
                </c:pt>
                <c:pt idx="24">
                  <c:v>2</c:v>
                </c:pt>
              </c:numCache>
            </c:numRef>
          </c:yVal>
          <c:smooth val="0"/>
          <c:extLst>
            <c:ext xmlns:c16="http://schemas.microsoft.com/office/drawing/2014/chart" uri="{C3380CC4-5D6E-409C-BE32-E72D297353CC}">
              <c16:uniqueId val="{00000009-E11C-403C-B8F4-66C3BE6CF4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{ABEF63A1-0382-4634-BE33-7B3C8A49120B}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11C-403C-B8F4-66C3BE6CF4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{AE5B2ACA-12CB-4345-A25F-A92948636403}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1C-403C-B8F4-66C3BE6CF4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{BC7F62B3-96CA-422B-8FAE-13A7BD1FE6AF}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1C-403C-B8F4-66C3BE6CF4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{C8B32E0B-B1F4-4C75-A362-9157D05FA736}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1C-403C-B8F4-66C3BE6CF4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{DA0FEC41-7575-4CDF-B4AA-81ECF1E62686}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1C-403C-B8F4-66C3BE6CF42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{87857D97-DE38-46F5-B520-37117ADE31F8}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11C-403C-B8F4-66C3BE6CF42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{95756D97-CB6C-4B76-AEC7-EFE8B400DD8B}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11C-403C-B8F4-66C3BE6CF42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{4D2C375F-FAB0-4828-9D69-8B270E81F471}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11C-403C-B8F4-66C3BE6CF42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{73ED9C5B-78D1-4ABD-9A22-B90695C01D9C}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11C-403C-B8F4-66C3BE6CF4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E11C-403C-B8F4-66C3BE6CF420}"/>
            </c:ext>
          </c:extLst>
        </c:ser>
        <c:dLbls>
          <c:showLegendKey val="0"/>
          <c:showVal val="1"/>
          <c:showCatName val="0"/>
          <c:showSerName val="0"/>
          <c:showPercent val="0"/>
          <c:showBubbleSize val="0"/>
        </c:dLbls>
        <c:axId val="84219776"/>
        <c:axId val="84234240"/>
      </c:scatterChart>
      <c:valAx>
        <c:axId val="84219776"/>
        <c:scaling>
          <c:orientation val="minMax"/>
          <c:max val="10.4"/>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単年度）においては、臨時財政対策債発行可能額の減少及び、一部事務組合の起こした地方債に充てたと認められる補助金又は負担金の増加等により、実質公債費比率が増加している。このため、３ヵ年平均の比率も上昇している。今後も償還額の平準化及び実質公債費比率の上昇の抑制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満期一括償還地方債の償還については終了しており、財源としての減債基金積立額はなし。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企業会計（水道事業会計、下水道事業会計、病院事業会計）の地方債償還に充てるための一般会計からの繰入見込額の減少、組合負担等見込額の減少等により、将来負担比率の分子がマイナスとなった。一方で、今後は、庁舎建替等の大型事業に係る公共施設等適正管理推進事業債等の起債により、地方債残高が増加し、将来負担比率が上昇することが見込まれる。庁舎建替後は地方債残高は減少していく見込である。各種基金の活用や事業の見直しを行い、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令和元年度決算における一般会計の財源不足額に対して、財政調整基金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千円取崩し等により、基金全体で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人口減少に伴う市税の減収等による財源不足額が大きくなることや、ごみ処理施設の更新に充当することなどから、基金全体の残高は減少する見込みである。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公共施設整備基金：学校等の公共施設の更新に係る工事費等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ふるさと西脇「日本のへそ」基金：寄附者の意向を反映した多様な主体の参加による個性と魅力あふれるふるさとの創造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環境基金：自然環境保全と健全なる生活環境の推進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公共施設整備基金：新庁舎・市民交流施設建設工事費等として取り崩したことによる減少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ふるさと西脇「日本のへそ」基金：ふるさと西脇「日本のへそ」基金寄附金の増に伴う基金積立金の増による増加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公共施設整備基金：太陽光発電事業収益及び宅地売却代金を積み立てているが、ごみ処理施設の更新に充当することなどから、基金残高は減少する見込みである。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令和元年度決算において人件費等の増加や普通交付税の減少等により、一般会計の財源不足額が生じたことについて、基金の取崩しを行ったため。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一般的に適正な財政調整基金の残高水準とされる標準財政規模の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新たに取り崩す予定はないが、地方債の償還に備えて現在の残高を維持する。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40,412
39,722
132.44
20,600,811
20,540,623
38,204
11,572,122
20,141,423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市営住宅の解体や西脇小学校木造校舎の大規模改修等により、前年度と比較して有形固定資産減価償却率は減少したものの、類似団体と比較して依然高い水準にある。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西脇市では、平成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年度に公共施設等総合管理計画を策定するとともに、新庁舎・市民交流施設の整備により、公共施設の集約化と効率的な整備に努める。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9" name="直線コネクタ 68"/>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0"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1" name="直線コネクタ 70"/>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2"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3" name="直線コネクタ 72"/>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4"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5" name="フローチャート: 判断 74"/>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6" name="フローチャート: 判断 75"/>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7" name="フローチャート: 判断 76"/>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8" name="フローチャート: 判断 77"/>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9" name="フローチャート: 判断 78"/>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85" name="楕円 84"/>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86" name="有形固定資産減価償却率該当値テキスト"/>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7529</xdr:rowOff>
    </xdr:from>
    <xdr:to>
      <xdr:col>19</xdr:col>
      <xdr:colOff>187325</xdr:colOff>
      <xdr:row>32</xdr:row>
      <xdr:rowOff>109129</xdr:rowOff>
    </xdr:to>
    <xdr:sp macro="" textlink="">
      <xdr:nvSpPr>
        <xdr:cNvPr id="87" name="楕円 86"/>
        <xdr:cNvSpPr/>
      </xdr:nvSpPr>
      <xdr:spPr>
        <a:xfrm>
          <a:off x="4000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58329</xdr:rowOff>
    </xdr:to>
    <xdr:cxnSp macro="">
      <xdr:nvCxnSpPr>
        <xdr:cNvPr id="88" name="直線コネクタ 87"/>
        <xdr:cNvCxnSpPr/>
      </xdr:nvCxnSpPr>
      <xdr:spPr>
        <a:xfrm flipV="1">
          <a:off x="4051300" y="6291580"/>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89" name="楕円 88"/>
        <xdr:cNvSpPr/>
      </xdr:nvSpPr>
      <xdr:spPr>
        <a:xfrm>
          <a:off x="3238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58329</xdr:rowOff>
    </xdr:to>
    <xdr:cxnSp macro="">
      <xdr:nvCxnSpPr>
        <xdr:cNvPr id="90" name="直線コネクタ 89"/>
        <xdr:cNvCxnSpPr/>
      </xdr:nvCxnSpPr>
      <xdr:spPr>
        <a:xfrm>
          <a:off x="3289300" y="631625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1" name="楕円 90"/>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58329</xdr:rowOff>
    </xdr:to>
    <xdr:cxnSp macro="">
      <xdr:nvCxnSpPr>
        <xdr:cNvPr id="92" name="直線コネクタ 91"/>
        <xdr:cNvCxnSpPr/>
      </xdr:nvCxnSpPr>
      <xdr:spPr>
        <a:xfrm>
          <a:off x="2527300" y="626999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100256</xdr:rowOff>
    </xdr:from>
    <xdr:ext cx="405111" cy="259045"/>
    <xdr:sp macro="" textlink="">
      <xdr:nvSpPr>
        <xdr:cNvPr id="97" name="n_1mainValue有形固定資産減価償却率"/>
        <xdr:cNvSpPr txBox="1"/>
      </xdr:nvSpPr>
      <xdr:spPr>
        <a:xfrm>
          <a:off x="383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98" name="n_2mainValue有形固定資産減価償却率"/>
        <xdr:cNvSpPr txBox="1"/>
      </xdr:nvSpPr>
      <xdr:spPr>
        <a:xfrm>
          <a:off x="3086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9"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一部事務組合負担金の増額に伴う経常経費充当財源の増により、前年度と比較して債務償還比率は増加したものの、類似団体と比較して依然低い水準にある。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令和２年度にかけて、新庁舎・市民交流施設の整備に係る市債の新規発行により地方債残高が増加するが、その他の投資的事業の実施の可否を慎重に判断し、将来負担額の抑制に努める。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9" name="テキスト ボックス 118"/>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5" name="テキスト ボックス 124"/>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7" name="テキスト ボックス 126"/>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9" name="直線コネクタ 128"/>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0"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1" name="直線コネクタ 130"/>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2"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3" name="直線コネクタ 132"/>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4" name="債務償還比率平均値テキスト"/>
        <xdr:cNvSpPr txBox="1"/>
      </xdr:nvSpPr>
      <xdr:spPr>
        <a:xfrm>
          <a:off x="14846300" y="573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5" name="フローチャート: 判断 134"/>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6" name="フローチャート: 判断 135"/>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7" name="フローチャート: 判断 136"/>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8" name="フローチャート: 判断 137"/>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9" name="フローチャート: 判断 138"/>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78888</xdr:rowOff>
    </xdr:from>
    <xdr:to>
      <xdr:col>76</xdr:col>
      <xdr:colOff>73025</xdr:colOff>
      <xdr:row>29</xdr:row>
      <xdr:rowOff>9038</xdr:rowOff>
    </xdr:to>
    <xdr:sp macro="" textlink="">
      <xdr:nvSpPr>
        <xdr:cNvPr id="145" name="楕円 144"/>
        <xdr:cNvSpPr/>
      </xdr:nvSpPr>
      <xdr:spPr>
        <a:xfrm>
          <a:off x="14744700" y="56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101765</xdr:rowOff>
    </xdr:from>
    <xdr:ext cx="469744" cy="259045"/>
    <xdr:sp macro="" textlink="">
      <xdr:nvSpPr>
        <xdr:cNvPr id="146" name="債務償還比率該当値テキスト"/>
        <xdr:cNvSpPr txBox="1"/>
      </xdr:nvSpPr>
      <xdr:spPr>
        <a:xfrm>
          <a:off x="14846300" y="55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44944</xdr:rowOff>
    </xdr:from>
    <xdr:to>
      <xdr:col>72</xdr:col>
      <xdr:colOff>123825</xdr:colOff>
      <xdr:row>28</xdr:row>
      <xdr:rowOff>146544</xdr:rowOff>
    </xdr:to>
    <xdr:sp macro="" textlink="">
      <xdr:nvSpPr>
        <xdr:cNvPr id="147" name="楕円 146"/>
        <xdr:cNvSpPr/>
      </xdr:nvSpPr>
      <xdr:spPr>
        <a:xfrm>
          <a:off x="14033500" y="56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95744</xdr:rowOff>
    </xdr:from>
    <xdr:to>
      <xdr:col>76</xdr:col>
      <xdr:colOff>22225</xdr:colOff>
      <xdr:row>28</xdr:row>
      <xdr:rowOff>129688</xdr:rowOff>
    </xdr:to>
    <xdr:cxnSp macro="">
      <xdr:nvCxnSpPr>
        <xdr:cNvPr id="148" name="直線コネクタ 147"/>
        <xdr:cNvCxnSpPr/>
      </xdr:nvCxnSpPr>
      <xdr:spPr>
        <a:xfrm>
          <a:off x="14084300" y="5667869"/>
          <a:ext cx="7112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77089</xdr:rowOff>
    </xdr:from>
    <xdr:to>
      <xdr:col>68</xdr:col>
      <xdr:colOff>123825</xdr:colOff>
      <xdr:row>29</xdr:row>
      <xdr:rowOff>7239</xdr:rowOff>
    </xdr:to>
    <xdr:sp macro="" textlink="">
      <xdr:nvSpPr>
        <xdr:cNvPr id="149" name="楕円 148"/>
        <xdr:cNvSpPr/>
      </xdr:nvSpPr>
      <xdr:spPr>
        <a:xfrm>
          <a:off x="13271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95744</xdr:rowOff>
    </xdr:from>
    <xdr:to>
      <xdr:col>72</xdr:col>
      <xdr:colOff>73025</xdr:colOff>
      <xdr:row>28</xdr:row>
      <xdr:rowOff>127889</xdr:rowOff>
    </xdr:to>
    <xdr:cxnSp macro="">
      <xdr:nvCxnSpPr>
        <xdr:cNvPr id="150" name="直線コネクタ 149"/>
        <xdr:cNvCxnSpPr/>
      </xdr:nvCxnSpPr>
      <xdr:spPr>
        <a:xfrm flipV="1">
          <a:off x="13322300" y="5667869"/>
          <a:ext cx="762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125187</xdr:rowOff>
    </xdr:from>
    <xdr:to>
      <xdr:col>64</xdr:col>
      <xdr:colOff>123825</xdr:colOff>
      <xdr:row>29</xdr:row>
      <xdr:rowOff>55337</xdr:rowOff>
    </xdr:to>
    <xdr:sp macro="" textlink="">
      <xdr:nvSpPr>
        <xdr:cNvPr id="151" name="楕円 150"/>
        <xdr:cNvSpPr/>
      </xdr:nvSpPr>
      <xdr:spPr>
        <a:xfrm>
          <a:off x="12509500" y="56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127889</xdr:rowOff>
    </xdr:from>
    <xdr:to>
      <xdr:col>68</xdr:col>
      <xdr:colOff>73025</xdr:colOff>
      <xdr:row>29</xdr:row>
      <xdr:rowOff>4537</xdr:rowOff>
    </xdr:to>
    <xdr:cxnSp macro="">
      <xdr:nvCxnSpPr>
        <xdr:cNvPr id="152" name="直線コネクタ 151"/>
        <xdr:cNvCxnSpPr/>
      </xdr:nvCxnSpPr>
      <xdr:spPr>
        <a:xfrm flipV="1">
          <a:off x="12560300" y="5700014"/>
          <a:ext cx="762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138141</xdr:rowOff>
    </xdr:from>
    <xdr:to>
      <xdr:col>60</xdr:col>
      <xdr:colOff>123825</xdr:colOff>
      <xdr:row>29</xdr:row>
      <xdr:rowOff>68291</xdr:rowOff>
    </xdr:to>
    <xdr:sp macro="" textlink="">
      <xdr:nvSpPr>
        <xdr:cNvPr id="153" name="楕円 152"/>
        <xdr:cNvSpPr/>
      </xdr:nvSpPr>
      <xdr:spPr>
        <a:xfrm>
          <a:off x="11747500" y="57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4537</xdr:rowOff>
    </xdr:from>
    <xdr:to>
      <xdr:col>64</xdr:col>
      <xdr:colOff>73025</xdr:colOff>
      <xdr:row>29</xdr:row>
      <xdr:rowOff>17491</xdr:rowOff>
    </xdr:to>
    <xdr:cxnSp macro="">
      <xdr:nvCxnSpPr>
        <xdr:cNvPr id="154" name="直線コネクタ 153"/>
        <xdr:cNvCxnSpPr/>
      </xdr:nvCxnSpPr>
      <xdr:spPr>
        <a:xfrm flipV="1">
          <a:off x="11798300" y="574811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5"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6" name="n_2aveValue債務償還比率"/>
        <xdr:cNvSpPr txBox="1"/>
      </xdr:nvSpPr>
      <xdr:spPr>
        <a:xfrm>
          <a:off x="13087427" y="584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7" name="n_3aveValue債務償還比率"/>
        <xdr:cNvSpPr txBox="1"/>
      </xdr:nvSpPr>
      <xdr:spPr>
        <a:xfrm>
          <a:off x="12325427" y="581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8"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163071</xdr:rowOff>
    </xdr:from>
    <xdr:ext cx="469744" cy="259045"/>
    <xdr:sp macro="" textlink="">
      <xdr:nvSpPr>
        <xdr:cNvPr id="159" name="n_1mainValue債務償還比率"/>
        <xdr:cNvSpPr txBox="1"/>
      </xdr:nvSpPr>
      <xdr:spPr>
        <a:xfrm>
          <a:off x="13836727" y="539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23766</xdr:rowOff>
    </xdr:from>
    <xdr:ext cx="469744" cy="259045"/>
    <xdr:sp macro="" textlink="">
      <xdr:nvSpPr>
        <xdr:cNvPr id="160" name="n_2mainValue債務償還比率"/>
        <xdr:cNvSpPr txBox="1"/>
      </xdr:nvSpPr>
      <xdr:spPr>
        <a:xfrm>
          <a:off x="13087427"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71864</xdr:rowOff>
    </xdr:from>
    <xdr:ext cx="469744" cy="259045"/>
    <xdr:sp macro="" textlink="">
      <xdr:nvSpPr>
        <xdr:cNvPr id="161" name="n_3mainValue債務償還比率"/>
        <xdr:cNvSpPr txBox="1"/>
      </xdr:nvSpPr>
      <xdr:spPr>
        <a:xfrm>
          <a:off x="12325427" y="547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59418</xdr:rowOff>
    </xdr:from>
    <xdr:ext cx="469744" cy="259045"/>
    <xdr:sp macro="" textlink="">
      <xdr:nvSpPr>
        <xdr:cNvPr id="162" name="n_4mainValue債務償還比率"/>
        <xdr:cNvSpPr txBox="1"/>
      </xdr:nvSpPr>
      <xdr:spPr>
        <a:xfrm>
          <a:off x="11563427" y="580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40,412
39,722
132.44
20,600,811
20,540,623
38,204
11,572,122
20,141,423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3" name="楕円 72"/>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4" name="【道路】&#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107315</xdr:rowOff>
    </xdr:from>
    <xdr:to>
      <xdr:col>20</xdr:col>
      <xdr:colOff>38100</xdr:colOff>
      <xdr:row>37</xdr:row>
      <xdr:rowOff>37465</xdr:rowOff>
    </xdr:to>
    <xdr:sp macro="" textlink="">
      <xdr:nvSpPr>
        <xdr:cNvPr id="75" name="楕円 74"/>
        <xdr:cNvSpPr/>
      </xdr:nvSpPr>
      <xdr:spPr>
        <a:xfrm>
          <a:off x="3746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158115</xdr:rowOff>
    </xdr:from>
    <xdr:to>
      <xdr:col>24</xdr:col>
      <xdr:colOff>63500</xdr:colOff>
      <xdr:row>36</xdr:row>
      <xdr:rowOff>167640</xdr:rowOff>
    </xdr:to>
    <xdr:cxnSp macro="">
      <xdr:nvCxnSpPr>
        <xdr:cNvPr id="76" name="直線コネクタ 75"/>
        <xdr:cNvCxnSpPr/>
      </xdr:nvCxnSpPr>
      <xdr:spPr>
        <a:xfrm>
          <a:off x="3797300" y="63303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77" name="楕円 76"/>
        <xdr:cNvSpPr/>
      </xdr:nvSpPr>
      <xdr:spPr>
        <a:xfrm>
          <a:off x="2857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97155</xdr:rowOff>
    </xdr:from>
    <xdr:to>
      <xdr:col>19</xdr:col>
      <xdr:colOff>177800</xdr:colOff>
      <xdr:row>36</xdr:row>
      <xdr:rowOff>158115</xdr:rowOff>
    </xdr:to>
    <xdr:cxnSp macro="">
      <xdr:nvCxnSpPr>
        <xdr:cNvPr id="78" name="直線コネクタ 77"/>
        <xdr:cNvCxnSpPr/>
      </xdr:nvCxnSpPr>
      <xdr:spPr>
        <a:xfrm>
          <a:off x="2908300" y="626935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33020</xdr:rowOff>
    </xdr:from>
    <xdr:to>
      <xdr:col>10</xdr:col>
      <xdr:colOff>165100</xdr:colOff>
      <xdr:row>36</xdr:row>
      <xdr:rowOff>134620</xdr:rowOff>
    </xdr:to>
    <xdr:sp macro="" textlink="">
      <xdr:nvSpPr>
        <xdr:cNvPr id="79" name="楕円 78"/>
        <xdr:cNvSpPr/>
      </xdr:nvSpPr>
      <xdr:spPr>
        <a:xfrm>
          <a:off x="1968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83820</xdr:rowOff>
    </xdr:from>
    <xdr:to>
      <xdr:col>15</xdr:col>
      <xdr:colOff>50800</xdr:colOff>
      <xdr:row>36</xdr:row>
      <xdr:rowOff>97155</xdr:rowOff>
    </xdr:to>
    <xdr:cxnSp macro="">
      <xdr:nvCxnSpPr>
        <xdr:cNvPr id="80" name="直線コネクタ 79"/>
        <xdr:cNvCxnSpPr/>
      </xdr:nvCxnSpPr>
      <xdr:spPr>
        <a:xfrm>
          <a:off x="2019300" y="6256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1" name="n_1ave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2" name="n_2aveValue【道路】&#10;有形固定資産減価償却率"/>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53992</xdr:rowOff>
    </xdr:from>
    <xdr:ext cx="405111" cy="259045"/>
    <xdr:sp macro="" textlink="">
      <xdr:nvSpPr>
        <xdr:cNvPr id="85" name="n_1mainValue【道路】&#10;有形固定資産減価償却率"/>
        <xdr:cNvSpPr txBox="1"/>
      </xdr:nvSpPr>
      <xdr:spPr>
        <a:xfrm>
          <a:off x="3582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164482</xdr:rowOff>
    </xdr:from>
    <xdr:ext cx="405111" cy="259045"/>
    <xdr:sp macro="" textlink="">
      <xdr:nvSpPr>
        <xdr:cNvPr id="86" name="n_2mainValue【道路】&#10;有形固定資産減価償却率"/>
        <xdr:cNvSpPr txBox="1"/>
      </xdr:nvSpPr>
      <xdr:spPr>
        <a:xfrm>
          <a:off x="2705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151147</xdr:rowOff>
    </xdr:from>
    <xdr:ext cx="405111" cy="259045"/>
    <xdr:sp macro="" textlink="">
      <xdr:nvSpPr>
        <xdr:cNvPr id="87" name="n_3mainValue【道路】&#10;有形固定資産減価償却率"/>
        <xdr:cNvSpPr txBox="1"/>
      </xdr:nvSpPr>
      <xdr:spPr>
        <a:xfrm>
          <a:off x="1816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110439</xdr:rowOff>
    </xdr:from>
    <xdr:to>
      <xdr:col>55</xdr:col>
      <xdr:colOff>50800</xdr:colOff>
      <xdr:row>40</xdr:row>
      <xdr:rowOff>40589</xdr:rowOff>
    </xdr:to>
    <xdr:sp macro="" textlink="">
      <xdr:nvSpPr>
        <xdr:cNvPr id="127" name="楕円 126"/>
        <xdr:cNvSpPr/>
      </xdr:nvSpPr>
      <xdr:spPr>
        <a:xfrm>
          <a:off x="10426700" y="67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88866</xdr:rowOff>
    </xdr:from>
    <xdr:ext cx="534377" cy="259045"/>
    <xdr:sp macro="" textlink="">
      <xdr:nvSpPr>
        <xdr:cNvPr id="128" name="【道路】&#10;一人当たり延長該当値テキスト"/>
        <xdr:cNvSpPr txBox="1"/>
      </xdr:nvSpPr>
      <xdr:spPr>
        <a:xfrm>
          <a:off x="10515600" y="67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117031</xdr:rowOff>
    </xdr:from>
    <xdr:to>
      <xdr:col>50</xdr:col>
      <xdr:colOff>165100</xdr:colOff>
      <xdr:row>40</xdr:row>
      <xdr:rowOff>47181</xdr:rowOff>
    </xdr:to>
    <xdr:sp macro="" textlink="">
      <xdr:nvSpPr>
        <xdr:cNvPr id="129" name="楕円 128"/>
        <xdr:cNvSpPr/>
      </xdr:nvSpPr>
      <xdr:spPr>
        <a:xfrm>
          <a:off x="9588500" y="68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161239</xdr:rowOff>
    </xdr:from>
    <xdr:to>
      <xdr:col>55</xdr:col>
      <xdr:colOff>0</xdr:colOff>
      <xdr:row>39</xdr:row>
      <xdr:rowOff>167831</xdr:rowOff>
    </xdr:to>
    <xdr:cxnSp macro="">
      <xdr:nvCxnSpPr>
        <xdr:cNvPr id="130" name="直線コネクタ 129"/>
        <xdr:cNvCxnSpPr/>
      </xdr:nvCxnSpPr>
      <xdr:spPr>
        <a:xfrm flipV="1">
          <a:off x="9639300" y="6847789"/>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119926</xdr:rowOff>
    </xdr:from>
    <xdr:to>
      <xdr:col>46</xdr:col>
      <xdr:colOff>38100</xdr:colOff>
      <xdr:row>40</xdr:row>
      <xdr:rowOff>50076</xdr:rowOff>
    </xdr:to>
    <xdr:sp macro="" textlink="">
      <xdr:nvSpPr>
        <xdr:cNvPr id="131" name="楕円 130"/>
        <xdr:cNvSpPr/>
      </xdr:nvSpPr>
      <xdr:spPr>
        <a:xfrm>
          <a:off x="8699500" y="68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167831</xdr:rowOff>
    </xdr:from>
    <xdr:to>
      <xdr:col>50</xdr:col>
      <xdr:colOff>114300</xdr:colOff>
      <xdr:row>39</xdr:row>
      <xdr:rowOff>170726</xdr:rowOff>
    </xdr:to>
    <xdr:cxnSp macro="">
      <xdr:nvCxnSpPr>
        <xdr:cNvPr id="132" name="直線コネクタ 131"/>
        <xdr:cNvCxnSpPr/>
      </xdr:nvCxnSpPr>
      <xdr:spPr>
        <a:xfrm flipV="1">
          <a:off x="8750300" y="6854381"/>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124308</xdr:rowOff>
    </xdr:from>
    <xdr:to>
      <xdr:col>41</xdr:col>
      <xdr:colOff>101600</xdr:colOff>
      <xdr:row>40</xdr:row>
      <xdr:rowOff>54458</xdr:rowOff>
    </xdr:to>
    <xdr:sp macro="" textlink="">
      <xdr:nvSpPr>
        <xdr:cNvPr id="133" name="楕円 132"/>
        <xdr:cNvSpPr/>
      </xdr:nvSpPr>
      <xdr:spPr>
        <a:xfrm>
          <a:off x="7810500" y="68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170726</xdr:rowOff>
    </xdr:from>
    <xdr:to>
      <xdr:col>45</xdr:col>
      <xdr:colOff>177800</xdr:colOff>
      <xdr:row>40</xdr:row>
      <xdr:rowOff>3658</xdr:rowOff>
    </xdr:to>
    <xdr:cxnSp macro="">
      <xdr:nvCxnSpPr>
        <xdr:cNvPr id="134" name="直線コネクタ 133"/>
        <xdr:cNvCxnSpPr/>
      </xdr:nvCxnSpPr>
      <xdr:spPr>
        <a:xfrm flipV="1">
          <a:off x="7861300" y="685727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38308</xdr:rowOff>
    </xdr:from>
    <xdr:ext cx="534377" cy="259045"/>
    <xdr:sp macro="" textlink="">
      <xdr:nvSpPr>
        <xdr:cNvPr id="139" name="n_1mainValue【道路】&#10;一人当たり延長"/>
        <xdr:cNvSpPr txBox="1"/>
      </xdr:nvSpPr>
      <xdr:spPr>
        <a:xfrm>
          <a:off x="9359411" y="68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41203</xdr:rowOff>
    </xdr:from>
    <xdr:ext cx="534377" cy="259045"/>
    <xdr:sp macro="" textlink="">
      <xdr:nvSpPr>
        <xdr:cNvPr id="140" name="n_2mainValue【道路】&#10;一人当たり延長"/>
        <xdr:cNvSpPr txBox="1"/>
      </xdr:nvSpPr>
      <xdr:spPr>
        <a:xfrm>
          <a:off x="8483111" y="689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45585</xdr:rowOff>
    </xdr:from>
    <xdr:ext cx="469744" cy="259045"/>
    <xdr:sp macro="" textlink="">
      <xdr:nvSpPr>
        <xdr:cNvPr id="141" name="n_3mainValue【道路】&#10;一人当たり延長"/>
        <xdr:cNvSpPr txBox="1"/>
      </xdr:nvSpPr>
      <xdr:spPr>
        <a:xfrm>
          <a:off x="7626427" y="69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1"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65405</xdr:rowOff>
    </xdr:from>
    <xdr:to>
      <xdr:col>24</xdr:col>
      <xdr:colOff>114300</xdr:colOff>
      <xdr:row>63</xdr:row>
      <xdr:rowOff>167005</xdr:rowOff>
    </xdr:to>
    <xdr:sp macro="" textlink="">
      <xdr:nvSpPr>
        <xdr:cNvPr id="182" name="楕円 181"/>
        <xdr:cNvSpPr/>
      </xdr:nvSpPr>
      <xdr:spPr>
        <a:xfrm>
          <a:off x="4584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151782</xdr:rowOff>
    </xdr:from>
    <xdr:ext cx="405111" cy="259045"/>
    <xdr:sp macro="" textlink="">
      <xdr:nvSpPr>
        <xdr:cNvPr id="183" name="【橋りょう・トンネル】&#10;有形固定資産減価償却率該当値テキスト"/>
        <xdr:cNvSpPr txBox="1"/>
      </xdr:nvSpPr>
      <xdr:spPr>
        <a:xfrm>
          <a:off x="4673600" y="1078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69215</xdr:rowOff>
    </xdr:from>
    <xdr:to>
      <xdr:col>20</xdr:col>
      <xdr:colOff>38100</xdr:colOff>
      <xdr:row>63</xdr:row>
      <xdr:rowOff>170815</xdr:rowOff>
    </xdr:to>
    <xdr:sp macro="" textlink="">
      <xdr:nvSpPr>
        <xdr:cNvPr id="184" name="楕円 183"/>
        <xdr:cNvSpPr/>
      </xdr:nvSpPr>
      <xdr:spPr>
        <a:xfrm>
          <a:off x="3746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116205</xdr:rowOff>
    </xdr:from>
    <xdr:to>
      <xdr:col>24</xdr:col>
      <xdr:colOff>63500</xdr:colOff>
      <xdr:row>63</xdr:row>
      <xdr:rowOff>120015</xdr:rowOff>
    </xdr:to>
    <xdr:cxnSp macro="">
      <xdr:nvCxnSpPr>
        <xdr:cNvPr id="185" name="直線コネクタ 184"/>
        <xdr:cNvCxnSpPr/>
      </xdr:nvCxnSpPr>
      <xdr:spPr>
        <a:xfrm flipV="1">
          <a:off x="3797300" y="109175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59690</xdr:rowOff>
    </xdr:from>
    <xdr:to>
      <xdr:col>15</xdr:col>
      <xdr:colOff>101600</xdr:colOff>
      <xdr:row>63</xdr:row>
      <xdr:rowOff>161290</xdr:rowOff>
    </xdr:to>
    <xdr:sp macro="" textlink="">
      <xdr:nvSpPr>
        <xdr:cNvPr id="186" name="楕円 185"/>
        <xdr:cNvSpPr/>
      </xdr:nvSpPr>
      <xdr:spPr>
        <a:xfrm>
          <a:off x="2857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110490</xdr:rowOff>
    </xdr:from>
    <xdr:to>
      <xdr:col>19</xdr:col>
      <xdr:colOff>177800</xdr:colOff>
      <xdr:row>63</xdr:row>
      <xdr:rowOff>120015</xdr:rowOff>
    </xdr:to>
    <xdr:cxnSp macro="">
      <xdr:nvCxnSpPr>
        <xdr:cNvPr id="187" name="直線コネクタ 186"/>
        <xdr:cNvCxnSpPr/>
      </xdr:nvCxnSpPr>
      <xdr:spPr>
        <a:xfrm>
          <a:off x="2908300" y="109118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46355</xdr:rowOff>
    </xdr:from>
    <xdr:to>
      <xdr:col>10</xdr:col>
      <xdr:colOff>165100</xdr:colOff>
      <xdr:row>63</xdr:row>
      <xdr:rowOff>147955</xdr:rowOff>
    </xdr:to>
    <xdr:sp macro="" textlink="">
      <xdr:nvSpPr>
        <xdr:cNvPr id="188" name="楕円 187"/>
        <xdr:cNvSpPr/>
      </xdr:nvSpPr>
      <xdr:spPr>
        <a:xfrm>
          <a:off x="1968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97155</xdr:rowOff>
    </xdr:from>
    <xdr:to>
      <xdr:col>15</xdr:col>
      <xdr:colOff>50800</xdr:colOff>
      <xdr:row>63</xdr:row>
      <xdr:rowOff>110490</xdr:rowOff>
    </xdr:to>
    <xdr:cxnSp macro="">
      <xdr:nvCxnSpPr>
        <xdr:cNvPr id="189" name="直線コネクタ 188"/>
        <xdr:cNvCxnSpPr/>
      </xdr:nvCxnSpPr>
      <xdr:spPr>
        <a:xfrm>
          <a:off x="2019300" y="1089850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0"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1"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92"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161942</xdr:rowOff>
    </xdr:from>
    <xdr:ext cx="405111" cy="259045"/>
    <xdr:sp macro="" textlink="">
      <xdr:nvSpPr>
        <xdr:cNvPr id="194" name="n_1mainValue【橋りょう・トンネル】&#10;有形固定資産減価償却率"/>
        <xdr:cNvSpPr txBox="1"/>
      </xdr:nvSpPr>
      <xdr:spPr>
        <a:xfrm>
          <a:off x="3582044" y="1096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152417</xdr:rowOff>
    </xdr:from>
    <xdr:ext cx="405111" cy="259045"/>
    <xdr:sp macro="" textlink="">
      <xdr:nvSpPr>
        <xdr:cNvPr id="195" name="n_2mainValue【橋りょう・トンネル】&#10;有形固定資産減価償却率"/>
        <xdr:cNvSpPr txBox="1"/>
      </xdr:nvSpPr>
      <xdr:spPr>
        <a:xfrm>
          <a:off x="2705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139082</xdr:rowOff>
    </xdr:from>
    <xdr:ext cx="405111" cy="259045"/>
    <xdr:sp macro="" textlink="">
      <xdr:nvSpPr>
        <xdr:cNvPr id="196" name="n_3mainValue【橋りょう・トンネル】&#10;有形固定資産減価償却率"/>
        <xdr:cNvSpPr txBox="1"/>
      </xdr:nvSpPr>
      <xdr:spPr>
        <a:xfrm>
          <a:off x="1816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20538</xdr:rowOff>
    </xdr:from>
    <xdr:to>
      <xdr:col>55</xdr:col>
      <xdr:colOff>50800</xdr:colOff>
      <xdr:row>62</xdr:row>
      <xdr:rowOff>122138</xdr:rowOff>
    </xdr:to>
    <xdr:sp macro="" textlink="">
      <xdr:nvSpPr>
        <xdr:cNvPr id="238" name="楕円 237"/>
        <xdr:cNvSpPr/>
      </xdr:nvSpPr>
      <xdr:spPr>
        <a:xfrm>
          <a:off x="10426700" y="10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43415</xdr:rowOff>
    </xdr:from>
    <xdr:ext cx="599010" cy="259045"/>
    <xdr:sp macro="" textlink="">
      <xdr:nvSpPr>
        <xdr:cNvPr id="239" name="【橋りょう・トンネル】&#10;一人当たり有形固定資産（償却資産）額該当値テキスト"/>
        <xdr:cNvSpPr txBox="1"/>
      </xdr:nvSpPr>
      <xdr:spPr>
        <a:xfrm>
          <a:off x="10515600" y="105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28395</xdr:rowOff>
    </xdr:from>
    <xdr:to>
      <xdr:col>50</xdr:col>
      <xdr:colOff>165100</xdr:colOff>
      <xdr:row>62</xdr:row>
      <xdr:rowOff>129995</xdr:rowOff>
    </xdr:to>
    <xdr:sp macro="" textlink="">
      <xdr:nvSpPr>
        <xdr:cNvPr id="240" name="楕円 239"/>
        <xdr:cNvSpPr/>
      </xdr:nvSpPr>
      <xdr:spPr>
        <a:xfrm>
          <a:off x="9588500" y="106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71338</xdr:rowOff>
    </xdr:from>
    <xdr:to>
      <xdr:col>55</xdr:col>
      <xdr:colOff>0</xdr:colOff>
      <xdr:row>62</xdr:row>
      <xdr:rowOff>79195</xdr:rowOff>
    </xdr:to>
    <xdr:cxnSp macro="">
      <xdr:nvCxnSpPr>
        <xdr:cNvPr id="241" name="直線コネクタ 240"/>
        <xdr:cNvCxnSpPr/>
      </xdr:nvCxnSpPr>
      <xdr:spPr>
        <a:xfrm flipV="1">
          <a:off x="9639300" y="10701238"/>
          <a:ext cx="8382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34361</xdr:rowOff>
    </xdr:from>
    <xdr:to>
      <xdr:col>46</xdr:col>
      <xdr:colOff>38100</xdr:colOff>
      <xdr:row>62</xdr:row>
      <xdr:rowOff>135961</xdr:rowOff>
    </xdr:to>
    <xdr:sp macro="" textlink="">
      <xdr:nvSpPr>
        <xdr:cNvPr id="242" name="楕円 241"/>
        <xdr:cNvSpPr/>
      </xdr:nvSpPr>
      <xdr:spPr>
        <a:xfrm>
          <a:off x="8699500" y="106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79195</xdr:rowOff>
    </xdr:from>
    <xdr:to>
      <xdr:col>50</xdr:col>
      <xdr:colOff>114300</xdr:colOff>
      <xdr:row>62</xdr:row>
      <xdr:rowOff>85161</xdr:rowOff>
    </xdr:to>
    <xdr:cxnSp macro="">
      <xdr:nvCxnSpPr>
        <xdr:cNvPr id="243" name="直線コネクタ 242"/>
        <xdr:cNvCxnSpPr/>
      </xdr:nvCxnSpPr>
      <xdr:spPr>
        <a:xfrm flipV="1">
          <a:off x="8750300" y="10709095"/>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39814</xdr:rowOff>
    </xdr:from>
    <xdr:to>
      <xdr:col>41</xdr:col>
      <xdr:colOff>101600</xdr:colOff>
      <xdr:row>62</xdr:row>
      <xdr:rowOff>141414</xdr:rowOff>
    </xdr:to>
    <xdr:sp macro="" textlink="">
      <xdr:nvSpPr>
        <xdr:cNvPr id="244" name="楕円 243"/>
        <xdr:cNvSpPr/>
      </xdr:nvSpPr>
      <xdr:spPr>
        <a:xfrm>
          <a:off x="7810500" y="106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85161</xdr:rowOff>
    </xdr:from>
    <xdr:to>
      <xdr:col>45</xdr:col>
      <xdr:colOff>177800</xdr:colOff>
      <xdr:row>62</xdr:row>
      <xdr:rowOff>90614</xdr:rowOff>
    </xdr:to>
    <xdr:cxnSp macro="">
      <xdr:nvCxnSpPr>
        <xdr:cNvPr id="245" name="直線コネクタ 244"/>
        <xdr:cNvCxnSpPr/>
      </xdr:nvCxnSpPr>
      <xdr:spPr>
        <a:xfrm flipV="1">
          <a:off x="7861300" y="10715061"/>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48" name="n_3aveValue【橋りょう・トンネル】&#10;一人当たり有形固定資産（償却資産）額"/>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146522</xdr:rowOff>
    </xdr:from>
    <xdr:ext cx="599010" cy="259045"/>
    <xdr:sp macro="" textlink="">
      <xdr:nvSpPr>
        <xdr:cNvPr id="250" name="n_1mainValue【橋りょう・トンネル】&#10;一人当たり有形固定資産（償却資産）額"/>
        <xdr:cNvSpPr txBox="1"/>
      </xdr:nvSpPr>
      <xdr:spPr>
        <a:xfrm>
          <a:off x="9327095" y="1043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152488</xdr:rowOff>
    </xdr:from>
    <xdr:ext cx="599010" cy="259045"/>
    <xdr:sp macro="" textlink="">
      <xdr:nvSpPr>
        <xdr:cNvPr id="251" name="n_2mainValue【橋りょう・トンネル】&#10;一人当たり有形固定資産（償却資産）額"/>
        <xdr:cNvSpPr txBox="1"/>
      </xdr:nvSpPr>
      <xdr:spPr>
        <a:xfrm>
          <a:off x="8450795" y="1043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132541</xdr:rowOff>
    </xdr:from>
    <xdr:ext cx="599010" cy="259045"/>
    <xdr:sp macro="" textlink="">
      <xdr:nvSpPr>
        <xdr:cNvPr id="252" name="n_3mainValue【橋りょう・トンネル】&#10;一人当たり有形固定資産（償却資産）額"/>
        <xdr:cNvSpPr txBox="1"/>
      </xdr:nvSpPr>
      <xdr:spPr>
        <a:xfrm>
          <a:off x="7561795" y="1076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293" name="楕円 292"/>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294" name="【公営住宅】&#10;有形固定資産減価償却率該当値テキスト"/>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xdr:nvSpPr>
        <xdr:cNvPr id="295" name="楕円 294"/>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74295</xdr:rowOff>
    </xdr:to>
    <xdr:cxnSp macro="">
      <xdr:nvCxnSpPr>
        <xdr:cNvPr id="296" name="直線コネクタ 295"/>
        <xdr:cNvCxnSpPr/>
      </xdr:nvCxnSpPr>
      <xdr:spPr>
        <a:xfrm>
          <a:off x="3797300" y="142913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楕円 296"/>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60961</xdr:rowOff>
    </xdr:to>
    <xdr:cxnSp macro="">
      <xdr:nvCxnSpPr>
        <xdr:cNvPr id="298" name="直線コネクタ 297"/>
        <xdr:cNvCxnSpPr/>
      </xdr:nvCxnSpPr>
      <xdr:spPr>
        <a:xfrm>
          <a:off x="2908300" y="14245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130175</xdr:rowOff>
    </xdr:from>
    <xdr:to>
      <xdr:col>10</xdr:col>
      <xdr:colOff>165100</xdr:colOff>
      <xdr:row>83</xdr:row>
      <xdr:rowOff>60325</xdr:rowOff>
    </xdr:to>
    <xdr:sp macro="" textlink="">
      <xdr:nvSpPr>
        <xdr:cNvPr id="299" name="楕円 298"/>
        <xdr:cNvSpPr/>
      </xdr:nvSpPr>
      <xdr:spPr>
        <a:xfrm>
          <a:off x="1968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xdr:rowOff>
    </xdr:from>
    <xdr:to>
      <xdr:col>15</xdr:col>
      <xdr:colOff>50800</xdr:colOff>
      <xdr:row>83</xdr:row>
      <xdr:rowOff>15239</xdr:rowOff>
    </xdr:to>
    <xdr:cxnSp macro="">
      <xdr:nvCxnSpPr>
        <xdr:cNvPr id="300" name="直線コネクタ 299"/>
        <xdr:cNvCxnSpPr/>
      </xdr:nvCxnSpPr>
      <xdr:spPr>
        <a:xfrm>
          <a:off x="2019300" y="142398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03"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102888</xdr:rowOff>
    </xdr:from>
    <xdr:ext cx="405111" cy="259045"/>
    <xdr:sp macro="" textlink="">
      <xdr:nvSpPr>
        <xdr:cNvPr id="305" name="n_1main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06" name="n_2main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51452</xdr:rowOff>
    </xdr:from>
    <xdr:ext cx="405111" cy="259045"/>
    <xdr:sp macro="" textlink="">
      <xdr:nvSpPr>
        <xdr:cNvPr id="307" name="n_3mainValue【公営住宅】&#10;有形固定資産減価償却率"/>
        <xdr:cNvSpPr txBox="1"/>
      </xdr:nvSpPr>
      <xdr:spPr>
        <a:xfrm>
          <a:off x="18167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36"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65405</xdr:rowOff>
    </xdr:from>
    <xdr:to>
      <xdr:col>55</xdr:col>
      <xdr:colOff>50800</xdr:colOff>
      <xdr:row>84</xdr:row>
      <xdr:rowOff>167005</xdr:rowOff>
    </xdr:to>
    <xdr:sp macro="" textlink="">
      <xdr:nvSpPr>
        <xdr:cNvPr id="347" name="楕円 346"/>
        <xdr:cNvSpPr/>
      </xdr:nvSpPr>
      <xdr:spPr>
        <a:xfrm>
          <a:off x="10426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88282</xdr:rowOff>
    </xdr:from>
    <xdr:ext cx="469744" cy="259045"/>
    <xdr:sp macro="" textlink="">
      <xdr:nvSpPr>
        <xdr:cNvPr id="348" name="【公営住宅】&#10;一人当たり面積該当値テキスト"/>
        <xdr:cNvSpPr txBox="1"/>
      </xdr:nvSpPr>
      <xdr:spPr>
        <a:xfrm>
          <a:off x="10515600"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68072</xdr:rowOff>
    </xdr:from>
    <xdr:to>
      <xdr:col>50</xdr:col>
      <xdr:colOff>165100</xdr:colOff>
      <xdr:row>84</xdr:row>
      <xdr:rowOff>169672</xdr:rowOff>
    </xdr:to>
    <xdr:sp macro="" textlink="">
      <xdr:nvSpPr>
        <xdr:cNvPr id="349" name="楕円 348"/>
        <xdr:cNvSpPr/>
      </xdr:nvSpPr>
      <xdr:spPr>
        <a:xfrm>
          <a:off x="9588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116205</xdr:rowOff>
    </xdr:from>
    <xdr:to>
      <xdr:col>55</xdr:col>
      <xdr:colOff>0</xdr:colOff>
      <xdr:row>84</xdr:row>
      <xdr:rowOff>118872</xdr:rowOff>
    </xdr:to>
    <xdr:cxnSp macro="">
      <xdr:nvCxnSpPr>
        <xdr:cNvPr id="350" name="直線コネクタ 349"/>
        <xdr:cNvCxnSpPr/>
      </xdr:nvCxnSpPr>
      <xdr:spPr>
        <a:xfrm flipV="1">
          <a:off x="9639300" y="1451800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68072</xdr:rowOff>
    </xdr:from>
    <xdr:to>
      <xdr:col>46</xdr:col>
      <xdr:colOff>38100</xdr:colOff>
      <xdr:row>84</xdr:row>
      <xdr:rowOff>169672</xdr:rowOff>
    </xdr:to>
    <xdr:sp macro="" textlink="">
      <xdr:nvSpPr>
        <xdr:cNvPr id="351" name="楕円 350"/>
        <xdr:cNvSpPr/>
      </xdr:nvSpPr>
      <xdr:spPr>
        <a:xfrm>
          <a:off x="8699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118872</xdr:rowOff>
    </xdr:from>
    <xdr:to>
      <xdr:col>50</xdr:col>
      <xdr:colOff>114300</xdr:colOff>
      <xdr:row>84</xdr:row>
      <xdr:rowOff>118872</xdr:rowOff>
    </xdr:to>
    <xdr:cxnSp macro="">
      <xdr:nvCxnSpPr>
        <xdr:cNvPr id="352" name="直線コネクタ 351"/>
        <xdr:cNvCxnSpPr/>
      </xdr:nvCxnSpPr>
      <xdr:spPr>
        <a:xfrm>
          <a:off x="8750300" y="14520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71882</xdr:rowOff>
    </xdr:from>
    <xdr:to>
      <xdr:col>41</xdr:col>
      <xdr:colOff>101600</xdr:colOff>
      <xdr:row>85</xdr:row>
      <xdr:rowOff>2032</xdr:rowOff>
    </xdr:to>
    <xdr:sp macro="" textlink="">
      <xdr:nvSpPr>
        <xdr:cNvPr id="353" name="楕円 352"/>
        <xdr:cNvSpPr/>
      </xdr:nvSpPr>
      <xdr:spPr>
        <a:xfrm>
          <a:off x="7810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118872</xdr:rowOff>
    </xdr:from>
    <xdr:to>
      <xdr:col>45</xdr:col>
      <xdr:colOff>177800</xdr:colOff>
      <xdr:row>84</xdr:row>
      <xdr:rowOff>122682</xdr:rowOff>
    </xdr:to>
    <xdr:cxnSp macro="">
      <xdr:nvCxnSpPr>
        <xdr:cNvPr id="354" name="直線コネクタ 353"/>
        <xdr:cNvCxnSpPr/>
      </xdr:nvCxnSpPr>
      <xdr:spPr>
        <a:xfrm flipV="1">
          <a:off x="7861300" y="145206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55"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56"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57"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14749</xdr:rowOff>
    </xdr:from>
    <xdr:ext cx="469744" cy="259045"/>
    <xdr:sp macro="" textlink="">
      <xdr:nvSpPr>
        <xdr:cNvPr id="359" name="n_1mainValue【公営住宅】&#10;一人当たり面積"/>
        <xdr:cNvSpPr txBox="1"/>
      </xdr:nvSpPr>
      <xdr:spPr>
        <a:xfrm>
          <a:off x="93917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14749</xdr:rowOff>
    </xdr:from>
    <xdr:ext cx="469744" cy="259045"/>
    <xdr:sp macro="" textlink="">
      <xdr:nvSpPr>
        <xdr:cNvPr id="360" name="n_2mainValue【公営住宅】&#10;一人当たり面積"/>
        <xdr:cNvSpPr txBox="1"/>
      </xdr:nvSpPr>
      <xdr:spPr>
        <a:xfrm>
          <a:off x="85154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18559</xdr:rowOff>
    </xdr:from>
    <xdr:ext cx="469744" cy="259045"/>
    <xdr:sp macro="" textlink="">
      <xdr:nvSpPr>
        <xdr:cNvPr id="361" name="n_3mainValue【公営住宅】&#10;一人当たり面積"/>
        <xdr:cNvSpPr txBox="1"/>
      </xdr:nvSpPr>
      <xdr:spPr>
        <a:xfrm>
          <a:off x="7626427"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9" name="直線コネクタ 3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0" name="テキスト ボックス 38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1" name="直線コネクタ 3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2" name="テキスト ボックス 3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5" name="直線コネクタ 3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6" name="テキスト ボックス 3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7" name="直線コネクタ 3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8" name="テキスト ボックス 39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02" name="直線コネクタ 401"/>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4" name="直線コネクタ 40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0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06" name="直線コネクタ 4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07"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08" name="フローチャート: 判断 407"/>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09" name="フローチャート: 判断 40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10" name="フローチャート: 判断 409"/>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11" name="フローチャート: 判断 410"/>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12" name="フローチャート: 判断 411"/>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418" name="楕円 417"/>
        <xdr:cNvSpPr/>
      </xdr:nvSpPr>
      <xdr:spPr>
        <a:xfrm>
          <a:off x="16268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419" name="【認定こども園・幼稚園・保育所】&#10;有形固定資産減価償却率該当値テキスト"/>
        <xdr:cNvSpPr txBox="1"/>
      </xdr:nvSpPr>
      <xdr:spPr>
        <a:xfrm>
          <a:off x="16357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420" name="楕円 419"/>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39</xdr:row>
      <xdr:rowOff>140970</xdr:rowOff>
    </xdr:to>
    <xdr:cxnSp macro="">
      <xdr:nvCxnSpPr>
        <xdr:cNvPr id="421" name="直線コネクタ 420"/>
        <xdr:cNvCxnSpPr/>
      </xdr:nvCxnSpPr>
      <xdr:spPr>
        <a:xfrm>
          <a:off x="15481300" y="6804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22" name="楕円 421"/>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39</xdr:row>
      <xdr:rowOff>156210</xdr:rowOff>
    </xdr:to>
    <xdr:cxnSp macro="">
      <xdr:nvCxnSpPr>
        <xdr:cNvPr id="423" name="直線コネクタ 422"/>
        <xdr:cNvCxnSpPr/>
      </xdr:nvCxnSpPr>
      <xdr:spPr>
        <a:xfrm flipV="1">
          <a:off x="14592300" y="6804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424" name="楕円 423"/>
        <xdr:cNvSpPr/>
      </xdr:nvSpPr>
      <xdr:spPr>
        <a:xfrm>
          <a:off x="13652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142875</xdr:rowOff>
    </xdr:from>
    <xdr:to>
      <xdr:col>76</xdr:col>
      <xdr:colOff>114300</xdr:colOff>
      <xdr:row>39</xdr:row>
      <xdr:rowOff>156210</xdr:rowOff>
    </xdr:to>
    <xdr:cxnSp macro="">
      <xdr:nvCxnSpPr>
        <xdr:cNvPr id="425" name="直線コネクタ 424"/>
        <xdr:cNvCxnSpPr/>
      </xdr:nvCxnSpPr>
      <xdr:spPr>
        <a:xfrm>
          <a:off x="13703300" y="68294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2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2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2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2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430" name="n_1mainValue【認定こども園・幼稚園・保育所】&#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31" name="n_2mainValue【認定こども園・幼稚園・保育所】&#10;有形固定資産減価償却率"/>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432" name="n_3mainValue【認定こども園・幼稚園・保育所】&#10;有形固定資産減価償却率"/>
        <xdr:cNvSpPr txBox="1"/>
      </xdr:nvSpPr>
      <xdr:spPr>
        <a:xfrm>
          <a:off x="13500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54" name="直線コネクタ 453"/>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55"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56" name="直線コネクタ 455"/>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7"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8" name="直線コネクタ 457"/>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16273</xdr:rowOff>
    </xdr:from>
    <xdr:ext cx="469744" cy="259045"/>
    <xdr:sp macro="" textlink="">
      <xdr:nvSpPr>
        <xdr:cNvPr id="459" name="【認定こども園・幼稚園・保育所】&#10;一人当たり面積平均値テキスト"/>
        <xdr:cNvSpPr txBox="1"/>
      </xdr:nvSpPr>
      <xdr:spPr>
        <a:xfrm>
          <a:off x="22199600" y="6531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60" name="フローチャート: 判断 459"/>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61" name="フローチャート: 判断 460"/>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62" name="フローチャート: 判断 461"/>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63" name="フローチャート: 判断 462"/>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64" name="フローチャート: 判断 463"/>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470" name="楕円 469"/>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471" name="【認定こども園・幼稚園・保育所】&#10;一人当たり面積該当値テキスト"/>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472" name="楕円 471"/>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121920</xdr:rowOff>
    </xdr:to>
    <xdr:cxnSp macro="">
      <xdr:nvCxnSpPr>
        <xdr:cNvPr id="473" name="直線コネクタ 472"/>
        <xdr:cNvCxnSpPr/>
      </xdr:nvCxnSpPr>
      <xdr:spPr>
        <a:xfrm>
          <a:off x="21323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18542</xdr:rowOff>
    </xdr:from>
    <xdr:to>
      <xdr:col>107</xdr:col>
      <xdr:colOff>101600</xdr:colOff>
      <xdr:row>40</xdr:row>
      <xdr:rowOff>120142</xdr:rowOff>
    </xdr:to>
    <xdr:sp macro="" textlink="">
      <xdr:nvSpPr>
        <xdr:cNvPr id="474" name="楕円 473"/>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69342</xdr:rowOff>
    </xdr:from>
    <xdr:to>
      <xdr:col>111</xdr:col>
      <xdr:colOff>177800</xdr:colOff>
      <xdr:row>40</xdr:row>
      <xdr:rowOff>121920</xdr:rowOff>
    </xdr:to>
    <xdr:cxnSp macro="">
      <xdr:nvCxnSpPr>
        <xdr:cNvPr id="475" name="直線コネクタ 474"/>
        <xdr:cNvCxnSpPr/>
      </xdr:nvCxnSpPr>
      <xdr:spPr>
        <a:xfrm>
          <a:off x="20434300" y="692734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xdr:rowOff>
    </xdr:from>
    <xdr:to>
      <xdr:col>102</xdr:col>
      <xdr:colOff>165100</xdr:colOff>
      <xdr:row>40</xdr:row>
      <xdr:rowOff>104140</xdr:rowOff>
    </xdr:to>
    <xdr:sp macro="" textlink="">
      <xdr:nvSpPr>
        <xdr:cNvPr id="476" name="楕円 475"/>
        <xdr:cNvSpPr/>
      </xdr:nvSpPr>
      <xdr:spPr>
        <a:xfrm>
          <a:off x="19494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69342</xdr:rowOff>
    </xdr:to>
    <xdr:cxnSp macro="">
      <xdr:nvCxnSpPr>
        <xdr:cNvPr id="477" name="直線コネクタ 476"/>
        <xdr:cNvCxnSpPr/>
      </xdr:nvCxnSpPr>
      <xdr:spPr>
        <a:xfrm>
          <a:off x="19545300" y="69113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8"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79"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134383</xdr:rowOff>
    </xdr:from>
    <xdr:ext cx="469744" cy="259045"/>
    <xdr:sp macro="" textlink="">
      <xdr:nvSpPr>
        <xdr:cNvPr id="480" name="n_3aveValue【認定こども園・幼稚園・保育所】&#10;一人当たり面積"/>
        <xdr:cNvSpPr txBox="1"/>
      </xdr:nvSpPr>
      <xdr:spPr>
        <a:xfrm>
          <a:off x="19310427"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81"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82"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483" name="n_2mainValue【認定こども園・幼稚園・保育所】&#10;一人当たり面積"/>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95267</xdr:rowOff>
    </xdr:from>
    <xdr:ext cx="469744" cy="259045"/>
    <xdr:sp macro="" textlink="">
      <xdr:nvSpPr>
        <xdr:cNvPr id="484" name="n_3mainValue【認定こども園・幼稚園・保育所】&#10;一人当たり面積"/>
        <xdr:cNvSpPr txBox="1"/>
      </xdr:nvSpPr>
      <xdr:spPr>
        <a:xfrm>
          <a:off x="19310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5" name="テキスト ボックス 50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07" name="直線コネクタ 506"/>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08"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09" name="直線コネクタ 508"/>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10"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11" name="直線コネクタ 510"/>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12"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13" name="フローチャート: 判断 512"/>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14" name="フローチャート: 判断 513"/>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5" name="フローチャート: 判断 514"/>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16" name="フローチャート: 判断 515"/>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17" name="フローチャート: 判断 516"/>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523" name="楕円 522"/>
        <xdr:cNvSpPr/>
      </xdr:nvSpPr>
      <xdr:spPr>
        <a:xfrm>
          <a:off x="16268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524" name="【学校施設】&#10;有形固定資産減価償却率該当値テキスト"/>
        <xdr:cNvSpPr txBox="1"/>
      </xdr:nvSpPr>
      <xdr:spPr>
        <a:xfrm>
          <a:off x="16357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81788</xdr:rowOff>
    </xdr:from>
    <xdr:to>
      <xdr:col>81</xdr:col>
      <xdr:colOff>101600</xdr:colOff>
      <xdr:row>63</xdr:row>
      <xdr:rowOff>11938</xdr:rowOff>
    </xdr:to>
    <xdr:sp macro="" textlink="">
      <xdr:nvSpPr>
        <xdr:cNvPr id="525" name="楕円 524"/>
        <xdr:cNvSpPr/>
      </xdr:nvSpPr>
      <xdr:spPr>
        <a:xfrm>
          <a:off x="15430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137160</xdr:rowOff>
    </xdr:from>
    <xdr:to>
      <xdr:col>85</xdr:col>
      <xdr:colOff>127000</xdr:colOff>
      <xdr:row>62</xdr:row>
      <xdr:rowOff>132588</xdr:rowOff>
    </xdr:to>
    <xdr:cxnSp macro="">
      <xdr:nvCxnSpPr>
        <xdr:cNvPr id="526" name="直線コネクタ 525"/>
        <xdr:cNvCxnSpPr/>
      </xdr:nvCxnSpPr>
      <xdr:spPr>
        <a:xfrm flipV="1">
          <a:off x="15481300" y="10595610"/>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1778</xdr:rowOff>
    </xdr:from>
    <xdr:to>
      <xdr:col>76</xdr:col>
      <xdr:colOff>165100</xdr:colOff>
      <xdr:row>62</xdr:row>
      <xdr:rowOff>103378</xdr:rowOff>
    </xdr:to>
    <xdr:sp macro="" textlink="">
      <xdr:nvSpPr>
        <xdr:cNvPr id="527" name="楕円 526"/>
        <xdr:cNvSpPr/>
      </xdr:nvSpPr>
      <xdr:spPr>
        <a:xfrm>
          <a:off x="14541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52578</xdr:rowOff>
    </xdr:from>
    <xdr:to>
      <xdr:col>81</xdr:col>
      <xdr:colOff>50800</xdr:colOff>
      <xdr:row>62</xdr:row>
      <xdr:rowOff>132588</xdr:rowOff>
    </xdr:to>
    <xdr:cxnSp macro="">
      <xdr:nvCxnSpPr>
        <xdr:cNvPr id="528" name="直線コネクタ 527"/>
        <xdr:cNvCxnSpPr/>
      </xdr:nvCxnSpPr>
      <xdr:spPr>
        <a:xfrm>
          <a:off x="14592300" y="1068247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134366</xdr:rowOff>
    </xdr:from>
    <xdr:to>
      <xdr:col>72</xdr:col>
      <xdr:colOff>38100</xdr:colOff>
      <xdr:row>62</xdr:row>
      <xdr:rowOff>64516</xdr:rowOff>
    </xdr:to>
    <xdr:sp macro="" textlink="">
      <xdr:nvSpPr>
        <xdr:cNvPr id="529" name="楕円 528"/>
        <xdr:cNvSpPr/>
      </xdr:nvSpPr>
      <xdr:spPr>
        <a:xfrm>
          <a:off x="1365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xdr:rowOff>
    </xdr:from>
    <xdr:to>
      <xdr:col>76</xdr:col>
      <xdr:colOff>114300</xdr:colOff>
      <xdr:row>62</xdr:row>
      <xdr:rowOff>52578</xdr:rowOff>
    </xdr:to>
    <xdr:cxnSp macro="">
      <xdr:nvCxnSpPr>
        <xdr:cNvPr id="530" name="直線コネクタ 529"/>
        <xdr:cNvCxnSpPr/>
      </xdr:nvCxnSpPr>
      <xdr:spPr>
        <a:xfrm>
          <a:off x="13703300" y="106436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31"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32"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33"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34"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3065</xdr:rowOff>
    </xdr:from>
    <xdr:ext cx="405111" cy="259045"/>
    <xdr:sp macro="" textlink="">
      <xdr:nvSpPr>
        <xdr:cNvPr id="535" name="n_1mainValue【学校施設】&#10;有形固定資産減価償却率"/>
        <xdr:cNvSpPr txBox="1"/>
      </xdr:nvSpPr>
      <xdr:spPr>
        <a:xfrm>
          <a:off x="15266044"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94505</xdr:rowOff>
    </xdr:from>
    <xdr:ext cx="405111" cy="259045"/>
    <xdr:sp macro="" textlink="">
      <xdr:nvSpPr>
        <xdr:cNvPr id="536" name="n_2mainValue【学校施設】&#10;有形固定資産減価償却率"/>
        <xdr:cNvSpPr txBox="1"/>
      </xdr:nvSpPr>
      <xdr:spPr>
        <a:xfrm>
          <a:off x="143897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55643</xdr:rowOff>
    </xdr:from>
    <xdr:ext cx="405111" cy="259045"/>
    <xdr:sp macro="" textlink="">
      <xdr:nvSpPr>
        <xdr:cNvPr id="537" name="n_3mainValue【学校施設】&#10;有形固定資産減価償却率"/>
        <xdr:cNvSpPr txBox="1"/>
      </xdr:nvSpPr>
      <xdr:spPr>
        <a:xfrm>
          <a:off x="135007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62" name="直線コネクタ 561"/>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63"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64" name="直線コネクタ 563"/>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65"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66" name="直線コネクタ 565"/>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567"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68" name="フローチャート: 判断 567"/>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69" name="フローチャート: 判断 568"/>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70" name="フローチャート: 判断 569"/>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71" name="フローチャート: 判断 570"/>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72" name="フローチャート: 判断 571"/>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60452</xdr:rowOff>
    </xdr:from>
    <xdr:to>
      <xdr:col>116</xdr:col>
      <xdr:colOff>114300</xdr:colOff>
      <xdr:row>60</xdr:row>
      <xdr:rowOff>162052</xdr:rowOff>
    </xdr:to>
    <xdr:sp macro="" textlink="">
      <xdr:nvSpPr>
        <xdr:cNvPr id="578" name="楕円 577"/>
        <xdr:cNvSpPr/>
      </xdr:nvSpPr>
      <xdr:spPr>
        <a:xfrm>
          <a:off x="22110700" y="103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38879</xdr:rowOff>
    </xdr:from>
    <xdr:ext cx="469744" cy="259045"/>
    <xdr:sp macro="" textlink="">
      <xdr:nvSpPr>
        <xdr:cNvPr id="579" name="【学校施設】&#10;一人当たり面積該当値テキスト"/>
        <xdr:cNvSpPr txBox="1"/>
      </xdr:nvSpPr>
      <xdr:spPr>
        <a:xfrm>
          <a:off x="22199600" y="1032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68072</xdr:rowOff>
    </xdr:from>
    <xdr:to>
      <xdr:col>112</xdr:col>
      <xdr:colOff>38100</xdr:colOff>
      <xdr:row>60</xdr:row>
      <xdr:rowOff>169672</xdr:rowOff>
    </xdr:to>
    <xdr:sp macro="" textlink="">
      <xdr:nvSpPr>
        <xdr:cNvPr id="580" name="楕円 579"/>
        <xdr:cNvSpPr/>
      </xdr:nvSpPr>
      <xdr:spPr>
        <a:xfrm>
          <a:off x="21272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111252</xdr:rowOff>
    </xdr:from>
    <xdr:to>
      <xdr:col>116</xdr:col>
      <xdr:colOff>63500</xdr:colOff>
      <xdr:row>60</xdr:row>
      <xdr:rowOff>118872</xdr:rowOff>
    </xdr:to>
    <xdr:cxnSp macro="">
      <xdr:nvCxnSpPr>
        <xdr:cNvPr id="581" name="直線コネクタ 580"/>
        <xdr:cNvCxnSpPr/>
      </xdr:nvCxnSpPr>
      <xdr:spPr>
        <a:xfrm flipV="1">
          <a:off x="21323300" y="1039825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78740</xdr:rowOff>
    </xdr:from>
    <xdr:to>
      <xdr:col>107</xdr:col>
      <xdr:colOff>101600</xdr:colOff>
      <xdr:row>61</xdr:row>
      <xdr:rowOff>8890</xdr:rowOff>
    </xdr:to>
    <xdr:sp macro="" textlink="">
      <xdr:nvSpPr>
        <xdr:cNvPr id="582" name="楕円 581"/>
        <xdr:cNvSpPr/>
      </xdr:nvSpPr>
      <xdr:spPr>
        <a:xfrm>
          <a:off x="20383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118872</xdr:rowOff>
    </xdr:from>
    <xdr:to>
      <xdr:col>111</xdr:col>
      <xdr:colOff>177800</xdr:colOff>
      <xdr:row>60</xdr:row>
      <xdr:rowOff>129540</xdr:rowOff>
    </xdr:to>
    <xdr:cxnSp macro="">
      <xdr:nvCxnSpPr>
        <xdr:cNvPr id="583" name="直線コネクタ 582"/>
        <xdr:cNvCxnSpPr/>
      </xdr:nvCxnSpPr>
      <xdr:spPr>
        <a:xfrm flipV="1">
          <a:off x="20434300" y="1040587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584" name="楕円 583"/>
        <xdr:cNvSpPr/>
      </xdr:nvSpPr>
      <xdr:spPr>
        <a:xfrm>
          <a:off x="19494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129540</xdr:rowOff>
    </xdr:from>
    <xdr:to>
      <xdr:col>107</xdr:col>
      <xdr:colOff>50800</xdr:colOff>
      <xdr:row>60</xdr:row>
      <xdr:rowOff>152400</xdr:rowOff>
    </xdr:to>
    <xdr:cxnSp macro="">
      <xdr:nvCxnSpPr>
        <xdr:cNvPr id="585" name="直線コネクタ 584"/>
        <xdr:cNvCxnSpPr/>
      </xdr:nvCxnSpPr>
      <xdr:spPr>
        <a:xfrm flipV="1">
          <a:off x="19545300" y="10416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586"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587"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588"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589"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160799</xdr:rowOff>
    </xdr:from>
    <xdr:ext cx="469744" cy="259045"/>
    <xdr:sp macro="" textlink="">
      <xdr:nvSpPr>
        <xdr:cNvPr id="590" name="n_1mainValue【学校施設】&#10;一人当たり面積"/>
        <xdr:cNvSpPr txBox="1"/>
      </xdr:nvSpPr>
      <xdr:spPr>
        <a:xfrm>
          <a:off x="21075727" y="1044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xdr:rowOff>
    </xdr:from>
    <xdr:ext cx="469744" cy="259045"/>
    <xdr:sp macro="" textlink="">
      <xdr:nvSpPr>
        <xdr:cNvPr id="591" name="n_2mainValue【学校施設】&#10;一人当たり面積"/>
        <xdr:cNvSpPr txBox="1"/>
      </xdr:nvSpPr>
      <xdr:spPr>
        <a:xfrm>
          <a:off x="201994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22877</xdr:rowOff>
    </xdr:from>
    <xdr:ext cx="469744" cy="259045"/>
    <xdr:sp macro="" textlink="">
      <xdr:nvSpPr>
        <xdr:cNvPr id="592" name="n_3mainValue【学校施設】&#10;一人当たり面積"/>
        <xdr:cNvSpPr txBox="1"/>
      </xdr:nvSpPr>
      <xdr:spPr>
        <a:xfrm>
          <a:off x="19310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18" name="直線コネクタ 61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2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22" name="直線コネクタ 62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623" name="【児童館】&#10;有形固定資産減価償却率平均値テキスト"/>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24" name="フローチャート: 判断 62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25" name="フローチャート: 判断 62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26" name="フローチャート: 判断 62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27" name="フローチャート: 判断 62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28" name="フローチャート: 判断 62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57513</xdr:rowOff>
    </xdr:from>
    <xdr:to>
      <xdr:col>85</xdr:col>
      <xdr:colOff>177800</xdr:colOff>
      <xdr:row>78</xdr:row>
      <xdr:rowOff>159113</xdr:rowOff>
    </xdr:to>
    <xdr:sp macro="" textlink="">
      <xdr:nvSpPr>
        <xdr:cNvPr id="634" name="楕円 633"/>
        <xdr:cNvSpPr/>
      </xdr:nvSpPr>
      <xdr:spPr>
        <a:xfrm>
          <a:off x="162687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80390</xdr:rowOff>
    </xdr:from>
    <xdr:ext cx="405111" cy="259045"/>
    <xdr:sp macro="" textlink="">
      <xdr:nvSpPr>
        <xdr:cNvPr id="635" name="【児童館】&#10;有形固定資産減価償却率該当値テキスト"/>
        <xdr:cNvSpPr txBox="1"/>
      </xdr:nvSpPr>
      <xdr:spPr>
        <a:xfrm>
          <a:off x="16357600" y="1328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23223</xdr:rowOff>
    </xdr:from>
    <xdr:to>
      <xdr:col>81</xdr:col>
      <xdr:colOff>101600</xdr:colOff>
      <xdr:row>78</xdr:row>
      <xdr:rowOff>124823</xdr:rowOff>
    </xdr:to>
    <xdr:sp macro="" textlink="">
      <xdr:nvSpPr>
        <xdr:cNvPr id="636" name="楕円 635"/>
        <xdr:cNvSpPr/>
      </xdr:nvSpPr>
      <xdr:spPr>
        <a:xfrm>
          <a:off x="15430500" y="133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74023</xdr:rowOff>
    </xdr:from>
    <xdr:to>
      <xdr:col>85</xdr:col>
      <xdr:colOff>127000</xdr:colOff>
      <xdr:row>78</xdr:row>
      <xdr:rowOff>108313</xdr:rowOff>
    </xdr:to>
    <xdr:cxnSp macro="">
      <xdr:nvCxnSpPr>
        <xdr:cNvPr id="637" name="直線コネクタ 636"/>
        <xdr:cNvCxnSpPr/>
      </xdr:nvCxnSpPr>
      <xdr:spPr>
        <a:xfrm>
          <a:off x="15481300" y="134471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127726</xdr:rowOff>
    </xdr:from>
    <xdr:to>
      <xdr:col>76</xdr:col>
      <xdr:colOff>165100</xdr:colOff>
      <xdr:row>78</xdr:row>
      <xdr:rowOff>57876</xdr:rowOff>
    </xdr:to>
    <xdr:sp macro="" textlink="">
      <xdr:nvSpPr>
        <xdr:cNvPr id="638" name="楕円 637"/>
        <xdr:cNvSpPr/>
      </xdr:nvSpPr>
      <xdr:spPr>
        <a:xfrm>
          <a:off x="14541500" y="133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7076</xdr:rowOff>
    </xdr:from>
    <xdr:to>
      <xdr:col>81</xdr:col>
      <xdr:colOff>50800</xdr:colOff>
      <xdr:row>78</xdr:row>
      <xdr:rowOff>74023</xdr:rowOff>
    </xdr:to>
    <xdr:cxnSp macro="">
      <xdr:nvCxnSpPr>
        <xdr:cNvPr id="639" name="直線コネクタ 638"/>
        <xdr:cNvCxnSpPr/>
      </xdr:nvCxnSpPr>
      <xdr:spPr>
        <a:xfrm>
          <a:off x="14592300" y="133801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93436</xdr:rowOff>
    </xdr:from>
    <xdr:to>
      <xdr:col>72</xdr:col>
      <xdr:colOff>38100</xdr:colOff>
      <xdr:row>78</xdr:row>
      <xdr:rowOff>23586</xdr:rowOff>
    </xdr:to>
    <xdr:sp macro="" textlink="">
      <xdr:nvSpPr>
        <xdr:cNvPr id="640" name="楕円 639"/>
        <xdr:cNvSpPr/>
      </xdr:nvSpPr>
      <xdr:spPr>
        <a:xfrm>
          <a:off x="13652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144236</xdr:rowOff>
    </xdr:from>
    <xdr:to>
      <xdr:col>76</xdr:col>
      <xdr:colOff>114300</xdr:colOff>
      <xdr:row>78</xdr:row>
      <xdr:rowOff>7076</xdr:rowOff>
    </xdr:to>
    <xdr:cxnSp macro="">
      <xdr:nvCxnSpPr>
        <xdr:cNvPr id="641" name="直線コネクタ 640"/>
        <xdr:cNvCxnSpPr/>
      </xdr:nvCxnSpPr>
      <xdr:spPr>
        <a:xfrm>
          <a:off x="13703300" y="13345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642" name="n_1aveValue【児童館】&#10;有形固定資産減価償却率"/>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43"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644" name="n_3aveValue【児童館】&#10;有形固定資産減価償却率"/>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645"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141350</xdr:rowOff>
    </xdr:from>
    <xdr:ext cx="405111" cy="259045"/>
    <xdr:sp macro="" textlink="">
      <xdr:nvSpPr>
        <xdr:cNvPr id="646" name="n_1mainValue【児童館】&#10;有形固定資産減価償却率"/>
        <xdr:cNvSpPr txBox="1"/>
      </xdr:nvSpPr>
      <xdr:spPr>
        <a:xfrm>
          <a:off x="15266044" y="1317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74403</xdr:rowOff>
    </xdr:from>
    <xdr:ext cx="340478" cy="259045"/>
    <xdr:sp macro="" textlink="">
      <xdr:nvSpPr>
        <xdr:cNvPr id="647" name="n_2mainValue【児童館】&#10;有形固定資産減価償却率"/>
        <xdr:cNvSpPr txBox="1"/>
      </xdr:nvSpPr>
      <xdr:spPr>
        <a:xfrm>
          <a:off x="14422061" y="1310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40113</xdr:rowOff>
    </xdr:from>
    <xdr:ext cx="340478" cy="259045"/>
    <xdr:sp macro="" textlink="">
      <xdr:nvSpPr>
        <xdr:cNvPr id="648" name="n_3mainValue【児童館】&#10;有形固定資産減価償却率"/>
        <xdr:cNvSpPr txBox="1"/>
      </xdr:nvSpPr>
      <xdr:spPr>
        <a:xfrm>
          <a:off x="13533061" y="1307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670" name="直線コネクタ 669"/>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1"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2" name="直線コネクタ 67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673"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674" name="直線コネクタ 673"/>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675"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6" name="フローチャート: 判断 675"/>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677" name="フローチャート: 判断 676"/>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678" name="フローチャート: 判断 677"/>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679" name="フローチャート: 判断 678"/>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680" name="フローチャート: 判断 679"/>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108458</xdr:rowOff>
    </xdr:from>
    <xdr:to>
      <xdr:col>116</xdr:col>
      <xdr:colOff>114300</xdr:colOff>
      <xdr:row>86</xdr:row>
      <xdr:rowOff>38608</xdr:rowOff>
    </xdr:to>
    <xdr:sp macro="" textlink="">
      <xdr:nvSpPr>
        <xdr:cNvPr id="686" name="楕円 685"/>
        <xdr:cNvSpPr/>
      </xdr:nvSpPr>
      <xdr:spPr>
        <a:xfrm>
          <a:off x="22110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23385</xdr:rowOff>
    </xdr:from>
    <xdr:ext cx="469744" cy="259045"/>
    <xdr:sp macro="" textlink="">
      <xdr:nvSpPr>
        <xdr:cNvPr id="687" name="【児童館】&#10;一人当たり面積該当値テキスト"/>
        <xdr:cNvSpPr txBox="1"/>
      </xdr:nvSpPr>
      <xdr:spPr>
        <a:xfrm>
          <a:off x="22199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108458</xdr:rowOff>
    </xdr:from>
    <xdr:to>
      <xdr:col>112</xdr:col>
      <xdr:colOff>38100</xdr:colOff>
      <xdr:row>86</xdr:row>
      <xdr:rowOff>38608</xdr:rowOff>
    </xdr:to>
    <xdr:sp macro="" textlink="">
      <xdr:nvSpPr>
        <xdr:cNvPr id="688" name="楕円 687"/>
        <xdr:cNvSpPr/>
      </xdr:nvSpPr>
      <xdr:spPr>
        <a:xfrm>
          <a:off x="21272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159258</xdr:rowOff>
    </xdr:from>
    <xdr:to>
      <xdr:col>116</xdr:col>
      <xdr:colOff>63500</xdr:colOff>
      <xdr:row>85</xdr:row>
      <xdr:rowOff>159258</xdr:rowOff>
    </xdr:to>
    <xdr:cxnSp macro="">
      <xdr:nvCxnSpPr>
        <xdr:cNvPr id="689" name="直線コネクタ 688"/>
        <xdr:cNvCxnSpPr/>
      </xdr:nvCxnSpPr>
      <xdr:spPr>
        <a:xfrm>
          <a:off x="21323300" y="1473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108458</xdr:rowOff>
    </xdr:from>
    <xdr:to>
      <xdr:col>107</xdr:col>
      <xdr:colOff>101600</xdr:colOff>
      <xdr:row>86</xdr:row>
      <xdr:rowOff>38608</xdr:rowOff>
    </xdr:to>
    <xdr:sp macro="" textlink="">
      <xdr:nvSpPr>
        <xdr:cNvPr id="690" name="楕円 689"/>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85</xdr:row>
      <xdr:rowOff>159258</xdr:rowOff>
    </xdr:to>
    <xdr:cxnSp macro="">
      <xdr:nvCxnSpPr>
        <xdr:cNvPr id="691" name="直線コネクタ 690"/>
        <xdr:cNvCxnSpPr/>
      </xdr:nvCxnSpPr>
      <xdr:spPr>
        <a:xfrm>
          <a:off x="20434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692" name="楕円 691"/>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693" name="直線コネクタ 692"/>
        <xdr:cNvCxnSpPr/>
      </xdr:nvCxnSpPr>
      <xdr:spPr>
        <a:xfrm>
          <a:off x="19545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694"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695"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696"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697"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29735</xdr:rowOff>
    </xdr:from>
    <xdr:ext cx="469744" cy="259045"/>
    <xdr:sp macro="" textlink="">
      <xdr:nvSpPr>
        <xdr:cNvPr id="698" name="n_1mainValue【児童館】&#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699" name="n_2mainValue【児童館】&#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700" name="n_3mainValue【児童館】&#10;一人当たり面積"/>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2" name="直線コネクタ 71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3" name="テキスト ボックス 71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4" name="直線コネクタ 71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5" name="テキスト ボックス 71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6" name="直線コネクタ 71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7" name="テキスト ボックス 71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8" name="直線コネクタ 71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9" name="テキスト ボックス 71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1" name="テキスト ボックス 72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23" name="直線コネクタ 722"/>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24"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25" name="直線コネクタ 724"/>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26"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27" name="直線コネクタ 726"/>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28"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29" name="フローチャート: 判断 72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30" name="フローチャート: 判断 729"/>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31" name="フローチャート: 判断 730"/>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32" name="フローチャート: 判断 731"/>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33" name="フローチャート: 判断 732"/>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61976</xdr:rowOff>
    </xdr:from>
    <xdr:to>
      <xdr:col>85</xdr:col>
      <xdr:colOff>177800</xdr:colOff>
      <xdr:row>105</xdr:row>
      <xdr:rowOff>163576</xdr:rowOff>
    </xdr:to>
    <xdr:sp macro="" textlink="">
      <xdr:nvSpPr>
        <xdr:cNvPr id="739" name="楕円 738"/>
        <xdr:cNvSpPr/>
      </xdr:nvSpPr>
      <xdr:spPr>
        <a:xfrm>
          <a:off x="16268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40403</xdr:rowOff>
    </xdr:from>
    <xdr:ext cx="405111" cy="259045"/>
    <xdr:sp macro="" textlink="">
      <xdr:nvSpPr>
        <xdr:cNvPr id="740" name="【公民館】&#10;有形固定資産減価償却率該当値テキスト"/>
        <xdr:cNvSpPr txBox="1"/>
      </xdr:nvSpPr>
      <xdr:spPr>
        <a:xfrm>
          <a:off x="16357600"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11685</xdr:rowOff>
    </xdr:from>
    <xdr:to>
      <xdr:col>81</xdr:col>
      <xdr:colOff>101600</xdr:colOff>
      <xdr:row>105</xdr:row>
      <xdr:rowOff>113285</xdr:rowOff>
    </xdr:to>
    <xdr:sp macro="" textlink="">
      <xdr:nvSpPr>
        <xdr:cNvPr id="741" name="楕円 740"/>
        <xdr:cNvSpPr/>
      </xdr:nvSpPr>
      <xdr:spPr>
        <a:xfrm>
          <a:off x="15430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62485</xdr:rowOff>
    </xdr:from>
    <xdr:to>
      <xdr:col>85</xdr:col>
      <xdr:colOff>127000</xdr:colOff>
      <xdr:row>105</xdr:row>
      <xdr:rowOff>112776</xdr:rowOff>
    </xdr:to>
    <xdr:cxnSp macro="">
      <xdr:nvCxnSpPr>
        <xdr:cNvPr id="742" name="直線コネクタ 741"/>
        <xdr:cNvCxnSpPr/>
      </xdr:nvCxnSpPr>
      <xdr:spPr>
        <a:xfrm>
          <a:off x="15481300" y="18064735"/>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43" name="楕円 742"/>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62485</xdr:rowOff>
    </xdr:from>
    <xdr:to>
      <xdr:col>81</xdr:col>
      <xdr:colOff>50800</xdr:colOff>
      <xdr:row>105</xdr:row>
      <xdr:rowOff>121920</xdr:rowOff>
    </xdr:to>
    <xdr:cxnSp macro="">
      <xdr:nvCxnSpPr>
        <xdr:cNvPr id="744" name="直線コネクタ 743"/>
        <xdr:cNvCxnSpPr/>
      </xdr:nvCxnSpPr>
      <xdr:spPr>
        <a:xfrm flipV="1">
          <a:off x="14592300" y="1806473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45" name="楕円 744"/>
        <xdr:cNvSpPr/>
      </xdr:nvSpPr>
      <xdr:spPr>
        <a:xfrm>
          <a:off x="13652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71628</xdr:rowOff>
    </xdr:from>
    <xdr:to>
      <xdr:col>76</xdr:col>
      <xdr:colOff>114300</xdr:colOff>
      <xdr:row>105</xdr:row>
      <xdr:rowOff>121920</xdr:rowOff>
    </xdr:to>
    <xdr:cxnSp macro="">
      <xdr:nvCxnSpPr>
        <xdr:cNvPr id="746" name="直線コネクタ 745"/>
        <xdr:cNvCxnSpPr/>
      </xdr:nvCxnSpPr>
      <xdr:spPr>
        <a:xfrm>
          <a:off x="13703300" y="180738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47"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48"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49"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50"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104412</xdr:rowOff>
    </xdr:from>
    <xdr:ext cx="405111" cy="259045"/>
    <xdr:sp macro="" textlink="">
      <xdr:nvSpPr>
        <xdr:cNvPr id="751" name="n_1mainValue【公民館】&#10;有形固定資産減価償却率"/>
        <xdr:cNvSpPr txBox="1"/>
      </xdr:nvSpPr>
      <xdr:spPr>
        <a:xfrm>
          <a:off x="15266044" y="1810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52" name="n_2main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753" name="n_3main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4" name="直線コネクタ 7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5" name="テキスト ボックス 7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6" name="直線コネクタ 7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7" name="テキスト ボックス 7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8" name="直線コネクタ 7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9" name="テキスト ボックス 7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0" name="直線コネクタ 7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1" name="テキスト ボックス 7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75" name="直線コネクタ 774"/>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7" name="直線コネクタ 77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78"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79" name="直線コネクタ 778"/>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80" name="【公民館】&#10;一人当たり面積平均値テキスト"/>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81" name="フローチャート: 判断 780"/>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82" name="フローチャート: 判断 781"/>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83" name="フローチャート: 判断 782"/>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84" name="フローチャート: 判断 783"/>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85" name="フローチャート: 判断 784"/>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125985</xdr:rowOff>
    </xdr:from>
    <xdr:to>
      <xdr:col>116</xdr:col>
      <xdr:colOff>114300</xdr:colOff>
      <xdr:row>108</xdr:row>
      <xdr:rowOff>56135</xdr:rowOff>
    </xdr:to>
    <xdr:sp macro="" textlink="">
      <xdr:nvSpPr>
        <xdr:cNvPr id="791" name="楕円 790"/>
        <xdr:cNvSpPr/>
      </xdr:nvSpPr>
      <xdr:spPr>
        <a:xfrm>
          <a:off x="221107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40912</xdr:rowOff>
    </xdr:from>
    <xdr:ext cx="469744" cy="259045"/>
    <xdr:sp macro="" textlink="">
      <xdr:nvSpPr>
        <xdr:cNvPr id="792" name="【公民館】&#10;一人当たり面積該当値テキスト"/>
        <xdr:cNvSpPr txBox="1"/>
      </xdr:nvSpPr>
      <xdr:spPr>
        <a:xfrm>
          <a:off x="22199600" y="1838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125985</xdr:rowOff>
    </xdr:from>
    <xdr:to>
      <xdr:col>112</xdr:col>
      <xdr:colOff>38100</xdr:colOff>
      <xdr:row>108</xdr:row>
      <xdr:rowOff>56135</xdr:rowOff>
    </xdr:to>
    <xdr:sp macro="" textlink="">
      <xdr:nvSpPr>
        <xdr:cNvPr id="793" name="楕円 792"/>
        <xdr:cNvSpPr/>
      </xdr:nvSpPr>
      <xdr:spPr>
        <a:xfrm>
          <a:off x="21272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5335</xdr:rowOff>
    </xdr:from>
    <xdr:to>
      <xdr:col>116</xdr:col>
      <xdr:colOff>63500</xdr:colOff>
      <xdr:row>108</xdr:row>
      <xdr:rowOff>5335</xdr:rowOff>
    </xdr:to>
    <xdr:cxnSp macro="">
      <xdr:nvCxnSpPr>
        <xdr:cNvPr id="794" name="直線コネクタ 793"/>
        <xdr:cNvCxnSpPr/>
      </xdr:nvCxnSpPr>
      <xdr:spPr>
        <a:xfrm>
          <a:off x="21323300" y="18521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125985</xdr:rowOff>
    </xdr:from>
    <xdr:to>
      <xdr:col>107</xdr:col>
      <xdr:colOff>101600</xdr:colOff>
      <xdr:row>108</xdr:row>
      <xdr:rowOff>56135</xdr:rowOff>
    </xdr:to>
    <xdr:sp macro="" textlink="">
      <xdr:nvSpPr>
        <xdr:cNvPr id="795" name="楕円 794"/>
        <xdr:cNvSpPr/>
      </xdr:nvSpPr>
      <xdr:spPr>
        <a:xfrm>
          <a:off x="20383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5335</xdr:rowOff>
    </xdr:from>
    <xdr:to>
      <xdr:col>111</xdr:col>
      <xdr:colOff>177800</xdr:colOff>
      <xdr:row>108</xdr:row>
      <xdr:rowOff>5335</xdr:rowOff>
    </xdr:to>
    <xdr:cxnSp macro="">
      <xdr:nvCxnSpPr>
        <xdr:cNvPr id="796" name="直線コネクタ 795"/>
        <xdr:cNvCxnSpPr/>
      </xdr:nvCxnSpPr>
      <xdr:spPr>
        <a:xfrm>
          <a:off x="20434300" y="1852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797" name="楕円 796"/>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5335</xdr:rowOff>
    </xdr:from>
    <xdr:to>
      <xdr:col>107</xdr:col>
      <xdr:colOff>50800</xdr:colOff>
      <xdr:row>108</xdr:row>
      <xdr:rowOff>7620</xdr:rowOff>
    </xdr:to>
    <xdr:cxnSp macro="">
      <xdr:nvCxnSpPr>
        <xdr:cNvPr id="798" name="直線コネクタ 797"/>
        <xdr:cNvCxnSpPr/>
      </xdr:nvCxnSpPr>
      <xdr:spPr>
        <a:xfrm flipV="1">
          <a:off x="19545300" y="185219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99" name="n_1aveValue【公民館】&#10;一人当たり面積"/>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00"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01" name="n_3aveValue【公民館】&#10;一人当たり面積"/>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02"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47262</xdr:rowOff>
    </xdr:from>
    <xdr:ext cx="469744" cy="259045"/>
    <xdr:sp macro="" textlink="">
      <xdr:nvSpPr>
        <xdr:cNvPr id="803" name="n_1mainValue【公民館】&#10;一人当たり面積"/>
        <xdr:cNvSpPr txBox="1"/>
      </xdr:nvSpPr>
      <xdr:spPr>
        <a:xfrm>
          <a:off x="210757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47262</xdr:rowOff>
    </xdr:from>
    <xdr:ext cx="469744" cy="259045"/>
    <xdr:sp macro="" textlink="">
      <xdr:nvSpPr>
        <xdr:cNvPr id="804" name="n_2mainValue【公民館】&#10;一人当たり面積"/>
        <xdr:cNvSpPr txBox="1"/>
      </xdr:nvSpPr>
      <xdr:spPr>
        <a:xfrm>
          <a:off x="20199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805" name="n_3mainValue【公民館】&#10;一人当たり面積"/>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類似団体と比較して、有形固定資産減価償却率が特に高くなっている施設は、橋りょう・トンネルであり、特に低くなっている施設は児童館である。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橋りょう・トンネルに関しては、平成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年度に「西脇市橋りょう長寿命化修繕計画」を策定し、計画的な修繕及び架替を行い、橋りょうの延命化を図っている。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児童館に関しては、平成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年度に開館した「茜が丘複合施設みらいえ」に児童館が設置されており、比較的新しい施設であるため有形固定資産減価償却率が低くなっている。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前年度と比較して、学校施設の有形固定資産減価償却率が特に低くなっているのは、西脇小学校木造校舎の大規模改修によるものである。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40,412
39,722
132.44
20,600,811
20,540,623
38,204
11,572,122
20,141,423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152763</xdr:rowOff>
    </xdr:from>
    <xdr:to>
      <xdr:col>24</xdr:col>
      <xdr:colOff>114300</xdr:colOff>
      <xdr:row>34</xdr:row>
      <xdr:rowOff>82913</xdr:rowOff>
    </xdr:to>
    <xdr:sp macro="" textlink="">
      <xdr:nvSpPr>
        <xdr:cNvPr id="74" name="楕円 73"/>
        <xdr:cNvSpPr/>
      </xdr:nvSpPr>
      <xdr:spPr>
        <a:xfrm>
          <a:off x="45847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67690</xdr:rowOff>
    </xdr:from>
    <xdr:ext cx="405111" cy="259045"/>
    <xdr:sp macro="" textlink="">
      <xdr:nvSpPr>
        <xdr:cNvPr id="75" name="【図書館】&#10;有形固定資産減価償却率該当値テキスト"/>
        <xdr:cNvSpPr txBox="1"/>
      </xdr:nvSpPr>
      <xdr:spPr>
        <a:xfrm>
          <a:off x="4673600" y="5725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118473</xdr:rowOff>
    </xdr:from>
    <xdr:to>
      <xdr:col>20</xdr:col>
      <xdr:colOff>38100</xdr:colOff>
      <xdr:row>34</xdr:row>
      <xdr:rowOff>48623</xdr:rowOff>
    </xdr:to>
    <xdr:sp macro="" textlink="">
      <xdr:nvSpPr>
        <xdr:cNvPr id="76" name="楕円 75"/>
        <xdr:cNvSpPr/>
      </xdr:nvSpPr>
      <xdr:spPr>
        <a:xfrm>
          <a:off x="37465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169273</xdr:rowOff>
    </xdr:from>
    <xdr:to>
      <xdr:col>24</xdr:col>
      <xdr:colOff>63500</xdr:colOff>
      <xdr:row>34</xdr:row>
      <xdr:rowOff>32113</xdr:rowOff>
    </xdr:to>
    <xdr:cxnSp macro="">
      <xdr:nvCxnSpPr>
        <xdr:cNvPr id="77" name="直線コネクタ 76"/>
        <xdr:cNvCxnSpPr/>
      </xdr:nvCxnSpPr>
      <xdr:spPr>
        <a:xfrm>
          <a:off x="3797300" y="58271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51526</xdr:rowOff>
    </xdr:from>
    <xdr:to>
      <xdr:col>15</xdr:col>
      <xdr:colOff>101600</xdr:colOff>
      <xdr:row>33</xdr:row>
      <xdr:rowOff>153126</xdr:rowOff>
    </xdr:to>
    <xdr:sp macro="" textlink="">
      <xdr:nvSpPr>
        <xdr:cNvPr id="78" name="楕円 77"/>
        <xdr:cNvSpPr/>
      </xdr:nvSpPr>
      <xdr:spPr>
        <a:xfrm>
          <a:off x="2857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102326</xdr:rowOff>
    </xdr:from>
    <xdr:to>
      <xdr:col>19</xdr:col>
      <xdr:colOff>177800</xdr:colOff>
      <xdr:row>33</xdr:row>
      <xdr:rowOff>169273</xdr:rowOff>
    </xdr:to>
    <xdr:cxnSp macro="">
      <xdr:nvCxnSpPr>
        <xdr:cNvPr id="79" name="直線コネクタ 78"/>
        <xdr:cNvCxnSpPr/>
      </xdr:nvCxnSpPr>
      <xdr:spPr>
        <a:xfrm>
          <a:off x="2908300" y="57601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17236</xdr:rowOff>
    </xdr:from>
    <xdr:to>
      <xdr:col>10</xdr:col>
      <xdr:colOff>165100</xdr:colOff>
      <xdr:row>33</xdr:row>
      <xdr:rowOff>118836</xdr:rowOff>
    </xdr:to>
    <xdr:sp macro="" textlink="">
      <xdr:nvSpPr>
        <xdr:cNvPr id="80" name="楕円 79"/>
        <xdr:cNvSpPr/>
      </xdr:nvSpPr>
      <xdr:spPr>
        <a:xfrm>
          <a:off x="1968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68036</xdr:rowOff>
    </xdr:from>
    <xdr:to>
      <xdr:col>15</xdr:col>
      <xdr:colOff>50800</xdr:colOff>
      <xdr:row>33</xdr:row>
      <xdr:rowOff>102326</xdr:rowOff>
    </xdr:to>
    <xdr:cxnSp macro="">
      <xdr:nvCxnSpPr>
        <xdr:cNvPr id="81" name="直線コネクタ 80"/>
        <xdr:cNvCxnSpPr/>
      </xdr:nvCxnSpPr>
      <xdr:spPr>
        <a:xfrm>
          <a:off x="2019300" y="57258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2" name="n_1aveValue【図書館】&#10;有形固定資産減価償却率"/>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3" name="n_2aveValue【図書館】&#10;有形固定資産減価償却率"/>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4"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65150</xdr:rowOff>
    </xdr:from>
    <xdr:ext cx="405111" cy="259045"/>
    <xdr:sp macro="" textlink="">
      <xdr:nvSpPr>
        <xdr:cNvPr id="86" name="n_1mainValue【図書館】&#10;有形固定資産減価償却率"/>
        <xdr:cNvSpPr txBox="1"/>
      </xdr:nvSpPr>
      <xdr:spPr>
        <a:xfrm>
          <a:off x="3582044" y="555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169653</xdr:rowOff>
    </xdr:from>
    <xdr:ext cx="340478" cy="259045"/>
    <xdr:sp macro="" textlink="">
      <xdr:nvSpPr>
        <xdr:cNvPr id="87" name="n_2mainValue【図書館】&#10;有形固定資産減価償却率"/>
        <xdr:cNvSpPr txBox="1"/>
      </xdr:nvSpPr>
      <xdr:spPr>
        <a:xfrm>
          <a:off x="2738061" y="548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135363</xdr:rowOff>
    </xdr:from>
    <xdr:ext cx="340478" cy="259045"/>
    <xdr:sp macro="" textlink="">
      <xdr:nvSpPr>
        <xdr:cNvPr id="88" name="n_3mainValue【図書館】&#10;有形固定資産減価償却率"/>
        <xdr:cNvSpPr txBox="1"/>
      </xdr:nvSpPr>
      <xdr:spPr>
        <a:xfrm>
          <a:off x="18490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1"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168275</xdr:rowOff>
    </xdr:from>
    <xdr:to>
      <xdr:col>55</xdr:col>
      <xdr:colOff>50800</xdr:colOff>
      <xdr:row>40</xdr:row>
      <xdr:rowOff>98425</xdr:rowOff>
    </xdr:to>
    <xdr:sp macro="" textlink="">
      <xdr:nvSpPr>
        <xdr:cNvPr id="132" name="楕円 131"/>
        <xdr:cNvSpPr/>
      </xdr:nvSpPr>
      <xdr:spPr>
        <a:xfrm>
          <a:off x="10426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146702</xdr:rowOff>
    </xdr:from>
    <xdr:ext cx="469744" cy="259045"/>
    <xdr:sp macro="" textlink="">
      <xdr:nvSpPr>
        <xdr:cNvPr id="133" name="【図書館】&#10;一人当たり面積該当値テキスト"/>
        <xdr:cNvSpPr txBox="1"/>
      </xdr:nvSpPr>
      <xdr:spPr>
        <a:xfrm>
          <a:off x="10515600"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xdr:rowOff>
    </xdr:from>
    <xdr:to>
      <xdr:col>50</xdr:col>
      <xdr:colOff>165100</xdr:colOff>
      <xdr:row>40</xdr:row>
      <xdr:rowOff>107950</xdr:rowOff>
    </xdr:to>
    <xdr:sp macro="" textlink="">
      <xdr:nvSpPr>
        <xdr:cNvPr id="134" name="楕円 133"/>
        <xdr:cNvSpPr/>
      </xdr:nvSpPr>
      <xdr:spPr>
        <a:xfrm>
          <a:off x="9588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47625</xdr:rowOff>
    </xdr:from>
    <xdr:to>
      <xdr:col>55</xdr:col>
      <xdr:colOff>0</xdr:colOff>
      <xdr:row>40</xdr:row>
      <xdr:rowOff>57150</xdr:rowOff>
    </xdr:to>
    <xdr:cxnSp macro="">
      <xdr:nvCxnSpPr>
        <xdr:cNvPr id="135" name="直線コネクタ 134"/>
        <xdr:cNvCxnSpPr/>
      </xdr:nvCxnSpPr>
      <xdr:spPr>
        <a:xfrm flipV="1">
          <a:off x="9639300" y="69056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xdr:rowOff>
    </xdr:from>
    <xdr:to>
      <xdr:col>46</xdr:col>
      <xdr:colOff>38100</xdr:colOff>
      <xdr:row>40</xdr:row>
      <xdr:rowOff>107950</xdr:rowOff>
    </xdr:to>
    <xdr:sp macro="" textlink="">
      <xdr:nvSpPr>
        <xdr:cNvPr id="136" name="楕円 135"/>
        <xdr:cNvSpPr/>
      </xdr:nvSpPr>
      <xdr:spPr>
        <a:xfrm>
          <a:off x="8699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57150</xdr:rowOff>
    </xdr:from>
    <xdr:to>
      <xdr:col>50</xdr:col>
      <xdr:colOff>114300</xdr:colOff>
      <xdr:row>40</xdr:row>
      <xdr:rowOff>57150</xdr:rowOff>
    </xdr:to>
    <xdr:cxnSp macro="">
      <xdr:nvCxnSpPr>
        <xdr:cNvPr id="137" name="直線コネクタ 136"/>
        <xdr:cNvCxnSpPr/>
      </xdr:nvCxnSpPr>
      <xdr:spPr>
        <a:xfrm>
          <a:off x="8750300" y="691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xdr:rowOff>
    </xdr:from>
    <xdr:to>
      <xdr:col>41</xdr:col>
      <xdr:colOff>101600</xdr:colOff>
      <xdr:row>40</xdr:row>
      <xdr:rowOff>117475</xdr:rowOff>
    </xdr:to>
    <xdr:sp macro="" textlink="">
      <xdr:nvSpPr>
        <xdr:cNvPr id="138" name="楕円 137"/>
        <xdr:cNvSpPr/>
      </xdr:nvSpPr>
      <xdr:spPr>
        <a:xfrm>
          <a:off x="7810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57150</xdr:rowOff>
    </xdr:from>
    <xdr:to>
      <xdr:col>45</xdr:col>
      <xdr:colOff>177800</xdr:colOff>
      <xdr:row>40</xdr:row>
      <xdr:rowOff>66675</xdr:rowOff>
    </xdr:to>
    <xdr:cxnSp macro="">
      <xdr:nvCxnSpPr>
        <xdr:cNvPr id="139" name="直線コネクタ 138"/>
        <xdr:cNvCxnSpPr/>
      </xdr:nvCxnSpPr>
      <xdr:spPr>
        <a:xfrm flipV="1">
          <a:off x="7861300" y="69151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0"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10177</xdr:rowOff>
    </xdr:from>
    <xdr:ext cx="469744" cy="259045"/>
    <xdr:sp macro="" textlink="">
      <xdr:nvSpPr>
        <xdr:cNvPr id="141" name="n_2aveValue【図書館】&#10;一人当たり面積"/>
        <xdr:cNvSpPr txBox="1"/>
      </xdr:nvSpPr>
      <xdr:spPr>
        <a:xfrm>
          <a:off x="8515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2"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99077</xdr:rowOff>
    </xdr:from>
    <xdr:ext cx="469744" cy="259045"/>
    <xdr:sp macro="" textlink="">
      <xdr:nvSpPr>
        <xdr:cNvPr id="144" name="n_1mainValue【図書館】&#10;一人当たり面積"/>
        <xdr:cNvSpPr txBox="1"/>
      </xdr:nvSpPr>
      <xdr:spPr>
        <a:xfrm>
          <a:off x="9391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99077</xdr:rowOff>
    </xdr:from>
    <xdr:ext cx="469744" cy="259045"/>
    <xdr:sp macro="" textlink="">
      <xdr:nvSpPr>
        <xdr:cNvPr id="145" name="n_2mainValue【図書館】&#10;一人当たり面積"/>
        <xdr:cNvSpPr txBox="1"/>
      </xdr:nvSpPr>
      <xdr:spPr>
        <a:xfrm>
          <a:off x="8515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108602</xdr:rowOff>
    </xdr:from>
    <xdr:ext cx="469744" cy="259045"/>
    <xdr:sp macro="" textlink="">
      <xdr:nvSpPr>
        <xdr:cNvPr id="146" name="n_3mainValue【図書館】&#10;一人当たり面積"/>
        <xdr:cNvSpPr txBox="1"/>
      </xdr:nvSpPr>
      <xdr:spPr>
        <a:xfrm>
          <a:off x="7626427" y="696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85" name="楕円 184"/>
        <xdr:cNvSpPr/>
      </xdr:nvSpPr>
      <xdr:spPr>
        <a:xfrm>
          <a:off x="45847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54373</xdr:rowOff>
    </xdr:from>
    <xdr:ext cx="405111" cy="259045"/>
    <xdr:sp macro="" textlink="">
      <xdr:nvSpPr>
        <xdr:cNvPr id="186" name="【体育館・プール】&#10;有形固定資産減価償却率該当値テキスト"/>
        <xdr:cNvSpPr txBox="1"/>
      </xdr:nvSpPr>
      <xdr:spPr>
        <a:xfrm>
          <a:off x="4673600" y="999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xdr:rowOff>
    </xdr:from>
    <xdr:to>
      <xdr:col>20</xdr:col>
      <xdr:colOff>38100</xdr:colOff>
      <xdr:row>59</xdr:row>
      <xdr:rowOff>110236</xdr:rowOff>
    </xdr:to>
    <xdr:sp macro="" textlink="">
      <xdr:nvSpPr>
        <xdr:cNvPr id="187" name="楕円 186"/>
        <xdr:cNvSpPr/>
      </xdr:nvSpPr>
      <xdr:spPr>
        <a:xfrm>
          <a:off x="37465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59436</xdr:rowOff>
    </xdr:from>
    <xdr:to>
      <xdr:col>24</xdr:col>
      <xdr:colOff>63500</xdr:colOff>
      <xdr:row>59</xdr:row>
      <xdr:rowOff>82296</xdr:rowOff>
    </xdr:to>
    <xdr:cxnSp macro="">
      <xdr:nvCxnSpPr>
        <xdr:cNvPr id="188" name="直線コネクタ 187"/>
        <xdr:cNvCxnSpPr/>
      </xdr:nvCxnSpPr>
      <xdr:spPr>
        <a:xfrm>
          <a:off x="3797300" y="1017498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118364</xdr:rowOff>
    </xdr:from>
    <xdr:to>
      <xdr:col>15</xdr:col>
      <xdr:colOff>101600</xdr:colOff>
      <xdr:row>59</xdr:row>
      <xdr:rowOff>48514</xdr:rowOff>
    </xdr:to>
    <xdr:sp macro="" textlink="">
      <xdr:nvSpPr>
        <xdr:cNvPr id="189" name="楕円 188"/>
        <xdr:cNvSpPr/>
      </xdr:nvSpPr>
      <xdr:spPr>
        <a:xfrm>
          <a:off x="2857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169164</xdr:rowOff>
    </xdr:from>
    <xdr:to>
      <xdr:col>19</xdr:col>
      <xdr:colOff>177800</xdr:colOff>
      <xdr:row>59</xdr:row>
      <xdr:rowOff>59436</xdr:rowOff>
    </xdr:to>
    <xdr:cxnSp macro="">
      <xdr:nvCxnSpPr>
        <xdr:cNvPr id="190" name="直線コネクタ 189"/>
        <xdr:cNvCxnSpPr/>
      </xdr:nvCxnSpPr>
      <xdr:spPr>
        <a:xfrm>
          <a:off x="2908300" y="1011326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91" name="楕円 190"/>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58</xdr:row>
      <xdr:rowOff>169164</xdr:rowOff>
    </xdr:to>
    <xdr:cxnSp macro="">
      <xdr:nvCxnSpPr>
        <xdr:cNvPr id="192" name="直線コネクタ 191"/>
        <xdr:cNvCxnSpPr/>
      </xdr:nvCxnSpPr>
      <xdr:spPr>
        <a:xfrm>
          <a:off x="2019300" y="100698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101363</xdr:rowOff>
    </xdr:from>
    <xdr:ext cx="405111" cy="259045"/>
    <xdr:sp macro="" textlink="">
      <xdr:nvSpPr>
        <xdr:cNvPr id="197" name="n_1mainValue【体育館・プー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39641</xdr:rowOff>
    </xdr:from>
    <xdr:ext cx="405111" cy="259045"/>
    <xdr:sp macro="" textlink="">
      <xdr:nvSpPr>
        <xdr:cNvPr id="198" name="n_2mainValue【体育館・プール】&#10;有形固定資産減価償却率"/>
        <xdr:cNvSpPr txBox="1"/>
      </xdr:nvSpPr>
      <xdr:spPr>
        <a:xfrm>
          <a:off x="2705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167657</xdr:rowOff>
    </xdr:from>
    <xdr:ext cx="405111" cy="259045"/>
    <xdr:sp macro="" textlink="">
      <xdr:nvSpPr>
        <xdr:cNvPr id="199" name="n_3mainValue【体育館・プール】&#10;有形固定資産減価償却率"/>
        <xdr:cNvSpPr txBox="1"/>
      </xdr:nvSpPr>
      <xdr:spPr>
        <a:xfrm>
          <a:off x="1816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119017</xdr:rowOff>
    </xdr:from>
    <xdr:to>
      <xdr:col>55</xdr:col>
      <xdr:colOff>50800</xdr:colOff>
      <xdr:row>63</xdr:row>
      <xdr:rowOff>49167</xdr:rowOff>
    </xdr:to>
    <xdr:sp macro="" textlink="">
      <xdr:nvSpPr>
        <xdr:cNvPr id="241" name="楕円 240"/>
        <xdr:cNvSpPr/>
      </xdr:nvSpPr>
      <xdr:spPr>
        <a:xfrm>
          <a:off x="10426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97444</xdr:rowOff>
    </xdr:from>
    <xdr:ext cx="469744" cy="259045"/>
    <xdr:sp macro="" textlink="">
      <xdr:nvSpPr>
        <xdr:cNvPr id="242" name="【体育館・プール】&#10;一人当たり面積該当値テキスト"/>
        <xdr:cNvSpPr txBox="1"/>
      </xdr:nvSpPr>
      <xdr:spPr>
        <a:xfrm>
          <a:off x="10515600" y="1072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122283</xdr:rowOff>
    </xdr:from>
    <xdr:to>
      <xdr:col>50</xdr:col>
      <xdr:colOff>165100</xdr:colOff>
      <xdr:row>63</xdr:row>
      <xdr:rowOff>52433</xdr:rowOff>
    </xdr:to>
    <xdr:sp macro="" textlink="">
      <xdr:nvSpPr>
        <xdr:cNvPr id="243" name="楕円 242"/>
        <xdr:cNvSpPr/>
      </xdr:nvSpPr>
      <xdr:spPr>
        <a:xfrm>
          <a:off x="9588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169817</xdr:rowOff>
    </xdr:from>
    <xdr:to>
      <xdr:col>55</xdr:col>
      <xdr:colOff>0</xdr:colOff>
      <xdr:row>63</xdr:row>
      <xdr:rowOff>1633</xdr:rowOff>
    </xdr:to>
    <xdr:cxnSp macro="">
      <xdr:nvCxnSpPr>
        <xdr:cNvPr id="244" name="直線コネクタ 243"/>
        <xdr:cNvCxnSpPr/>
      </xdr:nvCxnSpPr>
      <xdr:spPr>
        <a:xfrm flipV="1">
          <a:off x="9639300" y="1079971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123916</xdr:rowOff>
    </xdr:from>
    <xdr:to>
      <xdr:col>46</xdr:col>
      <xdr:colOff>38100</xdr:colOff>
      <xdr:row>63</xdr:row>
      <xdr:rowOff>54066</xdr:rowOff>
    </xdr:to>
    <xdr:sp macro="" textlink="">
      <xdr:nvSpPr>
        <xdr:cNvPr id="245" name="楕円 244"/>
        <xdr:cNvSpPr/>
      </xdr:nvSpPr>
      <xdr:spPr>
        <a:xfrm>
          <a:off x="8699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1633</xdr:rowOff>
    </xdr:from>
    <xdr:to>
      <xdr:col>50</xdr:col>
      <xdr:colOff>114300</xdr:colOff>
      <xdr:row>63</xdr:row>
      <xdr:rowOff>3266</xdr:rowOff>
    </xdr:to>
    <xdr:cxnSp macro="">
      <xdr:nvCxnSpPr>
        <xdr:cNvPr id="246" name="直線コネクタ 245"/>
        <xdr:cNvCxnSpPr/>
      </xdr:nvCxnSpPr>
      <xdr:spPr>
        <a:xfrm flipV="1">
          <a:off x="8750300" y="1080298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127181</xdr:rowOff>
    </xdr:from>
    <xdr:to>
      <xdr:col>41</xdr:col>
      <xdr:colOff>101600</xdr:colOff>
      <xdr:row>63</xdr:row>
      <xdr:rowOff>57331</xdr:rowOff>
    </xdr:to>
    <xdr:sp macro="" textlink="">
      <xdr:nvSpPr>
        <xdr:cNvPr id="247" name="楕円 246"/>
        <xdr:cNvSpPr/>
      </xdr:nvSpPr>
      <xdr:spPr>
        <a:xfrm>
          <a:off x="7810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3266</xdr:rowOff>
    </xdr:from>
    <xdr:to>
      <xdr:col>45</xdr:col>
      <xdr:colOff>177800</xdr:colOff>
      <xdr:row>63</xdr:row>
      <xdr:rowOff>6531</xdr:rowOff>
    </xdr:to>
    <xdr:cxnSp macro="">
      <xdr:nvCxnSpPr>
        <xdr:cNvPr id="248" name="直線コネクタ 247"/>
        <xdr:cNvCxnSpPr/>
      </xdr:nvCxnSpPr>
      <xdr:spPr>
        <a:xfrm flipV="1">
          <a:off x="7861300" y="108046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43560</xdr:rowOff>
    </xdr:from>
    <xdr:ext cx="469744" cy="259045"/>
    <xdr:sp macro="" textlink="">
      <xdr:nvSpPr>
        <xdr:cNvPr id="253" name="n_1mainValue【体育館・プール】&#10;一人当たり面積"/>
        <xdr:cNvSpPr txBox="1"/>
      </xdr:nvSpPr>
      <xdr:spPr>
        <a:xfrm>
          <a:off x="93917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45193</xdr:rowOff>
    </xdr:from>
    <xdr:ext cx="469744" cy="259045"/>
    <xdr:sp macro="" textlink="">
      <xdr:nvSpPr>
        <xdr:cNvPr id="254" name="n_2mainValue【体育館・プール】&#10;一人当たり面積"/>
        <xdr:cNvSpPr txBox="1"/>
      </xdr:nvSpPr>
      <xdr:spPr>
        <a:xfrm>
          <a:off x="8515427" y="108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48458</xdr:rowOff>
    </xdr:from>
    <xdr:ext cx="469744" cy="259045"/>
    <xdr:sp macro="" textlink="">
      <xdr:nvSpPr>
        <xdr:cNvPr id="255" name="n_3mainValue【体育館・プール】&#10;一人当たり面積"/>
        <xdr:cNvSpPr txBox="1"/>
      </xdr:nvSpPr>
      <xdr:spPr>
        <a:xfrm>
          <a:off x="7626427" y="1084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85"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296" name="楕円 295"/>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297" name="【福祉施設】&#10;有形固定資産減価償却率該当値テキスト"/>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92075</xdr:rowOff>
    </xdr:from>
    <xdr:to>
      <xdr:col>20</xdr:col>
      <xdr:colOff>38100</xdr:colOff>
      <xdr:row>85</xdr:row>
      <xdr:rowOff>22225</xdr:rowOff>
    </xdr:to>
    <xdr:sp macro="" textlink="">
      <xdr:nvSpPr>
        <xdr:cNvPr id="298" name="楕円 297"/>
        <xdr:cNvSpPr/>
      </xdr:nvSpPr>
      <xdr:spPr>
        <a:xfrm>
          <a:off x="3746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142875</xdr:rowOff>
    </xdr:from>
    <xdr:to>
      <xdr:col>24</xdr:col>
      <xdr:colOff>63500</xdr:colOff>
      <xdr:row>85</xdr:row>
      <xdr:rowOff>3811</xdr:rowOff>
    </xdr:to>
    <xdr:cxnSp macro="">
      <xdr:nvCxnSpPr>
        <xdr:cNvPr id="299" name="直線コネクタ 298"/>
        <xdr:cNvCxnSpPr/>
      </xdr:nvCxnSpPr>
      <xdr:spPr>
        <a:xfrm>
          <a:off x="3797300" y="145446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15875</xdr:rowOff>
    </xdr:from>
    <xdr:to>
      <xdr:col>15</xdr:col>
      <xdr:colOff>101600</xdr:colOff>
      <xdr:row>84</xdr:row>
      <xdr:rowOff>117475</xdr:rowOff>
    </xdr:to>
    <xdr:sp macro="" textlink="">
      <xdr:nvSpPr>
        <xdr:cNvPr id="300" name="楕円 299"/>
        <xdr:cNvSpPr/>
      </xdr:nvSpPr>
      <xdr:spPr>
        <a:xfrm>
          <a:off x="2857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142875</xdr:rowOff>
    </xdr:to>
    <xdr:cxnSp macro="">
      <xdr:nvCxnSpPr>
        <xdr:cNvPr id="301" name="直線コネクタ 300"/>
        <xdr:cNvCxnSpPr/>
      </xdr:nvCxnSpPr>
      <xdr:spPr>
        <a:xfrm>
          <a:off x="2908300" y="14468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23495</xdr:rowOff>
    </xdr:from>
    <xdr:to>
      <xdr:col>10</xdr:col>
      <xdr:colOff>165100</xdr:colOff>
      <xdr:row>84</xdr:row>
      <xdr:rowOff>125095</xdr:rowOff>
    </xdr:to>
    <xdr:sp macro="" textlink="">
      <xdr:nvSpPr>
        <xdr:cNvPr id="302" name="楕円 301"/>
        <xdr:cNvSpPr/>
      </xdr:nvSpPr>
      <xdr:spPr>
        <a:xfrm>
          <a:off x="19685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66675</xdr:rowOff>
    </xdr:from>
    <xdr:to>
      <xdr:col>15</xdr:col>
      <xdr:colOff>50800</xdr:colOff>
      <xdr:row>84</xdr:row>
      <xdr:rowOff>74295</xdr:rowOff>
    </xdr:to>
    <xdr:cxnSp macro="">
      <xdr:nvCxnSpPr>
        <xdr:cNvPr id="303" name="直線コネクタ 302"/>
        <xdr:cNvCxnSpPr/>
      </xdr:nvCxnSpPr>
      <xdr:spPr>
        <a:xfrm flipV="1">
          <a:off x="2019300" y="144684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4"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05"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6"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13352</xdr:rowOff>
    </xdr:from>
    <xdr:ext cx="405111" cy="259045"/>
    <xdr:sp macro="" textlink="">
      <xdr:nvSpPr>
        <xdr:cNvPr id="308" name="n_1mainValue【福祉施設】&#10;有形固定資産減価償却率"/>
        <xdr:cNvSpPr txBox="1"/>
      </xdr:nvSpPr>
      <xdr:spPr>
        <a:xfrm>
          <a:off x="35820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108602</xdr:rowOff>
    </xdr:from>
    <xdr:ext cx="405111" cy="259045"/>
    <xdr:sp macro="" textlink="">
      <xdr:nvSpPr>
        <xdr:cNvPr id="309" name="n_2mainValue【福祉施設】&#10;有形固定資産減価償却率"/>
        <xdr:cNvSpPr txBox="1"/>
      </xdr:nvSpPr>
      <xdr:spPr>
        <a:xfrm>
          <a:off x="27057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116222</xdr:rowOff>
    </xdr:from>
    <xdr:ext cx="405111" cy="259045"/>
    <xdr:sp macro="" textlink="">
      <xdr:nvSpPr>
        <xdr:cNvPr id="310" name="n_3mainValue【福祉施設】&#10;有形固定資産減価償却率"/>
        <xdr:cNvSpPr txBox="1"/>
      </xdr:nvSpPr>
      <xdr:spPr>
        <a:xfrm>
          <a:off x="1816744"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41"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163649</xdr:rowOff>
    </xdr:from>
    <xdr:to>
      <xdr:col>55</xdr:col>
      <xdr:colOff>50800</xdr:colOff>
      <xdr:row>85</xdr:row>
      <xdr:rowOff>93799</xdr:rowOff>
    </xdr:to>
    <xdr:sp macro="" textlink="">
      <xdr:nvSpPr>
        <xdr:cNvPr id="352" name="楕円 351"/>
        <xdr:cNvSpPr/>
      </xdr:nvSpPr>
      <xdr:spPr>
        <a:xfrm>
          <a:off x="10426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142076</xdr:rowOff>
    </xdr:from>
    <xdr:ext cx="469744" cy="259045"/>
    <xdr:sp macro="" textlink="">
      <xdr:nvSpPr>
        <xdr:cNvPr id="353" name="【福祉施設】&#10;一人当たり面積該当値テキスト"/>
        <xdr:cNvSpPr txBox="1"/>
      </xdr:nvSpPr>
      <xdr:spPr>
        <a:xfrm>
          <a:off x="10515600"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166914</xdr:rowOff>
    </xdr:from>
    <xdr:to>
      <xdr:col>50</xdr:col>
      <xdr:colOff>165100</xdr:colOff>
      <xdr:row>85</xdr:row>
      <xdr:rowOff>97064</xdr:rowOff>
    </xdr:to>
    <xdr:sp macro="" textlink="">
      <xdr:nvSpPr>
        <xdr:cNvPr id="354" name="楕円 353"/>
        <xdr:cNvSpPr/>
      </xdr:nvSpPr>
      <xdr:spPr>
        <a:xfrm>
          <a:off x="958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42999</xdr:rowOff>
    </xdr:from>
    <xdr:to>
      <xdr:col>55</xdr:col>
      <xdr:colOff>0</xdr:colOff>
      <xdr:row>85</xdr:row>
      <xdr:rowOff>46264</xdr:rowOff>
    </xdr:to>
    <xdr:cxnSp macro="">
      <xdr:nvCxnSpPr>
        <xdr:cNvPr id="355" name="直線コネクタ 354"/>
        <xdr:cNvCxnSpPr/>
      </xdr:nvCxnSpPr>
      <xdr:spPr>
        <a:xfrm flipV="1">
          <a:off x="9639300" y="146162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166914</xdr:rowOff>
    </xdr:from>
    <xdr:to>
      <xdr:col>46</xdr:col>
      <xdr:colOff>38100</xdr:colOff>
      <xdr:row>85</xdr:row>
      <xdr:rowOff>97064</xdr:rowOff>
    </xdr:to>
    <xdr:sp macro="" textlink="">
      <xdr:nvSpPr>
        <xdr:cNvPr id="356" name="楕円 355"/>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46264</xdr:rowOff>
    </xdr:from>
    <xdr:to>
      <xdr:col>50</xdr:col>
      <xdr:colOff>114300</xdr:colOff>
      <xdr:row>85</xdr:row>
      <xdr:rowOff>46264</xdr:rowOff>
    </xdr:to>
    <xdr:cxnSp macro="">
      <xdr:nvCxnSpPr>
        <xdr:cNvPr id="357" name="直線コネクタ 356"/>
        <xdr:cNvCxnSpPr/>
      </xdr:nvCxnSpPr>
      <xdr:spPr>
        <a:xfrm>
          <a:off x="8750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58" name="楕円 357"/>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46264</xdr:rowOff>
    </xdr:from>
    <xdr:to>
      <xdr:col>45</xdr:col>
      <xdr:colOff>177800</xdr:colOff>
      <xdr:row>85</xdr:row>
      <xdr:rowOff>49530</xdr:rowOff>
    </xdr:to>
    <xdr:cxnSp macro="">
      <xdr:nvCxnSpPr>
        <xdr:cNvPr id="359" name="直線コネクタ 358"/>
        <xdr:cNvCxnSpPr/>
      </xdr:nvCxnSpPr>
      <xdr:spPr>
        <a:xfrm flipV="1">
          <a:off x="7861300" y="146195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0"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61"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62"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88191</xdr:rowOff>
    </xdr:from>
    <xdr:ext cx="469744" cy="259045"/>
    <xdr:sp macro="" textlink="">
      <xdr:nvSpPr>
        <xdr:cNvPr id="364" name="n_1mainValue【福祉施設】&#10;一人当たり面積"/>
        <xdr:cNvSpPr txBox="1"/>
      </xdr:nvSpPr>
      <xdr:spPr>
        <a:xfrm>
          <a:off x="9391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88191</xdr:rowOff>
    </xdr:from>
    <xdr:ext cx="469744" cy="259045"/>
    <xdr:sp macro="" textlink="">
      <xdr:nvSpPr>
        <xdr:cNvPr id="365" name="n_2mainValue【福祉施設】&#10;一人当たり面積"/>
        <xdr:cNvSpPr txBox="1"/>
      </xdr:nvSpPr>
      <xdr:spPr>
        <a:xfrm>
          <a:off x="8515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66"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7"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134801</xdr:rowOff>
    </xdr:from>
    <xdr:to>
      <xdr:col>24</xdr:col>
      <xdr:colOff>114300</xdr:colOff>
      <xdr:row>107</xdr:row>
      <xdr:rowOff>64951</xdr:rowOff>
    </xdr:to>
    <xdr:sp macro="" textlink="">
      <xdr:nvSpPr>
        <xdr:cNvPr id="408" name="楕円 407"/>
        <xdr:cNvSpPr/>
      </xdr:nvSpPr>
      <xdr:spPr>
        <a:xfrm>
          <a:off x="4584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113228</xdr:rowOff>
    </xdr:from>
    <xdr:ext cx="405111" cy="259045"/>
    <xdr:sp macro="" textlink="">
      <xdr:nvSpPr>
        <xdr:cNvPr id="409" name="【市民会館】&#10;有形固定資産減価償却率該当値テキスト"/>
        <xdr:cNvSpPr txBox="1"/>
      </xdr:nvSpPr>
      <xdr:spPr>
        <a:xfrm>
          <a:off x="4673600"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105411</xdr:rowOff>
    </xdr:from>
    <xdr:to>
      <xdr:col>20</xdr:col>
      <xdr:colOff>38100</xdr:colOff>
      <xdr:row>107</xdr:row>
      <xdr:rowOff>35561</xdr:rowOff>
    </xdr:to>
    <xdr:sp macro="" textlink="">
      <xdr:nvSpPr>
        <xdr:cNvPr id="410" name="楕円 409"/>
        <xdr:cNvSpPr/>
      </xdr:nvSpPr>
      <xdr:spPr>
        <a:xfrm>
          <a:off x="3746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156211</xdr:rowOff>
    </xdr:from>
    <xdr:to>
      <xdr:col>24</xdr:col>
      <xdr:colOff>63500</xdr:colOff>
      <xdr:row>107</xdr:row>
      <xdr:rowOff>14151</xdr:rowOff>
    </xdr:to>
    <xdr:cxnSp macro="">
      <xdr:nvCxnSpPr>
        <xdr:cNvPr id="411" name="直線コネクタ 410"/>
        <xdr:cNvCxnSpPr/>
      </xdr:nvCxnSpPr>
      <xdr:spPr>
        <a:xfrm>
          <a:off x="3797300" y="1832991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412" name="楕円 411"/>
        <xdr:cNvSpPr/>
      </xdr:nvSpPr>
      <xdr:spPr>
        <a:xfrm>
          <a:off x="2857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99061</xdr:rowOff>
    </xdr:from>
    <xdr:to>
      <xdr:col>19</xdr:col>
      <xdr:colOff>177800</xdr:colOff>
      <xdr:row>106</xdr:row>
      <xdr:rowOff>156211</xdr:rowOff>
    </xdr:to>
    <xdr:cxnSp macro="">
      <xdr:nvCxnSpPr>
        <xdr:cNvPr id="413" name="直線コネクタ 412"/>
        <xdr:cNvCxnSpPr/>
      </xdr:nvCxnSpPr>
      <xdr:spPr>
        <a:xfrm>
          <a:off x="2908300" y="182727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20501</xdr:rowOff>
    </xdr:from>
    <xdr:to>
      <xdr:col>10</xdr:col>
      <xdr:colOff>165100</xdr:colOff>
      <xdr:row>106</xdr:row>
      <xdr:rowOff>122101</xdr:rowOff>
    </xdr:to>
    <xdr:sp macro="" textlink="">
      <xdr:nvSpPr>
        <xdr:cNvPr id="414" name="楕円 413"/>
        <xdr:cNvSpPr/>
      </xdr:nvSpPr>
      <xdr:spPr>
        <a:xfrm>
          <a:off x="1968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71301</xdr:rowOff>
    </xdr:from>
    <xdr:to>
      <xdr:col>15</xdr:col>
      <xdr:colOff>50800</xdr:colOff>
      <xdr:row>106</xdr:row>
      <xdr:rowOff>99061</xdr:rowOff>
    </xdr:to>
    <xdr:cxnSp macro="">
      <xdr:nvCxnSpPr>
        <xdr:cNvPr id="415" name="直線コネクタ 414"/>
        <xdr:cNvCxnSpPr/>
      </xdr:nvCxnSpPr>
      <xdr:spPr>
        <a:xfrm>
          <a:off x="2019300" y="182450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26688</xdr:rowOff>
    </xdr:from>
    <xdr:ext cx="405111" cy="259045"/>
    <xdr:sp macro="" textlink="">
      <xdr:nvSpPr>
        <xdr:cNvPr id="420" name="n_1mainValue【市民会館】&#10;有形固定資産減価償却率"/>
        <xdr:cNvSpPr txBox="1"/>
      </xdr:nvSpPr>
      <xdr:spPr>
        <a:xfrm>
          <a:off x="3582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140988</xdr:rowOff>
    </xdr:from>
    <xdr:ext cx="405111" cy="259045"/>
    <xdr:sp macro="" textlink="">
      <xdr:nvSpPr>
        <xdr:cNvPr id="421" name="n_2mainValue【市民会館】&#10;有形固定資産減価償却率"/>
        <xdr:cNvSpPr txBox="1"/>
      </xdr:nvSpPr>
      <xdr:spPr>
        <a:xfrm>
          <a:off x="2705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113228</xdr:rowOff>
    </xdr:from>
    <xdr:ext cx="405111" cy="259045"/>
    <xdr:sp macro="" textlink="">
      <xdr:nvSpPr>
        <xdr:cNvPr id="422" name="n_3mainValue【市民会館】&#10;有形固定資産減価償却率"/>
        <xdr:cNvSpPr txBox="1"/>
      </xdr:nvSpPr>
      <xdr:spPr>
        <a:xfrm>
          <a:off x="1816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71120</xdr:rowOff>
    </xdr:from>
    <xdr:to>
      <xdr:col>55</xdr:col>
      <xdr:colOff>50800</xdr:colOff>
      <xdr:row>104</xdr:row>
      <xdr:rowOff>1270</xdr:rowOff>
    </xdr:to>
    <xdr:sp macro="" textlink="">
      <xdr:nvSpPr>
        <xdr:cNvPr id="462" name="楕円 461"/>
        <xdr:cNvSpPr/>
      </xdr:nvSpPr>
      <xdr:spPr>
        <a:xfrm>
          <a:off x="10426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93997</xdr:rowOff>
    </xdr:from>
    <xdr:ext cx="469744" cy="259045"/>
    <xdr:sp macro="" textlink="">
      <xdr:nvSpPr>
        <xdr:cNvPr id="463" name="【市民会館】&#10;一人当たり面積該当値テキスト"/>
        <xdr:cNvSpPr txBox="1"/>
      </xdr:nvSpPr>
      <xdr:spPr>
        <a:xfrm>
          <a:off x="10515600" y="1758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82550</xdr:rowOff>
    </xdr:from>
    <xdr:to>
      <xdr:col>50</xdr:col>
      <xdr:colOff>165100</xdr:colOff>
      <xdr:row>104</xdr:row>
      <xdr:rowOff>12700</xdr:rowOff>
    </xdr:to>
    <xdr:sp macro="" textlink="">
      <xdr:nvSpPr>
        <xdr:cNvPr id="464" name="楕円 463"/>
        <xdr:cNvSpPr/>
      </xdr:nvSpPr>
      <xdr:spPr>
        <a:xfrm>
          <a:off x="958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121920</xdr:rowOff>
    </xdr:from>
    <xdr:to>
      <xdr:col>55</xdr:col>
      <xdr:colOff>0</xdr:colOff>
      <xdr:row>103</xdr:row>
      <xdr:rowOff>133350</xdr:rowOff>
    </xdr:to>
    <xdr:cxnSp macro="">
      <xdr:nvCxnSpPr>
        <xdr:cNvPr id="465" name="直線コネクタ 464"/>
        <xdr:cNvCxnSpPr/>
      </xdr:nvCxnSpPr>
      <xdr:spPr>
        <a:xfrm flipV="1">
          <a:off x="9639300" y="177812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90170</xdr:rowOff>
    </xdr:from>
    <xdr:to>
      <xdr:col>46</xdr:col>
      <xdr:colOff>38100</xdr:colOff>
      <xdr:row>104</xdr:row>
      <xdr:rowOff>20320</xdr:rowOff>
    </xdr:to>
    <xdr:sp macro="" textlink="">
      <xdr:nvSpPr>
        <xdr:cNvPr id="466" name="楕円 465"/>
        <xdr:cNvSpPr/>
      </xdr:nvSpPr>
      <xdr:spPr>
        <a:xfrm>
          <a:off x="8699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133350</xdr:rowOff>
    </xdr:from>
    <xdr:to>
      <xdr:col>50</xdr:col>
      <xdr:colOff>114300</xdr:colOff>
      <xdr:row>103</xdr:row>
      <xdr:rowOff>140970</xdr:rowOff>
    </xdr:to>
    <xdr:cxnSp macro="">
      <xdr:nvCxnSpPr>
        <xdr:cNvPr id="467" name="直線コネクタ 466"/>
        <xdr:cNvCxnSpPr/>
      </xdr:nvCxnSpPr>
      <xdr:spPr>
        <a:xfrm flipV="1">
          <a:off x="8750300" y="1779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97789</xdr:rowOff>
    </xdr:from>
    <xdr:to>
      <xdr:col>41</xdr:col>
      <xdr:colOff>101600</xdr:colOff>
      <xdr:row>104</xdr:row>
      <xdr:rowOff>27939</xdr:rowOff>
    </xdr:to>
    <xdr:sp macro="" textlink="">
      <xdr:nvSpPr>
        <xdr:cNvPr id="468" name="楕円 467"/>
        <xdr:cNvSpPr/>
      </xdr:nvSpPr>
      <xdr:spPr>
        <a:xfrm>
          <a:off x="7810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140970</xdr:rowOff>
    </xdr:from>
    <xdr:to>
      <xdr:col>45</xdr:col>
      <xdr:colOff>177800</xdr:colOff>
      <xdr:row>103</xdr:row>
      <xdr:rowOff>148589</xdr:rowOff>
    </xdr:to>
    <xdr:cxnSp macro="">
      <xdr:nvCxnSpPr>
        <xdr:cNvPr id="469" name="直線コネクタ 468"/>
        <xdr:cNvCxnSpPr/>
      </xdr:nvCxnSpPr>
      <xdr:spPr>
        <a:xfrm flipV="1">
          <a:off x="7861300" y="1780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70"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71"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72"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29227</xdr:rowOff>
    </xdr:from>
    <xdr:ext cx="469744" cy="259045"/>
    <xdr:sp macro="" textlink="">
      <xdr:nvSpPr>
        <xdr:cNvPr id="474" name="n_1mainValue【市民会館】&#10;一人当たり面積"/>
        <xdr:cNvSpPr txBox="1"/>
      </xdr:nvSpPr>
      <xdr:spPr>
        <a:xfrm>
          <a:off x="9391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36847</xdr:rowOff>
    </xdr:from>
    <xdr:ext cx="469744" cy="259045"/>
    <xdr:sp macro="" textlink="">
      <xdr:nvSpPr>
        <xdr:cNvPr id="475" name="n_2mainValue【市民会館】&#10;一人当たり面積"/>
        <xdr:cNvSpPr txBox="1"/>
      </xdr:nvSpPr>
      <xdr:spPr>
        <a:xfrm>
          <a:off x="85154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44466</xdr:rowOff>
    </xdr:from>
    <xdr:ext cx="469744" cy="259045"/>
    <xdr:sp macro="" textlink="">
      <xdr:nvSpPr>
        <xdr:cNvPr id="476" name="n_3mainValue【市民会館】&#10;一人当たり面積"/>
        <xdr:cNvSpPr txBox="1"/>
      </xdr:nvSpPr>
      <xdr:spPr>
        <a:xfrm>
          <a:off x="7626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06"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17" name="楕円 516"/>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145432</xdr:rowOff>
    </xdr:from>
    <xdr:ext cx="405111" cy="259045"/>
    <xdr:sp macro="" textlink="">
      <xdr:nvSpPr>
        <xdr:cNvPr id="518" name="【一般廃棄物処理施設】&#10;有形固定資産減価償却率該当値テキスト"/>
        <xdr:cNvSpPr txBox="1"/>
      </xdr:nvSpPr>
      <xdr:spPr>
        <a:xfrm>
          <a:off x="16357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519" name="楕円 518"/>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131445</xdr:rowOff>
    </xdr:from>
    <xdr:to>
      <xdr:col>85</xdr:col>
      <xdr:colOff>127000</xdr:colOff>
      <xdr:row>37</xdr:row>
      <xdr:rowOff>1905</xdr:rowOff>
    </xdr:to>
    <xdr:cxnSp macro="">
      <xdr:nvCxnSpPr>
        <xdr:cNvPr id="520" name="直線コネクタ 519"/>
        <xdr:cNvCxnSpPr/>
      </xdr:nvCxnSpPr>
      <xdr:spPr>
        <a:xfrm>
          <a:off x="15481300" y="63036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52070</xdr:rowOff>
    </xdr:from>
    <xdr:to>
      <xdr:col>76</xdr:col>
      <xdr:colOff>165100</xdr:colOff>
      <xdr:row>36</xdr:row>
      <xdr:rowOff>153670</xdr:rowOff>
    </xdr:to>
    <xdr:sp macro="" textlink="">
      <xdr:nvSpPr>
        <xdr:cNvPr id="521" name="楕円 520"/>
        <xdr:cNvSpPr/>
      </xdr:nvSpPr>
      <xdr:spPr>
        <a:xfrm>
          <a:off x="14541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102870</xdr:rowOff>
    </xdr:from>
    <xdr:to>
      <xdr:col>81</xdr:col>
      <xdr:colOff>50800</xdr:colOff>
      <xdr:row>36</xdr:row>
      <xdr:rowOff>131445</xdr:rowOff>
    </xdr:to>
    <xdr:cxnSp macro="">
      <xdr:nvCxnSpPr>
        <xdr:cNvPr id="522" name="直線コネクタ 521"/>
        <xdr:cNvCxnSpPr/>
      </xdr:nvCxnSpPr>
      <xdr:spPr>
        <a:xfrm>
          <a:off x="14592300" y="6275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164465</xdr:rowOff>
    </xdr:from>
    <xdr:to>
      <xdr:col>72</xdr:col>
      <xdr:colOff>38100</xdr:colOff>
      <xdr:row>36</xdr:row>
      <xdr:rowOff>94615</xdr:rowOff>
    </xdr:to>
    <xdr:sp macro="" textlink="">
      <xdr:nvSpPr>
        <xdr:cNvPr id="523" name="楕円 522"/>
        <xdr:cNvSpPr/>
      </xdr:nvSpPr>
      <xdr:spPr>
        <a:xfrm>
          <a:off x="13652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43815</xdr:rowOff>
    </xdr:from>
    <xdr:to>
      <xdr:col>76</xdr:col>
      <xdr:colOff>114300</xdr:colOff>
      <xdr:row>36</xdr:row>
      <xdr:rowOff>102870</xdr:rowOff>
    </xdr:to>
    <xdr:cxnSp macro="">
      <xdr:nvCxnSpPr>
        <xdr:cNvPr id="524" name="直線コネクタ 523"/>
        <xdr:cNvCxnSpPr/>
      </xdr:nvCxnSpPr>
      <xdr:spPr>
        <a:xfrm>
          <a:off x="13703300" y="62160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25"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26"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27"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529" name="n_1mainValue【一般廃棄物処理施設】&#10;有形固定資産減価償却率"/>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170197</xdr:rowOff>
    </xdr:from>
    <xdr:ext cx="405111" cy="259045"/>
    <xdr:sp macro="" textlink="">
      <xdr:nvSpPr>
        <xdr:cNvPr id="530" name="n_2mainValue【一般廃棄物処理施設】&#10;有形固定資産減価償却率"/>
        <xdr:cNvSpPr txBox="1"/>
      </xdr:nvSpPr>
      <xdr:spPr>
        <a:xfrm>
          <a:off x="14389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111142</xdr:rowOff>
    </xdr:from>
    <xdr:ext cx="405111" cy="259045"/>
    <xdr:sp macro="" textlink="">
      <xdr:nvSpPr>
        <xdr:cNvPr id="531" name="n_3mainValue【一般廃棄物処理施設】&#10;有形固定資産減価償却率"/>
        <xdr:cNvSpPr txBox="1"/>
      </xdr:nvSpPr>
      <xdr:spPr>
        <a:xfrm>
          <a:off x="13500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62" name="【一般廃棄物処理施設】&#10;一人当たり有形固定資産（償却資産）額平均値テキスト"/>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55631</xdr:rowOff>
    </xdr:from>
    <xdr:to>
      <xdr:col>116</xdr:col>
      <xdr:colOff>114300</xdr:colOff>
      <xdr:row>41</xdr:row>
      <xdr:rowOff>157231</xdr:rowOff>
    </xdr:to>
    <xdr:sp macro="" textlink="">
      <xdr:nvSpPr>
        <xdr:cNvPr id="573" name="楕円 572"/>
        <xdr:cNvSpPr/>
      </xdr:nvSpPr>
      <xdr:spPr>
        <a:xfrm>
          <a:off x="22110700" y="70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34058</xdr:rowOff>
    </xdr:from>
    <xdr:ext cx="534377" cy="259045"/>
    <xdr:sp macro="" textlink="">
      <xdr:nvSpPr>
        <xdr:cNvPr id="574" name="【一般廃棄物処理施設】&#10;一人当たり有形固定資産（償却資産）額該当値テキスト"/>
        <xdr:cNvSpPr txBox="1"/>
      </xdr:nvSpPr>
      <xdr:spPr>
        <a:xfrm>
          <a:off x="22199600" y="70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76032</xdr:rowOff>
    </xdr:from>
    <xdr:to>
      <xdr:col>112</xdr:col>
      <xdr:colOff>38100</xdr:colOff>
      <xdr:row>42</xdr:row>
      <xdr:rowOff>6182</xdr:rowOff>
    </xdr:to>
    <xdr:sp macro="" textlink="">
      <xdr:nvSpPr>
        <xdr:cNvPr id="575" name="楕円 574"/>
        <xdr:cNvSpPr/>
      </xdr:nvSpPr>
      <xdr:spPr>
        <a:xfrm>
          <a:off x="21272500" y="71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106431</xdr:rowOff>
    </xdr:from>
    <xdr:to>
      <xdr:col>116</xdr:col>
      <xdr:colOff>63500</xdr:colOff>
      <xdr:row>41</xdr:row>
      <xdr:rowOff>126832</xdr:rowOff>
    </xdr:to>
    <xdr:cxnSp macro="">
      <xdr:nvCxnSpPr>
        <xdr:cNvPr id="576" name="直線コネクタ 575"/>
        <xdr:cNvCxnSpPr/>
      </xdr:nvCxnSpPr>
      <xdr:spPr>
        <a:xfrm flipV="1">
          <a:off x="21323300" y="7135881"/>
          <a:ext cx="8382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79353</xdr:rowOff>
    </xdr:from>
    <xdr:to>
      <xdr:col>107</xdr:col>
      <xdr:colOff>101600</xdr:colOff>
      <xdr:row>42</xdr:row>
      <xdr:rowOff>9503</xdr:rowOff>
    </xdr:to>
    <xdr:sp macro="" textlink="">
      <xdr:nvSpPr>
        <xdr:cNvPr id="577" name="楕円 576"/>
        <xdr:cNvSpPr/>
      </xdr:nvSpPr>
      <xdr:spPr>
        <a:xfrm>
          <a:off x="20383500" y="710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126832</xdr:rowOff>
    </xdr:from>
    <xdr:to>
      <xdr:col>111</xdr:col>
      <xdr:colOff>177800</xdr:colOff>
      <xdr:row>41</xdr:row>
      <xdr:rowOff>130153</xdr:rowOff>
    </xdr:to>
    <xdr:cxnSp macro="">
      <xdr:nvCxnSpPr>
        <xdr:cNvPr id="578" name="直線コネクタ 577"/>
        <xdr:cNvCxnSpPr/>
      </xdr:nvCxnSpPr>
      <xdr:spPr>
        <a:xfrm flipV="1">
          <a:off x="20434300" y="7156282"/>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楕円 578"/>
        <xdr:cNvSpPr/>
      </xdr:nvSpPr>
      <xdr:spPr>
        <a:xfrm>
          <a:off x="19494500" y="71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130153</xdr:rowOff>
    </xdr:from>
    <xdr:to>
      <xdr:col>107</xdr:col>
      <xdr:colOff>50800</xdr:colOff>
      <xdr:row>41</xdr:row>
      <xdr:rowOff>138856</xdr:rowOff>
    </xdr:to>
    <xdr:cxnSp macro="">
      <xdr:nvCxnSpPr>
        <xdr:cNvPr id="580" name="直線コネクタ 579"/>
        <xdr:cNvCxnSpPr/>
      </xdr:nvCxnSpPr>
      <xdr:spPr>
        <a:xfrm flipV="1">
          <a:off x="19545300" y="7159603"/>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81" name="n_1aveValue【一般廃棄物処理施設】&#10;一人当たり有形固定資産（償却資産）額"/>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82" name="n_2aveValue【一般廃棄物処理施設】&#10;一人当たり有形固定資産（償却資産）額"/>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83" name="n_3aveValue【一般廃棄物処理施設】&#10;一人当たり有形固定資産（償却資産）額"/>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168759</xdr:rowOff>
    </xdr:from>
    <xdr:ext cx="534377" cy="259045"/>
    <xdr:sp macro="" textlink="">
      <xdr:nvSpPr>
        <xdr:cNvPr id="585" name="n_1mainValue【一般廃棄物処理施設】&#10;一人当たり有形固定資産（償却資産）額"/>
        <xdr:cNvSpPr txBox="1"/>
      </xdr:nvSpPr>
      <xdr:spPr>
        <a:xfrm>
          <a:off x="21043411" y="71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630</xdr:rowOff>
    </xdr:from>
    <xdr:ext cx="534377" cy="259045"/>
    <xdr:sp macro="" textlink="">
      <xdr:nvSpPr>
        <xdr:cNvPr id="586" name="n_2mainValue【一般廃棄物処理施設】&#10;一人当たり有形固定資産（償却資産）額"/>
        <xdr:cNvSpPr txBox="1"/>
      </xdr:nvSpPr>
      <xdr:spPr>
        <a:xfrm>
          <a:off x="20167111" y="72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9333</xdr:rowOff>
    </xdr:from>
    <xdr:ext cx="534377" cy="259045"/>
    <xdr:sp macro="" textlink="">
      <xdr:nvSpPr>
        <xdr:cNvPr id="587" name="n_3mainValue【一般廃棄物処理施設】&#10;一人当たり有形固定資産（償却資産）額"/>
        <xdr:cNvSpPr txBox="1"/>
      </xdr:nvSpPr>
      <xdr:spPr>
        <a:xfrm>
          <a:off x="19278111" y="721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618" name="【保健センター・保健所】&#10;有形固定資産減価償却率平均値テキスト"/>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146776</xdr:rowOff>
    </xdr:from>
    <xdr:to>
      <xdr:col>85</xdr:col>
      <xdr:colOff>177800</xdr:colOff>
      <xdr:row>63</xdr:row>
      <xdr:rowOff>76926</xdr:rowOff>
    </xdr:to>
    <xdr:sp macro="" textlink="">
      <xdr:nvSpPr>
        <xdr:cNvPr id="629" name="楕円 628"/>
        <xdr:cNvSpPr/>
      </xdr:nvSpPr>
      <xdr:spPr>
        <a:xfrm>
          <a:off x="16268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125203</xdr:rowOff>
    </xdr:from>
    <xdr:ext cx="405111" cy="259045"/>
    <xdr:sp macro="" textlink="">
      <xdr:nvSpPr>
        <xdr:cNvPr id="630" name="【保健センター・保健所】&#10;有形固定資産減価償却率該当値テキスト"/>
        <xdr:cNvSpPr txBox="1"/>
      </xdr:nvSpPr>
      <xdr:spPr>
        <a:xfrm>
          <a:off x="16357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107587</xdr:rowOff>
    </xdr:from>
    <xdr:to>
      <xdr:col>81</xdr:col>
      <xdr:colOff>101600</xdr:colOff>
      <xdr:row>63</xdr:row>
      <xdr:rowOff>37737</xdr:rowOff>
    </xdr:to>
    <xdr:sp macro="" textlink="">
      <xdr:nvSpPr>
        <xdr:cNvPr id="631" name="楕円 630"/>
        <xdr:cNvSpPr/>
      </xdr:nvSpPr>
      <xdr:spPr>
        <a:xfrm>
          <a:off x="15430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158387</xdr:rowOff>
    </xdr:from>
    <xdr:to>
      <xdr:col>85</xdr:col>
      <xdr:colOff>127000</xdr:colOff>
      <xdr:row>63</xdr:row>
      <xdr:rowOff>26126</xdr:rowOff>
    </xdr:to>
    <xdr:cxnSp macro="">
      <xdr:nvCxnSpPr>
        <xdr:cNvPr id="632" name="直線コネクタ 631"/>
        <xdr:cNvCxnSpPr/>
      </xdr:nvCxnSpPr>
      <xdr:spPr>
        <a:xfrm>
          <a:off x="15481300" y="1078828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32476</xdr:rowOff>
    </xdr:from>
    <xdr:to>
      <xdr:col>76</xdr:col>
      <xdr:colOff>165100</xdr:colOff>
      <xdr:row>62</xdr:row>
      <xdr:rowOff>134076</xdr:rowOff>
    </xdr:to>
    <xdr:sp macro="" textlink="">
      <xdr:nvSpPr>
        <xdr:cNvPr id="633" name="楕円 632"/>
        <xdr:cNvSpPr/>
      </xdr:nvSpPr>
      <xdr:spPr>
        <a:xfrm>
          <a:off x="14541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83276</xdr:rowOff>
    </xdr:from>
    <xdr:to>
      <xdr:col>81</xdr:col>
      <xdr:colOff>50800</xdr:colOff>
      <xdr:row>62</xdr:row>
      <xdr:rowOff>158387</xdr:rowOff>
    </xdr:to>
    <xdr:cxnSp macro="">
      <xdr:nvCxnSpPr>
        <xdr:cNvPr id="634" name="直線コネクタ 633"/>
        <xdr:cNvCxnSpPr/>
      </xdr:nvCxnSpPr>
      <xdr:spPr>
        <a:xfrm>
          <a:off x="14592300" y="107131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635" name="楕円 634"/>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45720</xdr:rowOff>
    </xdr:from>
    <xdr:to>
      <xdr:col>76</xdr:col>
      <xdr:colOff>114300</xdr:colOff>
      <xdr:row>62</xdr:row>
      <xdr:rowOff>83276</xdr:rowOff>
    </xdr:to>
    <xdr:cxnSp macro="">
      <xdr:nvCxnSpPr>
        <xdr:cNvPr id="636" name="直線コネクタ 635"/>
        <xdr:cNvCxnSpPr/>
      </xdr:nvCxnSpPr>
      <xdr:spPr>
        <a:xfrm>
          <a:off x="13703300" y="106756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37"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38" name="n_2aveValue【保健センター・保健所】&#10;有形固定資産減価償却率"/>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39"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4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28864</xdr:rowOff>
    </xdr:from>
    <xdr:ext cx="405111" cy="259045"/>
    <xdr:sp macro="" textlink="">
      <xdr:nvSpPr>
        <xdr:cNvPr id="641" name="n_1mainValue【保健センター・保健所】&#10;有形固定資産減価償却率"/>
        <xdr:cNvSpPr txBox="1"/>
      </xdr:nvSpPr>
      <xdr:spPr>
        <a:xfrm>
          <a:off x="152660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125203</xdr:rowOff>
    </xdr:from>
    <xdr:ext cx="405111" cy="259045"/>
    <xdr:sp macro="" textlink="">
      <xdr:nvSpPr>
        <xdr:cNvPr id="642" name="n_2mainValue【保健センター・保健所】&#10;有形固定資産減価償却率"/>
        <xdr:cNvSpPr txBox="1"/>
      </xdr:nvSpPr>
      <xdr:spPr>
        <a:xfrm>
          <a:off x="14389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643" name="n_3mainValue【保健センター・保健所】&#10;有形固定資産減価償却率"/>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67" name="直線コネクタ 666"/>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8"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9" name="直線コネクタ 668"/>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70"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71" name="直線コネクタ 670"/>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72"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3" name="フローチャート: 判断 672"/>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4" name="フローチャート: 判断 673"/>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5" name="フローチャート: 判断 674"/>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6" name="フローチャート: 判断 675"/>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77" name="フローチャート: 判断 676"/>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683" name="楕円 682"/>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684"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685" name="楕円 684"/>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686" name="直線コネクタ 685"/>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687" name="楕円 686"/>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688" name="直線コネクタ 687"/>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689" name="楕円 688"/>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690" name="直線コネクタ 689"/>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91"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92"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3"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94"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695"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696"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697"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22" name="直線コネクタ 721"/>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23"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24" name="直線コネクタ 723"/>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25"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26" name="直線コネクタ 725"/>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727" name="【消防施設】&#10;有形固定資産減価償却率平均値テキスト"/>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8" name="フローチャート: 判断 727"/>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29" name="フローチャート: 判断 728"/>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30" name="フローチャート: 判断 72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31" name="フローチャート: 判断 730"/>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32" name="フローチャート: 判断 731"/>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113030</xdr:rowOff>
    </xdr:from>
    <xdr:to>
      <xdr:col>85</xdr:col>
      <xdr:colOff>177800</xdr:colOff>
      <xdr:row>78</xdr:row>
      <xdr:rowOff>43180</xdr:rowOff>
    </xdr:to>
    <xdr:sp macro="" textlink="">
      <xdr:nvSpPr>
        <xdr:cNvPr id="738" name="楕円 737"/>
        <xdr:cNvSpPr/>
      </xdr:nvSpPr>
      <xdr:spPr>
        <a:xfrm>
          <a:off x="16268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29862</xdr:rowOff>
    </xdr:from>
    <xdr:ext cx="405111" cy="259045"/>
    <xdr:sp macro="" textlink="">
      <xdr:nvSpPr>
        <xdr:cNvPr id="739" name="【消防施設】&#10;有形固定資産減価償却率該当値テキスト"/>
        <xdr:cNvSpPr txBox="1"/>
      </xdr:nvSpPr>
      <xdr:spPr>
        <a:xfrm>
          <a:off x="16357600" y="1323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61595</xdr:rowOff>
    </xdr:from>
    <xdr:to>
      <xdr:col>81</xdr:col>
      <xdr:colOff>101600</xdr:colOff>
      <xdr:row>77</xdr:row>
      <xdr:rowOff>163195</xdr:rowOff>
    </xdr:to>
    <xdr:sp macro="" textlink="">
      <xdr:nvSpPr>
        <xdr:cNvPr id="740" name="楕円 739"/>
        <xdr:cNvSpPr/>
      </xdr:nvSpPr>
      <xdr:spPr>
        <a:xfrm>
          <a:off x="15430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112395</xdr:rowOff>
    </xdr:from>
    <xdr:to>
      <xdr:col>85</xdr:col>
      <xdr:colOff>127000</xdr:colOff>
      <xdr:row>77</xdr:row>
      <xdr:rowOff>163830</xdr:rowOff>
    </xdr:to>
    <xdr:cxnSp macro="">
      <xdr:nvCxnSpPr>
        <xdr:cNvPr id="741" name="直線コネクタ 740"/>
        <xdr:cNvCxnSpPr/>
      </xdr:nvCxnSpPr>
      <xdr:spPr>
        <a:xfrm>
          <a:off x="15481300" y="133140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53975</xdr:rowOff>
    </xdr:from>
    <xdr:to>
      <xdr:col>76</xdr:col>
      <xdr:colOff>165100</xdr:colOff>
      <xdr:row>78</xdr:row>
      <xdr:rowOff>155575</xdr:rowOff>
    </xdr:to>
    <xdr:sp macro="" textlink="">
      <xdr:nvSpPr>
        <xdr:cNvPr id="742" name="楕円 741"/>
        <xdr:cNvSpPr/>
      </xdr:nvSpPr>
      <xdr:spPr>
        <a:xfrm>
          <a:off x="14541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112395</xdr:rowOff>
    </xdr:from>
    <xdr:to>
      <xdr:col>81</xdr:col>
      <xdr:colOff>50800</xdr:colOff>
      <xdr:row>78</xdr:row>
      <xdr:rowOff>104775</xdr:rowOff>
    </xdr:to>
    <xdr:cxnSp macro="">
      <xdr:nvCxnSpPr>
        <xdr:cNvPr id="743" name="直線コネクタ 742"/>
        <xdr:cNvCxnSpPr/>
      </xdr:nvCxnSpPr>
      <xdr:spPr>
        <a:xfrm flipV="1">
          <a:off x="14592300" y="1331404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59689</xdr:rowOff>
    </xdr:from>
    <xdr:to>
      <xdr:col>72</xdr:col>
      <xdr:colOff>38100</xdr:colOff>
      <xdr:row>81</xdr:row>
      <xdr:rowOff>161289</xdr:rowOff>
    </xdr:to>
    <xdr:sp macro="" textlink="">
      <xdr:nvSpPr>
        <xdr:cNvPr id="744" name="楕円 743"/>
        <xdr:cNvSpPr/>
      </xdr:nvSpPr>
      <xdr:spPr>
        <a:xfrm>
          <a:off x="13652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104775</xdr:rowOff>
    </xdr:from>
    <xdr:to>
      <xdr:col>76</xdr:col>
      <xdr:colOff>114300</xdr:colOff>
      <xdr:row>81</xdr:row>
      <xdr:rowOff>110489</xdr:rowOff>
    </xdr:to>
    <xdr:cxnSp macro="">
      <xdr:nvCxnSpPr>
        <xdr:cNvPr id="745" name="直線コネクタ 744"/>
        <xdr:cNvCxnSpPr/>
      </xdr:nvCxnSpPr>
      <xdr:spPr>
        <a:xfrm flipV="1">
          <a:off x="13703300" y="13477875"/>
          <a:ext cx="889000" cy="5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746" name="n_1aveValue【消防施設】&#10;有形固定資産減価償却率"/>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747" name="n_2aveValue【消防施設】&#10;有形固定資産減価償却率"/>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748" name="n_3aveValue【消防施設】&#10;有形固定資産減価償却率"/>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49"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8272</xdr:rowOff>
    </xdr:from>
    <xdr:ext cx="405111" cy="259045"/>
    <xdr:sp macro="" textlink="">
      <xdr:nvSpPr>
        <xdr:cNvPr id="750" name="n_1mainValue【消防施設】&#10;有形固定資産減価償却率"/>
        <xdr:cNvSpPr txBox="1"/>
      </xdr:nvSpPr>
      <xdr:spPr>
        <a:xfrm>
          <a:off x="15266044" y="1303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652</xdr:rowOff>
    </xdr:from>
    <xdr:ext cx="405111" cy="259045"/>
    <xdr:sp macro="" textlink="">
      <xdr:nvSpPr>
        <xdr:cNvPr id="751" name="n_2mainValue【消防施設】&#10;有形固定資産減価償却率"/>
        <xdr:cNvSpPr txBox="1"/>
      </xdr:nvSpPr>
      <xdr:spPr>
        <a:xfrm>
          <a:off x="143897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752" name="n_3mainValue【消防施設】&#10;有形固定資産減価償却率"/>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76" name="直線コネクタ 775"/>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7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78" name="直線コネクタ 77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79"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80" name="直線コネクタ 779"/>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781"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82" name="フローチャート: 判断 78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83" name="フローチャート: 判断 782"/>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84" name="フローチャート: 判断 783"/>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85" name="フローチャート: 判断 78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86" name="フローチャート: 判断 785"/>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92" name="楕円 791"/>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59707</xdr:rowOff>
    </xdr:from>
    <xdr:ext cx="469744" cy="259045"/>
    <xdr:sp macro="" textlink="">
      <xdr:nvSpPr>
        <xdr:cNvPr id="793" name="【消防施設】&#10;一人当たり面積該当値テキスト"/>
        <xdr:cNvSpPr txBox="1"/>
      </xdr:nvSpPr>
      <xdr:spPr>
        <a:xfrm>
          <a:off x="22199600"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39370</xdr:rowOff>
    </xdr:from>
    <xdr:to>
      <xdr:col>112</xdr:col>
      <xdr:colOff>38100</xdr:colOff>
      <xdr:row>85</xdr:row>
      <xdr:rowOff>140970</xdr:rowOff>
    </xdr:to>
    <xdr:sp macro="" textlink="">
      <xdr:nvSpPr>
        <xdr:cNvPr id="794" name="楕円 793"/>
        <xdr:cNvSpPr/>
      </xdr:nvSpPr>
      <xdr:spPr>
        <a:xfrm>
          <a:off x="21272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90170</xdr:rowOff>
    </xdr:to>
    <xdr:cxnSp macro="">
      <xdr:nvCxnSpPr>
        <xdr:cNvPr id="795" name="直線コネクタ 794"/>
        <xdr:cNvCxnSpPr/>
      </xdr:nvCxnSpPr>
      <xdr:spPr>
        <a:xfrm flipV="1">
          <a:off x="21323300" y="146608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157480</xdr:rowOff>
    </xdr:from>
    <xdr:to>
      <xdr:col>107</xdr:col>
      <xdr:colOff>101600</xdr:colOff>
      <xdr:row>86</xdr:row>
      <xdr:rowOff>87630</xdr:rowOff>
    </xdr:to>
    <xdr:sp macro="" textlink="">
      <xdr:nvSpPr>
        <xdr:cNvPr id="796" name="楕円 795"/>
        <xdr:cNvSpPr/>
      </xdr:nvSpPr>
      <xdr:spPr>
        <a:xfrm>
          <a:off x="20383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90170</xdr:rowOff>
    </xdr:from>
    <xdr:to>
      <xdr:col>111</xdr:col>
      <xdr:colOff>177800</xdr:colOff>
      <xdr:row>86</xdr:row>
      <xdr:rowOff>36830</xdr:rowOff>
    </xdr:to>
    <xdr:cxnSp macro="">
      <xdr:nvCxnSpPr>
        <xdr:cNvPr id="797" name="直線コネクタ 796"/>
        <xdr:cNvCxnSpPr/>
      </xdr:nvCxnSpPr>
      <xdr:spPr>
        <a:xfrm flipV="1">
          <a:off x="20434300" y="146634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98" name="楕円 797"/>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36830</xdr:rowOff>
    </xdr:from>
    <xdr:to>
      <xdr:col>107</xdr:col>
      <xdr:colOff>50800</xdr:colOff>
      <xdr:row>86</xdr:row>
      <xdr:rowOff>38100</xdr:rowOff>
    </xdr:to>
    <xdr:cxnSp macro="">
      <xdr:nvCxnSpPr>
        <xdr:cNvPr id="799" name="直線コネクタ 798"/>
        <xdr:cNvCxnSpPr/>
      </xdr:nvCxnSpPr>
      <xdr:spPr>
        <a:xfrm flipV="1">
          <a:off x="19545300" y="14781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800"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01"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802"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0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157497</xdr:rowOff>
    </xdr:from>
    <xdr:ext cx="469744" cy="259045"/>
    <xdr:sp macro="" textlink="">
      <xdr:nvSpPr>
        <xdr:cNvPr id="804" name="n_1mainValue【消防施設】&#10;一人当たり面積"/>
        <xdr:cNvSpPr txBox="1"/>
      </xdr:nvSpPr>
      <xdr:spPr>
        <a:xfrm>
          <a:off x="210757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78757</xdr:rowOff>
    </xdr:from>
    <xdr:ext cx="469744" cy="259045"/>
    <xdr:sp macro="" textlink="">
      <xdr:nvSpPr>
        <xdr:cNvPr id="805" name="n_2mainValue【消防施設】&#10;一人当たり面積"/>
        <xdr:cNvSpPr txBox="1"/>
      </xdr:nvSpPr>
      <xdr:spPr>
        <a:xfrm>
          <a:off x="20199427" y="148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06" name="n_3mainValue【消防施設】&#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32" name="直線コネクタ 83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3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34" name="直線コネクタ 83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6" name="直線コネクタ 83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37"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38" name="フローチャート: 判断 83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39" name="フローチャート: 判断 83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40" name="フローチャート: 判断 83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41" name="フローチャート: 判断 84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42" name="フローチャート: 判断 84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149498</xdr:rowOff>
    </xdr:from>
    <xdr:to>
      <xdr:col>85</xdr:col>
      <xdr:colOff>177800</xdr:colOff>
      <xdr:row>109</xdr:row>
      <xdr:rowOff>79648</xdr:rowOff>
    </xdr:to>
    <xdr:sp macro="" textlink="">
      <xdr:nvSpPr>
        <xdr:cNvPr id="848" name="楕円 847"/>
        <xdr:cNvSpPr/>
      </xdr:nvSpPr>
      <xdr:spPr>
        <a:xfrm>
          <a:off x="162687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64425</xdr:rowOff>
    </xdr:from>
    <xdr:ext cx="405111" cy="259045"/>
    <xdr:sp macro="" textlink="">
      <xdr:nvSpPr>
        <xdr:cNvPr id="849" name="【庁舎】&#10;有形固定資産減価償却率該当値テキスト"/>
        <xdr:cNvSpPr txBox="1"/>
      </xdr:nvSpPr>
      <xdr:spPr>
        <a:xfrm>
          <a:off x="16357600" y="18581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147864</xdr:rowOff>
    </xdr:from>
    <xdr:to>
      <xdr:col>81</xdr:col>
      <xdr:colOff>101600</xdr:colOff>
      <xdr:row>109</xdr:row>
      <xdr:rowOff>78014</xdr:rowOff>
    </xdr:to>
    <xdr:sp macro="" textlink="">
      <xdr:nvSpPr>
        <xdr:cNvPr id="850" name="楕円 849"/>
        <xdr:cNvSpPr/>
      </xdr:nvSpPr>
      <xdr:spPr>
        <a:xfrm>
          <a:off x="15430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27214</xdr:rowOff>
    </xdr:from>
    <xdr:to>
      <xdr:col>85</xdr:col>
      <xdr:colOff>127000</xdr:colOff>
      <xdr:row>109</xdr:row>
      <xdr:rowOff>28848</xdr:rowOff>
    </xdr:to>
    <xdr:cxnSp macro="">
      <xdr:nvCxnSpPr>
        <xdr:cNvPr id="851" name="直線コネクタ 850"/>
        <xdr:cNvCxnSpPr/>
      </xdr:nvCxnSpPr>
      <xdr:spPr>
        <a:xfrm>
          <a:off x="15481300" y="1871526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146231</xdr:rowOff>
    </xdr:from>
    <xdr:to>
      <xdr:col>76</xdr:col>
      <xdr:colOff>165100</xdr:colOff>
      <xdr:row>109</xdr:row>
      <xdr:rowOff>76381</xdr:rowOff>
    </xdr:to>
    <xdr:sp macro="" textlink="">
      <xdr:nvSpPr>
        <xdr:cNvPr id="852" name="楕円 851"/>
        <xdr:cNvSpPr/>
      </xdr:nvSpPr>
      <xdr:spPr>
        <a:xfrm>
          <a:off x="14541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25581</xdr:rowOff>
    </xdr:from>
    <xdr:to>
      <xdr:col>81</xdr:col>
      <xdr:colOff>50800</xdr:colOff>
      <xdr:row>109</xdr:row>
      <xdr:rowOff>27214</xdr:rowOff>
    </xdr:to>
    <xdr:cxnSp macro="">
      <xdr:nvCxnSpPr>
        <xdr:cNvPr id="853" name="直線コネクタ 852"/>
        <xdr:cNvCxnSpPr/>
      </xdr:nvCxnSpPr>
      <xdr:spPr>
        <a:xfrm>
          <a:off x="14592300" y="187136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115207</xdr:rowOff>
    </xdr:from>
    <xdr:to>
      <xdr:col>72</xdr:col>
      <xdr:colOff>38100</xdr:colOff>
      <xdr:row>109</xdr:row>
      <xdr:rowOff>45357</xdr:rowOff>
    </xdr:to>
    <xdr:sp macro="" textlink="">
      <xdr:nvSpPr>
        <xdr:cNvPr id="854" name="楕円 853"/>
        <xdr:cNvSpPr/>
      </xdr:nvSpPr>
      <xdr:spPr>
        <a:xfrm>
          <a:off x="136525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166007</xdr:rowOff>
    </xdr:from>
    <xdr:to>
      <xdr:col>76</xdr:col>
      <xdr:colOff>114300</xdr:colOff>
      <xdr:row>109</xdr:row>
      <xdr:rowOff>25581</xdr:rowOff>
    </xdr:to>
    <xdr:cxnSp macro="">
      <xdr:nvCxnSpPr>
        <xdr:cNvPr id="855" name="直線コネクタ 854"/>
        <xdr:cNvCxnSpPr/>
      </xdr:nvCxnSpPr>
      <xdr:spPr>
        <a:xfrm>
          <a:off x="13703300" y="186826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56"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57"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58"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59"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69141</xdr:rowOff>
    </xdr:from>
    <xdr:ext cx="405111" cy="259045"/>
    <xdr:sp macro="" textlink="">
      <xdr:nvSpPr>
        <xdr:cNvPr id="860" name="n_1mainValue【庁舎】&#10;有形固定資産減価償却率"/>
        <xdr:cNvSpPr txBox="1"/>
      </xdr:nvSpPr>
      <xdr:spPr>
        <a:xfrm>
          <a:off x="152660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67508</xdr:rowOff>
    </xdr:from>
    <xdr:ext cx="405111" cy="259045"/>
    <xdr:sp macro="" textlink="">
      <xdr:nvSpPr>
        <xdr:cNvPr id="861" name="n_2mainValue【庁舎】&#10;有形固定資産減価償却率"/>
        <xdr:cNvSpPr txBox="1"/>
      </xdr:nvSpPr>
      <xdr:spPr>
        <a:xfrm>
          <a:off x="14389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36484</xdr:rowOff>
    </xdr:from>
    <xdr:ext cx="405111" cy="259045"/>
    <xdr:sp macro="" textlink="">
      <xdr:nvSpPr>
        <xdr:cNvPr id="862" name="n_3mainValue【庁舎】&#10;有形固定資産減価償却率"/>
        <xdr:cNvSpPr txBox="1"/>
      </xdr:nvSpPr>
      <xdr:spPr>
        <a:xfrm>
          <a:off x="13500744" y="187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3" name="直線コネクタ 8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4" name="テキスト ボックス 8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5" name="直線コネクタ 8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6" name="テキスト ボックス 8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7" name="直線コネクタ 8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8" name="テキスト ボックス 8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9" name="直線コネクタ 8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0" name="テキスト ボックス 8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2" name="テキスト ボックス 8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84" name="直線コネクタ 883"/>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85"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86" name="直線コネクタ 885"/>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87"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88" name="直線コネクタ 887"/>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89"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90" name="フローチャート: 判断 889"/>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91" name="フローチャート: 判断 890"/>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92" name="フローチャート: 判断 891"/>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93" name="フローチャート: 判断 892"/>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94" name="フローチャート: 判断 893"/>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900" name="楕円 899"/>
        <xdr:cNvSpPr/>
      </xdr:nvSpPr>
      <xdr:spPr>
        <a:xfrm>
          <a:off x="221107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901" name="【庁舎】&#10;一人当たり面積該当値テキスト"/>
        <xdr:cNvSpPr txBox="1"/>
      </xdr:nvSpPr>
      <xdr:spPr>
        <a:xfrm>
          <a:off x="22199600"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164846</xdr:rowOff>
    </xdr:from>
    <xdr:to>
      <xdr:col>112</xdr:col>
      <xdr:colOff>38100</xdr:colOff>
      <xdr:row>106</xdr:row>
      <xdr:rowOff>94996</xdr:rowOff>
    </xdr:to>
    <xdr:sp macro="" textlink="">
      <xdr:nvSpPr>
        <xdr:cNvPr id="902" name="楕円 901"/>
        <xdr:cNvSpPr/>
      </xdr:nvSpPr>
      <xdr:spPr>
        <a:xfrm>
          <a:off x="21272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44196</xdr:rowOff>
    </xdr:to>
    <xdr:cxnSp macro="">
      <xdr:nvCxnSpPr>
        <xdr:cNvPr id="903" name="直線コネクタ 902"/>
        <xdr:cNvCxnSpPr/>
      </xdr:nvCxnSpPr>
      <xdr:spPr>
        <a:xfrm flipV="1">
          <a:off x="21323300" y="1821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167132</xdr:rowOff>
    </xdr:from>
    <xdr:to>
      <xdr:col>107</xdr:col>
      <xdr:colOff>101600</xdr:colOff>
      <xdr:row>106</xdr:row>
      <xdr:rowOff>97282</xdr:rowOff>
    </xdr:to>
    <xdr:sp macro="" textlink="">
      <xdr:nvSpPr>
        <xdr:cNvPr id="904" name="楕円 903"/>
        <xdr:cNvSpPr/>
      </xdr:nvSpPr>
      <xdr:spPr>
        <a:xfrm>
          <a:off x="20383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44196</xdr:rowOff>
    </xdr:from>
    <xdr:to>
      <xdr:col>111</xdr:col>
      <xdr:colOff>177800</xdr:colOff>
      <xdr:row>106</xdr:row>
      <xdr:rowOff>46482</xdr:rowOff>
    </xdr:to>
    <xdr:cxnSp macro="">
      <xdr:nvCxnSpPr>
        <xdr:cNvPr id="905" name="直線コネクタ 904"/>
        <xdr:cNvCxnSpPr/>
      </xdr:nvCxnSpPr>
      <xdr:spPr>
        <a:xfrm flipV="1">
          <a:off x="20434300" y="1821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xdr:rowOff>
    </xdr:from>
    <xdr:to>
      <xdr:col>102</xdr:col>
      <xdr:colOff>165100</xdr:colOff>
      <xdr:row>106</xdr:row>
      <xdr:rowOff>101854</xdr:rowOff>
    </xdr:to>
    <xdr:sp macro="" textlink="">
      <xdr:nvSpPr>
        <xdr:cNvPr id="906" name="楕円 905"/>
        <xdr:cNvSpPr/>
      </xdr:nvSpPr>
      <xdr:spPr>
        <a:xfrm>
          <a:off x="19494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46482</xdr:rowOff>
    </xdr:from>
    <xdr:to>
      <xdr:col>107</xdr:col>
      <xdr:colOff>50800</xdr:colOff>
      <xdr:row>106</xdr:row>
      <xdr:rowOff>51054</xdr:rowOff>
    </xdr:to>
    <xdr:cxnSp macro="">
      <xdr:nvCxnSpPr>
        <xdr:cNvPr id="907" name="直線コネクタ 906"/>
        <xdr:cNvCxnSpPr/>
      </xdr:nvCxnSpPr>
      <xdr:spPr>
        <a:xfrm flipV="1">
          <a:off x="19545300" y="182201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08"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09"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10"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11"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86123</xdr:rowOff>
    </xdr:from>
    <xdr:ext cx="469744" cy="259045"/>
    <xdr:sp macro="" textlink="">
      <xdr:nvSpPr>
        <xdr:cNvPr id="912" name="n_1mainValue【庁舎】&#10;一人当たり面積"/>
        <xdr:cNvSpPr txBox="1"/>
      </xdr:nvSpPr>
      <xdr:spPr>
        <a:xfrm>
          <a:off x="21075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88409</xdr:rowOff>
    </xdr:from>
    <xdr:ext cx="469744" cy="259045"/>
    <xdr:sp macro="" textlink="">
      <xdr:nvSpPr>
        <xdr:cNvPr id="913" name="n_2mainValue【庁舎】&#10;一人当たり面積"/>
        <xdr:cNvSpPr txBox="1"/>
      </xdr:nvSpPr>
      <xdr:spPr>
        <a:xfrm>
          <a:off x="20199427"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92981</xdr:rowOff>
    </xdr:from>
    <xdr:ext cx="469744" cy="259045"/>
    <xdr:sp macro="" textlink="">
      <xdr:nvSpPr>
        <xdr:cNvPr id="914" name="n_3mainValue【庁舎】&#10;一人当たり面積"/>
        <xdr:cNvSpPr txBox="1"/>
      </xdr:nvSpPr>
      <xdr:spPr>
        <a:xfrm>
          <a:off x="19310427"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類似団体と比較して、有形固定資産減価償却率が特に高くなっている施設は庁舎であり、特に低くなっている施設は図書館と消防施設である。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庁舎に関しては完成後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が経過しており、老朽化が進んでいるため有形固定資産減価償却率が高くなっている。令和２年度に新庁舎・市民交流施設が完成することに伴い、施設の集約化とコストの削減を実現するとともに、完成後は計画的な維持管理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図書館に関しては、児童館と同様に、平成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年度に開館した「茜が丘複合施設みらいえ」に設置されており、比較的新しい施設であるため有形固定資産減価償却率が低くなっている。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消防施設については、西脇消防署及び西脇消防署北出張所（北はりま消防組合に貸付）の増改築工事に伴い、有形固定資産減価償却率が低くなっている。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40,412
39,722
132.44
20,600,811
20,540,623
38,204
11,572,122
20,141,423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地価の下落等による基準財政収入額の減少等により、類似団体平均を下回っており、近年低下傾向にあるため、事業の選択と集中による歳出の徹底的な見直し等を通じて、財政基盤の強化に努める。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普通交付税の減少及び一部事務組合負担金の増加等により、経常収支比率は</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ポイント増加し、類似団体平均を上回っている。今後は庁舎建替に係る起債により公債費の増加が見込まれるため、平成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年度に策定した「西脇市行財政改革大綱」に基づき、事務事業の見直しや自主財源の確保等、財政健全化を推進し、財政構造の改善に努める。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62</xdr:row>
      <xdr:rowOff>63754</xdr:rowOff>
    </xdr:to>
    <xdr:cxnSp macro="">
      <xdr:nvCxnSpPr>
        <xdr:cNvPr id="130" name="直線コネクタ 129"/>
        <xdr:cNvCxnSpPr/>
      </xdr:nvCxnSpPr>
      <xdr:spPr>
        <a:xfrm>
          <a:off x="4114800" y="10539222"/>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51816</xdr:rowOff>
    </xdr:from>
    <xdr:to>
      <xdr:col>19</xdr:col>
      <xdr:colOff>133350</xdr:colOff>
      <xdr:row>61</xdr:row>
      <xdr:rowOff>80772</xdr:rowOff>
    </xdr:to>
    <xdr:cxnSp macro="">
      <xdr:nvCxnSpPr>
        <xdr:cNvPr id="133" name="直線コネクタ 132"/>
        <xdr:cNvCxnSpPr/>
      </xdr:nvCxnSpPr>
      <xdr:spPr>
        <a:xfrm>
          <a:off x="3225800" y="105102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51816</xdr:rowOff>
    </xdr:from>
    <xdr:to>
      <xdr:col>15</xdr:col>
      <xdr:colOff>82550</xdr:colOff>
      <xdr:row>61</xdr:row>
      <xdr:rowOff>71120</xdr:rowOff>
    </xdr:to>
    <xdr:cxnSp macro="">
      <xdr:nvCxnSpPr>
        <xdr:cNvPr id="136" name="直線コネクタ 135"/>
        <xdr:cNvCxnSpPr/>
      </xdr:nvCxnSpPr>
      <xdr:spPr>
        <a:xfrm flipV="1">
          <a:off x="2336800" y="105102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32512</xdr:rowOff>
    </xdr:from>
    <xdr:to>
      <xdr:col>11</xdr:col>
      <xdr:colOff>31750</xdr:colOff>
      <xdr:row>61</xdr:row>
      <xdr:rowOff>71120</xdr:rowOff>
    </xdr:to>
    <xdr:cxnSp macro="">
      <xdr:nvCxnSpPr>
        <xdr:cNvPr id="139" name="直線コネクタ 138"/>
        <xdr:cNvCxnSpPr/>
      </xdr:nvCxnSpPr>
      <xdr:spPr>
        <a:xfrm>
          <a:off x="1447800" y="104909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12954</xdr:rowOff>
    </xdr:from>
    <xdr:to>
      <xdr:col>23</xdr:col>
      <xdr:colOff>184150</xdr:colOff>
      <xdr:row>62</xdr:row>
      <xdr:rowOff>114554</xdr:rowOff>
    </xdr:to>
    <xdr:sp macro="" textlink="">
      <xdr:nvSpPr>
        <xdr:cNvPr id="149" name="楕円 148"/>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156481</xdr:rowOff>
    </xdr:from>
    <xdr:ext cx="762000" cy="259045"/>
    <xdr:sp macro="" textlink="">
      <xdr:nvSpPr>
        <xdr:cNvPr id="150" name="財政構造の弾力性該当値テキスト"/>
        <xdr:cNvSpPr txBox="1"/>
      </xdr:nvSpPr>
      <xdr:spPr>
        <a:xfrm>
          <a:off x="5041900" y="106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1016</xdr:rowOff>
    </xdr:from>
    <xdr:to>
      <xdr:col>15</xdr:col>
      <xdr:colOff>133350</xdr:colOff>
      <xdr:row>61</xdr:row>
      <xdr:rowOff>102616</xdr:rowOff>
    </xdr:to>
    <xdr:sp macro="" textlink="">
      <xdr:nvSpPr>
        <xdr:cNvPr id="153" name="楕円 152"/>
        <xdr:cNvSpPr/>
      </xdr:nvSpPr>
      <xdr:spPr>
        <a:xfrm>
          <a:off x="3175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112793</xdr:rowOff>
    </xdr:from>
    <xdr:ext cx="762000" cy="259045"/>
    <xdr:sp macro="" textlink="">
      <xdr:nvSpPr>
        <xdr:cNvPr id="154" name="テキスト ボックス 153"/>
        <xdr:cNvSpPr txBox="1"/>
      </xdr:nvSpPr>
      <xdr:spPr>
        <a:xfrm>
          <a:off x="2844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5" name="楕円 154"/>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6" name="テキスト ボックス 155"/>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57" name="楕円 156"/>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58" name="テキスト ボックス 15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として広域で行い、負担金として支出しているため、類似団体平均と比較して、人件費・物件費等の決算額が低くなっている。引き続き、人件費の適正管理、歳出の徹底的な見直し等を通じて、財政健全化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37644</xdr:rowOff>
    </xdr:from>
    <xdr:to>
      <xdr:col>23</xdr:col>
      <xdr:colOff>133350</xdr:colOff>
      <xdr:row>81</xdr:row>
      <xdr:rowOff>68357</xdr:rowOff>
    </xdr:to>
    <xdr:cxnSp macro="">
      <xdr:nvCxnSpPr>
        <xdr:cNvPr id="191" name="直線コネクタ 190"/>
        <xdr:cNvCxnSpPr/>
      </xdr:nvCxnSpPr>
      <xdr:spPr>
        <a:xfrm>
          <a:off x="4114800" y="13925094"/>
          <a:ext cx="838200" cy="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32558</xdr:rowOff>
    </xdr:from>
    <xdr:to>
      <xdr:col>19</xdr:col>
      <xdr:colOff>133350</xdr:colOff>
      <xdr:row>81</xdr:row>
      <xdr:rowOff>37644</xdr:rowOff>
    </xdr:to>
    <xdr:cxnSp macro="">
      <xdr:nvCxnSpPr>
        <xdr:cNvPr id="194" name="直線コネクタ 193"/>
        <xdr:cNvCxnSpPr/>
      </xdr:nvCxnSpPr>
      <xdr:spPr>
        <a:xfrm>
          <a:off x="3225800" y="13920008"/>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18466</xdr:rowOff>
    </xdr:from>
    <xdr:to>
      <xdr:col>15</xdr:col>
      <xdr:colOff>82550</xdr:colOff>
      <xdr:row>81</xdr:row>
      <xdr:rowOff>32558</xdr:rowOff>
    </xdr:to>
    <xdr:cxnSp macro="">
      <xdr:nvCxnSpPr>
        <xdr:cNvPr id="197" name="直線コネクタ 196"/>
        <xdr:cNvCxnSpPr/>
      </xdr:nvCxnSpPr>
      <xdr:spPr>
        <a:xfrm>
          <a:off x="2336800" y="13905916"/>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5367</xdr:rowOff>
    </xdr:from>
    <xdr:to>
      <xdr:col>11</xdr:col>
      <xdr:colOff>31750</xdr:colOff>
      <xdr:row>81</xdr:row>
      <xdr:rowOff>18466</xdr:rowOff>
    </xdr:to>
    <xdr:cxnSp macro="">
      <xdr:nvCxnSpPr>
        <xdr:cNvPr id="200" name="直線コネクタ 199"/>
        <xdr:cNvCxnSpPr/>
      </xdr:nvCxnSpPr>
      <xdr:spPr>
        <a:xfrm>
          <a:off x="1447800" y="13892817"/>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17557</xdr:rowOff>
    </xdr:from>
    <xdr:to>
      <xdr:col>23</xdr:col>
      <xdr:colOff>184150</xdr:colOff>
      <xdr:row>81</xdr:row>
      <xdr:rowOff>119157</xdr:rowOff>
    </xdr:to>
    <xdr:sp macro="" textlink="">
      <xdr:nvSpPr>
        <xdr:cNvPr id="210" name="楕円 209"/>
        <xdr:cNvSpPr/>
      </xdr:nvSpPr>
      <xdr:spPr>
        <a:xfrm>
          <a:off x="4902200" y="139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110284</xdr:rowOff>
    </xdr:from>
    <xdr:ext cx="762000" cy="259045"/>
    <xdr:sp macro="" textlink="">
      <xdr:nvSpPr>
        <xdr:cNvPr id="211" name="人件費・物件費等の状況該当値テキスト"/>
        <xdr:cNvSpPr txBox="1"/>
      </xdr:nvSpPr>
      <xdr:spPr>
        <a:xfrm>
          <a:off x="5041900" y="1382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158294</xdr:rowOff>
    </xdr:from>
    <xdr:to>
      <xdr:col>19</xdr:col>
      <xdr:colOff>184150</xdr:colOff>
      <xdr:row>81</xdr:row>
      <xdr:rowOff>88444</xdr:rowOff>
    </xdr:to>
    <xdr:sp macro="" textlink="">
      <xdr:nvSpPr>
        <xdr:cNvPr id="212" name="楕円 211"/>
        <xdr:cNvSpPr/>
      </xdr:nvSpPr>
      <xdr:spPr>
        <a:xfrm>
          <a:off x="4064000" y="13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98621</xdr:rowOff>
    </xdr:from>
    <xdr:ext cx="736600" cy="259045"/>
    <xdr:sp macro="" textlink="">
      <xdr:nvSpPr>
        <xdr:cNvPr id="213" name="テキスト ボックス 212"/>
        <xdr:cNvSpPr txBox="1"/>
      </xdr:nvSpPr>
      <xdr:spPr>
        <a:xfrm>
          <a:off x="3733800" y="13643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153208</xdr:rowOff>
    </xdr:from>
    <xdr:to>
      <xdr:col>15</xdr:col>
      <xdr:colOff>133350</xdr:colOff>
      <xdr:row>81</xdr:row>
      <xdr:rowOff>83358</xdr:rowOff>
    </xdr:to>
    <xdr:sp macro="" textlink="">
      <xdr:nvSpPr>
        <xdr:cNvPr id="214" name="楕円 213"/>
        <xdr:cNvSpPr/>
      </xdr:nvSpPr>
      <xdr:spPr>
        <a:xfrm>
          <a:off x="3175000" y="13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93535</xdr:rowOff>
    </xdr:from>
    <xdr:ext cx="762000" cy="259045"/>
    <xdr:sp macro="" textlink="">
      <xdr:nvSpPr>
        <xdr:cNvPr id="215" name="テキスト ボックス 214"/>
        <xdr:cNvSpPr txBox="1"/>
      </xdr:nvSpPr>
      <xdr:spPr>
        <a:xfrm>
          <a:off x="2844800" y="136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139116</xdr:rowOff>
    </xdr:from>
    <xdr:to>
      <xdr:col>11</xdr:col>
      <xdr:colOff>82550</xdr:colOff>
      <xdr:row>81</xdr:row>
      <xdr:rowOff>69266</xdr:rowOff>
    </xdr:to>
    <xdr:sp macro="" textlink="">
      <xdr:nvSpPr>
        <xdr:cNvPr id="216" name="楕円 215"/>
        <xdr:cNvSpPr/>
      </xdr:nvSpPr>
      <xdr:spPr>
        <a:xfrm>
          <a:off x="2286000" y="138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79443</xdr:rowOff>
    </xdr:from>
    <xdr:ext cx="762000" cy="259045"/>
    <xdr:sp macro="" textlink="">
      <xdr:nvSpPr>
        <xdr:cNvPr id="217" name="テキスト ボックス 216"/>
        <xdr:cNvSpPr txBox="1"/>
      </xdr:nvSpPr>
      <xdr:spPr>
        <a:xfrm>
          <a:off x="1955800" y="1362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126017</xdr:rowOff>
    </xdr:from>
    <xdr:to>
      <xdr:col>7</xdr:col>
      <xdr:colOff>31750</xdr:colOff>
      <xdr:row>81</xdr:row>
      <xdr:rowOff>56167</xdr:rowOff>
    </xdr:to>
    <xdr:sp macro="" textlink="">
      <xdr:nvSpPr>
        <xdr:cNvPr id="218" name="楕円 217"/>
        <xdr:cNvSpPr/>
      </xdr:nvSpPr>
      <xdr:spPr>
        <a:xfrm>
          <a:off x="1397000" y="138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66344</xdr:rowOff>
    </xdr:from>
    <xdr:ext cx="762000" cy="259045"/>
    <xdr:sp macro="" textlink="">
      <xdr:nvSpPr>
        <xdr:cNvPr id="219" name="テキスト ボックス 218"/>
        <xdr:cNvSpPr txBox="1"/>
      </xdr:nvSpPr>
      <xdr:spPr>
        <a:xfrm>
          <a:off x="1066800" y="1361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職員構成の変動等により、前年度より </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ポイント増となっているが、全国市平均とほぼ同水準にある。今後も定員管理と合わせ、人件費の適正管理に努める。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33564</xdr:rowOff>
    </xdr:to>
    <xdr:cxnSp macro="">
      <xdr:nvCxnSpPr>
        <xdr:cNvPr id="255" name="直線コネクタ 254"/>
        <xdr:cNvCxnSpPr/>
      </xdr:nvCxnSpPr>
      <xdr:spPr>
        <a:xfrm>
          <a:off x="16179800" y="148635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102507</xdr:rowOff>
    </xdr:to>
    <xdr:cxnSp macro="">
      <xdr:nvCxnSpPr>
        <xdr:cNvPr id="258" name="直線コネクタ 257"/>
        <xdr:cNvCxnSpPr/>
      </xdr:nvCxnSpPr>
      <xdr:spPr>
        <a:xfrm flipV="1">
          <a:off x="15290800" y="148635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102507</xdr:rowOff>
    </xdr:to>
    <xdr:cxnSp macro="">
      <xdr:nvCxnSpPr>
        <xdr:cNvPr id="261" name="直線コネクタ 260"/>
        <xdr:cNvCxnSpPr/>
      </xdr:nvCxnSpPr>
      <xdr:spPr>
        <a:xfrm>
          <a:off x="14401800" y="150014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85271</xdr:rowOff>
    </xdr:to>
    <xdr:cxnSp macro="">
      <xdr:nvCxnSpPr>
        <xdr:cNvPr id="264" name="直線コネクタ 263"/>
        <xdr:cNvCxnSpPr/>
      </xdr:nvCxnSpPr>
      <xdr:spPr>
        <a:xfrm>
          <a:off x="13512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4" name="楕円 273"/>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5"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2" name="楕円 281"/>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3" name="テキスト ボックス 282"/>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類似団体や全国市町村の平均と比較して、職員数は少ない状況になっている。平成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年度に策定した定員管理計画（平成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から令和２年度まで）において、職員数の適正化を行った。令和３年度からは、新たに策定を予定している定員管理計画に基づき、今後ともより効果的で効率的な行政運営を実現するため、職員数の適正化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107224</xdr:rowOff>
    </xdr:from>
    <xdr:to>
      <xdr:col>81</xdr:col>
      <xdr:colOff>44450</xdr:colOff>
      <xdr:row>59</xdr:row>
      <xdr:rowOff>152037</xdr:rowOff>
    </xdr:to>
    <xdr:cxnSp macro="">
      <xdr:nvCxnSpPr>
        <xdr:cNvPr id="320" name="直線コネクタ 319"/>
        <xdr:cNvCxnSpPr/>
      </xdr:nvCxnSpPr>
      <xdr:spPr>
        <a:xfrm>
          <a:off x="16179800" y="10222774"/>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62412</xdr:rowOff>
    </xdr:from>
    <xdr:to>
      <xdr:col>77</xdr:col>
      <xdr:colOff>44450</xdr:colOff>
      <xdr:row>59</xdr:row>
      <xdr:rowOff>107224</xdr:rowOff>
    </xdr:to>
    <xdr:cxnSp macro="">
      <xdr:nvCxnSpPr>
        <xdr:cNvPr id="323" name="直線コネクタ 322"/>
        <xdr:cNvCxnSpPr/>
      </xdr:nvCxnSpPr>
      <xdr:spPr>
        <a:xfrm>
          <a:off x="15290800" y="1017796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14151</xdr:rowOff>
    </xdr:from>
    <xdr:to>
      <xdr:col>72</xdr:col>
      <xdr:colOff>203200</xdr:colOff>
      <xdr:row>59</xdr:row>
      <xdr:rowOff>62412</xdr:rowOff>
    </xdr:to>
    <xdr:cxnSp macro="">
      <xdr:nvCxnSpPr>
        <xdr:cNvPr id="326" name="直線コネクタ 325"/>
        <xdr:cNvCxnSpPr/>
      </xdr:nvCxnSpPr>
      <xdr:spPr>
        <a:xfrm>
          <a:off x="14401800" y="1012970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14151</xdr:rowOff>
    </xdr:from>
    <xdr:to>
      <xdr:col>68</xdr:col>
      <xdr:colOff>152400</xdr:colOff>
      <xdr:row>59</xdr:row>
      <xdr:rowOff>21046</xdr:rowOff>
    </xdr:to>
    <xdr:cxnSp macro="">
      <xdr:nvCxnSpPr>
        <xdr:cNvPr id="329" name="直線コネクタ 328"/>
        <xdr:cNvCxnSpPr/>
      </xdr:nvCxnSpPr>
      <xdr:spPr>
        <a:xfrm flipV="1">
          <a:off x="13512800" y="101297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33" name="テキスト ボックス 332"/>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101237</xdr:rowOff>
    </xdr:from>
    <xdr:to>
      <xdr:col>81</xdr:col>
      <xdr:colOff>95250</xdr:colOff>
      <xdr:row>60</xdr:row>
      <xdr:rowOff>31387</xdr:rowOff>
    </xdr:to>
    <xdr:sp macro="" textlink="">
      <xdr:nvSpPr>
        <xdr:cNvPr id="339" name="楕円 338"/>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117764</xdr:rowOff>
    </xdr:from>
    <xdr:ext cx="762000" cy="259045"/>
    <xdr:sp macro="" textlink="">
      <xdr:nvSpPr>
        <xdr:cNvPr id="340" name="定員管理の状況該当値テキスト"/>
        <xdr:cNvSpPr txBox="1"/>
      </xdr:nvSpPr>
      <xdr:spPr>
        <a:xfrm>
          <a:off x="17106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56424</xdr:rowOff>
    </xdr:from>
    <xdr:to>
      <xdr:col>77</xdr:col>
      <xdr:colOff>95250</xdr:colOff>
      <xdr:row>59</xdr:row>
      <xdr:rowOff>158024</xdr:rowOff>
    </xdr:to>
    <xdr:sp macro="" textlink="">
      <xdr:nvSpPr>
        <xdr:cNvPr id="341" name="楕円 340"/>
        <xdr:cNvSpPr/>
      </xdr:nvSpPr>
      <xdr:spPr>
        <a:xfrm>
          <a:off x="16129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168201</xdr:rowOff>
    </xdr:from>
    <xdr:ext cx="736600" cy="259045"/>
    <xdr:sp macro="" textlink="">
      <xdr:nvSpPr>
        <xdr:cNvPr id="342" name="テキスト ボックス 341"/>
        <xdr:cNvSpPr txBox="1"/>
      </xdr:nvSpPr>
      <xdr:spPr>
        <a:xfrm>
          <a:off x="15798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11612</xdr:rowOff>
    </xdr:from>
    <xdr:to>
      <xdr:col>73</xdr:col>
      <xdr:colOff>44450</xdr:colOff>
      <xdr:row>59</xdr:row>
      <xdr:rowOff>113212</xdr:rowOff>
    </xdr:to>
    <xdr:sp macro="" textlink="">
      <xdr:nvSpPr>
        <xdr:cNvPr id="343" name="楕円 342"/>
        <xdr:cNvSpPr/>
      </xdr:nvSpPr>
      <xdr:spPr>
        <a:xfrm>
          <a:off x="15240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123389</xdr:rowOff>
    </xdr:from>
    <xdr:ext cx="762000" cy="259045"/>
    <xdr:sp macro="" textlink="">
      <xdr:nvSpPr>
        <xdr:cNvPr id="344" name="テキスト ボックス 343"/>
        <xdr:cNvSpPr txBox="1"/>
      </xdr:nvSpPr>
      <xdr:spPr>
        <a:xfrm>
          <a:off x="14909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134801</xdr:rowOff>
    </xdr:from>
    <xdr:to>
      <xdr:col>68</xdr:col>
      <xdr:colOff>203200</xdr:colOff>
      <xdr:row>59</xdr:row>
      <xdr:rowOff>64951</xdr:rowOff>
    </xdr:to>
    <xdr:sp macro="" textlink="">
      <xdr:nvSpPr>
        <xdr:cNvPr id="345" name="楕円 344"/>
        <xdr:cNvSpPr/>
      </xdr:nvSpPr>
      <xdr:spPr>
        <a:xfrm>
          <a:off x="14351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75128</xdr:rowOff>
    </xdr:from>
    <xdr:ext cx="762000" cy="259045"/>
    <xdr:sp macro="" textlink="">
      <xdr:nvSpPr>
        <xdr:cNvPr id="346" name="テキスト ボックス 345"/>
        <xdr:cNvSpPr txBox="1"/>
      </xdr:nvSpPr>
      <xdr:spPr>
        <a:xfrm>
          <a:off x="14020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141696</xdr:rowOff>
    </xdr:from>
    <xdr:to>
      <xdr:col>64</xdr:col>
      <xdr:colOff>152400</xdr:colOff>
      <xdr:row>59</xdr:row>
      <xdr:rowOff>71846</xdr:rowOff>
    </xdr:to>
    <xdr:sp macro="" textlink="">
      <xdr:nvSpPr>
        <xdr:cNvPr id="347" name="楕円 346"/>
        <xdr:cNvSpPr/>
      </xdr:nvSpPr>
      <xdr:spPr>
        <a:xfrm>
          <a:off x="13462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82023</xdr:rowOff>
    </xdr:from>
    <xdr:ext cx="762000" cy="259045"/>
    <xdr:sp macro="" textlink="">
      <xdr:nvSpPr>
        <xdr:cNvPr id="348" name="テキスト ボックス 347"/>
        <xdr:cNvSpPr txBox="1"/>
      </xdr:nvSpPr>
      <xdr:spPr>
        <a:xfrm>
          <a:off x="13131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単年度）においては、臨時財政対策債発行可能額の減少及び、一部事務組合の起こした地方債に充てたと認められる補助金又は負担金の増加等により、実質公債費比率が増加している。このため、３ヵ年平均の比率も上昇している。今後についても、緊急性・住民ニーズ等を考慮した事業選択を行い、適正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38523</xdr:rowOff>
    </xdr:to>
    <xdr:cxnSp macro="">
      <xdr:nvCxnSpPr>
        <xdr:cNvPr id="382" name="直線コネクタ 381"/>
        <xdr:cNvCxnSpPr/>
      </xdr:nvCxnSpPr>
      <xdr:spPr>
        <a:xfrm>
          <a:off x="16179800" y="68804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22437</xdr:rowOff>
    </xdr:to>
    <xdr:cxnSp macro="">
      <xdr:nvCxnSpPr>
        <xdr:cNvPr id="385" name="直線コネクタ 384"/>
        <xdr:cNvCxnSpPr/>
      </xdr:nvCxnSpPr>
      <xdr:spPr>
        <a:xfrm>
          <a:off x="15290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22437</xdr:rowOff>
    </xdr:to>
    <xdr:cxnSp macro="">
      <xdr:nvCxnSpPr>
        <xdr:cNvPr id="388" name="直線コネクタ 387"/>
        <xdr:cNvCxnSpPr/>
      </xdr:nvCxnSpPr>
      <xdr:spPr>
        <a:xfrm>
          <a:off x="14401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39</xdr:row>
      <xdr:rowOff>169756</xdr:rowOff>
    </xdr:to>
    <xdr:cxnSp macro="">
      <xdr:nvCxnSpPr>
        <xdr:cNvPr id="391" name="直線コネクタ 390"/>
        <xdr:cNvCxnSpPr/>
      </xdr:nvCxnSpPr>
      <xdr:spPr>
        <a:xfrm>
          <a:off x="13512800" y="68080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1" name="楕円 400"/>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2" name="公債費負担の状況該当値テキスト"/>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3" name="楕円 402"/>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4" name="テキスト ボックス 403"/>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5" name="楕円 404"/>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6" name="テキスト ボックス 405"/>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7" name="楕円 406"/>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8" name="テキスト ボックス 407"/>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409" name="楕円 408"/>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10" name="テキスト ボックス 409"/>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等への繰入見込額及び組合負担等見込額が減少したことによる将来負担額の減少等により、将来負担比率は発生していない。一方で、今後は、庁舎建替等の大型事業に係る公共施設等適正管理推進事業債等の起債により、地方債残高が増加し、将来負担比率が上昇することが見込まれる。引き続き事業実施の適正化を図っていく。</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157903</xdr:rowOff>
    </xdr:from>
    <xdr:to>
      <xdr:col>77</xdr:col>
      <xdr:colOff>44450</xdr:colOff>
      <xdr:row>14</xdr:row>
      <xdr:rowOff>91821</xdr:rowOff>
    </xdr:to>
    <xdr:cxnSp macro="">
      <xdr:nvCxnSpPr>
        <xdr:cNvPr id="444" name="直線コネクタ 443"/>
        <xdr:cNvCxnSpPr/>
      </xdr:nvCxnSpPr>
      <xdr:spPr>
        <a:xfrm flipV="1">
          <a:off x="15290800" y="2386753"/>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51604</xdr:rowOff>
    </xdr:from>
    <xdr:to>
      <xdr:col>72</xdr:col>
      <xdr:colOff>203200</xdr:colOff>
      <xdr:row>14</xdr:row>
      <xdr:rowOff>91821</xdr:rowOff>
    </xdr:to>
    <xdr:cxnSp macro="">
      <xdr:nvCxnSpPr>
        <xdr:cNvPr id="447" name="直線コネクタ 446"/>
        <xdr:cNvCxnSpPr/>
      </xdr:nvCxnSpPr>
      <xdr:spPr>
        <a:xfrm>
          <a:off x="14401800" y="245190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51604</xdr:rowOff>
    </xdr:from>
    <xdr:to>
      <xdr:col>68</xdr:col>
      <xdr:colOff>152400</xdr:colOff>
      <xdr:row>15</xdr:row>
      <xdr:rowOff>45847</xdr:rowOff>
    </xdr:to>
    <xdr:cxnSp macro="">
      <xdr:nvCxnSpPr>
        <xdr:cNvPr id="450" name="直線コネクタ 449"/>
        <xdr:cNvCxnSpPr/>
      </xdr:nvCxnSpPr>
      <xdr:spPr>
        <a:xfrm flipV="1">
          <a:off x="13512800" y="2451904"/>
          <a:ext cx="8890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168783</xdr:rowOff>
    </xdr:from>
    <xdr:to>
      <xdr:col>68</xdr:col>
      <xdr:colOff>203200</xdr:colOff>
      <xdr:row>16</xdr:row>
      <xdr:rowOff>98933</xdr:rowOff>
    </xdr:to>
    <xdr:sp macro="" textlink="">
      <xdr:nvSpPr>
        <xdr:cNvPr id="453" name="フローチャート: 判断 452"/>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4" name="テキスト ボックス 453"/>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5" name="フローチャート: 判断 454"/>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6" name="テキスト ボックス 455"/>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107103</xdr:rowOff>
    </xdr:from>
    <xdr:to>
      <xdr:col>77</xdr:col>
      <xdr:colOff>95250</xdr:colOff>
      <xdr:row>14</xdr:row>
      <xdr:rowOff>37253</xdr:rowOff>
    </xdr:to>
    <xdr:sp macro="" textlink="">
      <xdr:nvSpPr>
        <xdr:cNvPr id="462" name="楕円 461"/>
        <xdr:cNvSpPr/>
      </xdr:nvSpPr>
      <xdr:spPr>
        <a:xfrm>
          <a:off x="16129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47430</xdr:rowOff>
    </xdr:from>
    <xdr:ext cx="736600" cy="259045"/>
    <xdr:sp macro="" textlink="">
      <xdr:nvSpPr>
        <xdr:cNvPr id="463" name="テキスト ボックス 462"/>
        <xdr:cNvSpPr txBox="1"/>
      </xdr:nvSpPr>
      <xdr:spPr>
        <a:xfrm>
          <a:off x="15798800" y="210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41021</xdr:rowOff>
    </xdr:from>
    <xdr:to>
      <xdr:col>73</xdr:col>
      <xdr:colOff>44450</xdr:colOff>
      <xdr:row>14</xdr:row>
      <xdr:rowOff>142621</xdr:rowOff>
    </xdr:to>
    <xdr:sp macro="" textlink="">
      <xdr:nvSpPr>
        <xdr:cNvPr id="464" name="楕円 463"/>
        <xdr:cNvSpPr/>
      </xdr:nvSpPr>
      <xdr:spPr>
        <a:xfrm>
          <a:off x="152400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152798</xdr:rowOff>
    </xdr:from>
    <xdr:ext cx="762000" cy="259045"/>
    <xdr:sp macro="" textlink="">
      <xdr:nvSpPr>
        <xdr:cNvPr id="465" name="テキスト ボックス 464"/>
        <xdr:cNvSpPr txBox="1"/>
      </xdr:nvSpPr>
      <xdr:spPr>
        <a:xfrm>
          <a:off x="14909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xdr:rowOff>
    </xdr:from>
    <xdr:to>
      <xdr:col>68</xdr:col>
      <xdr:colOff>203200</xdr:colOff>
      <xdr:row>14</xdr:row>
      <xdr:rowOff>102404</xdr:rowOff>
    </xdr:to>
    <xdr:sp macro="" textlink="">
      <xdr:nvSpPr>
        <xdr:cNvPr id="466" name="楕円 465"/>
        <xdr:cNvSpPr/>
      </xdr:nvSpPr>
      <xdr:spPr>
        <a:xfrm>
          <a:off x="14351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112581</xdr:rowOff>
    </xdr:from>
    <xdr:ext cx="762000" cy="259045"/>
    <xdr:sp macro="" textlink="">
      <xdr:nvSpPr>
        <xdr:cNvPr id="467" name="テキスト ボックス 466"/>
        <xdr:cNvSpPr txBox="1"/>
      </xdr:nvSpPr>
      <xdr:spPr>
        <a:xfrm>
          <a:off x="14020800" y="216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166497</xdr:rowOff>
    </xdr:from>
    <xdr:to>
      <xdr:col>64</xdr:col>
      <xdr:colOff>152400</xdr:colOff>
      <xdr:row>15</xdr:row>
      <xdr:rowOff>96647</xdr:rowOff>
    </xdr:to>
    <xdr:sp macro="" textlink="">
      <xdr:nvSpPr>
        <xdr:cNvPr id="468" name="楕円 467"/>
        <xdr:cNvSpPr/>
      </xdr:nvSpPr>
      <xdr:spPr>
        <a:xfrm>
          <a:off x="13462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106824</xdr:rowOff>
    </xdr:from>
    <xdr:ext cx="762000" cy="259045"/>
    <xdr:sp macro="" textlink="">
      <xdr:nvSpPr>
        <xdr:cNvPr id="469" name="テキスト ボックス 468"/>
        <xdr:cNvSpPr txBox="1"/>
      </xdr:nvSpPr>
      <xdr:spPr>
        <a:xfrm>
          <a:off x="13131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40,412
39,722
132.44
20,600,811
20,540,623
38,204
11,572,122
20,141,423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ごみ処理業務・消防業務を一部事務組合として広域で行っているため、類似団体と比較すると、人件費に係る経常収支比率は低くなっている。今後も定員管理とあわせ、人件費の適正管理に努める。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100330</xdr:rowOff>
    </xdr:to>
    <xdr:cxnSp macro="">
      <xdr:nvCxnSpPr>
        <xdr:cNvPr id="66" name="直線コネクタ 65"/>
        <xdr:cNvCxnSpPr/>
      </xdr:nvCxnSpPr>
      <xdr:spPr>
        <a:xfrm>
          <a:off x="3987800" y="5704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33</xdr:row>
      <xdr:rowOff>54610</xdr:rowOff>
    </xdr:to>
    <xdr:cxnSp macro="">
      <xdr:nvCxnSpPr>
        <xdr:cNvPr id="69" name="直線コネクタ 68"/>
        <xdr:cNvCxnSpPr/>
      </xdr:nvCxnSpPr>
      <xdr:spPr>
        <a:xfrm flipV="1">
          <a:off x="3098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33</xdr:row>
      <xdr:rowOff>62230</xdr:rowOff>
    </xdr:to>
    <xdr:cxnSp macro="">
      <xdr:nvCxnSpPr>
        <xdr:cNvPr id="72" name="直線コネクタ 71"/>
        <xdr:cNvCxnSpPr/>
      </xdr:nvCxnSpPr>
      <xdr:spPr>
        <a:xfrm flipV="1">
          <a:off x="2209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39370</xdr:rowOff>
    </xdr:from>
    <xdr:to>
      <xdr:col>11</xdr:col>
      <xdr:colOff>9525</xdr:colOff>
      <xdr:row>33</xdr:row>
      <xdr:rowOff>62230</xdr:rowOff>
    </xdr:to>
    <xdr:cxnSp macro="">
      <xdr:nvCxnSpPr>
        <xdr:cNvPr id="75" name="直線コネクタ 74"/>
        <xdr:cNvCxnSpPr/>
      </xdr:nvCxnSpPr>
      <xdr:spPr>
        <a:xfrm>
          <a:off x="1320800" y="569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49530</xdr:rowOff>
    </xdr:from>
    <xdr:to>
      <xdr:col>24</xdr:col>
      <xdr:colOff>76200</xdr:colOff>
      <xdr:row>33</xdr:row>
      <xdr:rowOff>151130</xdr:rowOff>
    </xdr:to>
    <xdr:sp macro="" textlink="">
      <xdr:nvSpPr>
        <xdr:cNvPr id="85" name="楕円 84"/>
        <xdr:cNvSpPr/>
      </xdr:nvSpPr>
      <xdr:spPr>
        <a:xfrm>
          <a:off x="4775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129557</xdr:rowOff>
    </xdr:from>
    <xdr:ext cx="762000" cy="259045"/>
    <xdr:sp macro="" textlink="">
      <xdr:nvSpPr>
        <xdr:cNvPr id="86" name="人件費該当値テキスト"/>
        <xdr:cNvSpPr txBox="1"/>
      </xdr:nvSpPr>
      <xdr:spPr>
        <a:xfrm>
          <a:off x="4914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3810</xdr:rowOff>
    </xdr:from>
    <xdr:to>
      <xdr:col>15</xdr:col>
      <xdr:colOff>149225</xdr:colOff>
      <xdr:row>33</xdr:row>
      <xdr:rowOff>105410</xdr:rowOff>
    </xdr:to>
    <xdr:sp macro="" textlink="">
      <xdr:nvSpPr>
        <xdr:cNvPr id="89" name="楕円 88"/>
        <xdr:cNvSpPr/>
      </xdr:nvSpPr>
      <xdr:spPr>
        <a:xfrm>
          <a:off x="3048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115587</xdr:rowOff>
    </xdr:from>
    <xdr:ext cx="762000" cy="259045"/>
    <xdr:sp macro="" textlink="">
      <xdr:nvSpPr>
        <xdr:cNvPr id="90" name="テキスト ボックス 89"/>
        <xdr:cNvSpPr txBox="1"/>
      </xdr:nvSpPr>
      <xdr:spPr>
        <a:xfrm>
          <a:off x="2717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11430</xdr:rowOff>
    </xdr:from>
    <xdr:to>
      <xdr:col>11</xdr:col>
      <xdr:colOff>60325</xdr:colOff>
      <xdr:row>33</xdr:row>
      <xdr:rowOff>113030</xdr:rowOff>
    </xdr:to>
    <xdr:sp macro="" textlink="">
      <xdr:nvSpPr>
        <xdr:cNvPr id="91" name="楕円 90"/>
        <xdr:cNvSpPr/>
      </xdr:nvSpPr>
      <xdr:spPr>
        <a:xfrm>
          <a:off x="2159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123207</xdr:rowOff>
    </xdr:from>
    <xdr:ext cx="762000" cy="259045"/>
    <xdr:sp macro="" textlink="">
      <xdr:nvSpPr>
        <xdr:cNvPr id="92" name="テキスト ボックス 91"/>
        <xdr:cNvSpPr txBox="1"/>
      </xdr:nvSpPr>
      <xdr:spPr>
        <a:xfrm>
          <a:off x="1828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160020</xdr:rowOff>
    </xdr:from>
    <xdr:to>
      <xdr:col>6</xdr:col>
      <xdr:colOff>171450</xdr:colOff>
      <xdr:row>33</xdr:row>
      <xdr:rowOff>90170</xdr:rowOff>
    </xdr:to>
    <xdr:sp macro="" textlink="">
      <xdr:nvSpPr>
        <xdr:cNvPr id="93" name="楕円 92"/>
        <xdr:cNvSpPr/>
      </xdr:nvSpPr>
      <xdr:spPr>
        <a:xfrm>
          <a:off x="1270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100347</xdr:rowOff>
    </xdr:from>
    <xdr:ext cx="762000" cy="259045"/>
    <xdr:sp macro="" textlink="">
      <xdr:nvSpPr>
        <xdr:cNvPr id="94" name="テキスト ボックス 93"/>
        <xdr:cNvSpPr txBox="1"/>
      </xdr:nvSpPr>
      <xdr:spPr>
        <a:xfrm>
          <a:off x="939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ポイント減少し、類似団体と比較して低い水準にあり、良好といえる。引き続き適正な執行管理に努める。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78014</xdr:rowOff>
    </xdr:from>
    <xdr:to>
      <xdr:col>82</xdr:col>
      <xdr:colOff>107950</xdr:colOff>
      <xdr:row>13</xdr:row>
      <xdr:rowOff>15421</xdr:rowOff>
    </xdr:to>
    <xdr:cxnSp macro="">
      <xdr:nvCxnSpPr>
        <xdr:cNvPr id="129" name="直線コネクタ 128"/>
        <xdr:cNvCxnSpPr/>
      </xdr:nvCxnSpPr>
      <xdr:spPr>
        <a:xfrm flipV="1">
          <a:off x="15671800" y="21354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143329</xdr:rowOff>
    </xdr:from>
    <xdr:to>
      <xdr:col>78</xdr:col>
      <xdr:colOff>69850</xdr:colOff>
      <xdr:row>13</xdr:row>
      <xdr:rowOff>15421</xdr:rowOff>
    </xdr:to>
    <xdr:cxnSp macro="">
      <xdr:nvCxnSpPr>
        <xdr:cNvPr id="132" name="直線コネクタ 131"/>
        <xdr:cNvCxnSpPr/>
      </xdr:nvCxnSpPr>
      <xdr:spPr>
        <a:xfrm>
          <a:off x="14782800" y="2200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143329</xdr:rowOff>
    </xdr:from>
    <xdr:to>
      <xdr:col>73</xdr:col>
      <xdr:colOff>180975</xdr:colOff>
      <xdr:row>13</xdr:row>
      <xdr:rowOff>37193</xdr:rowOff>
    </xdr:to>
    <xdr:cxnSp macro="">
      <xdr:nvCxnSpPr>
        <xdr:cNvPr id="135" name="直線コネクタ 134"/>
        <xdr:cNvCxnSpPr/>
      </xdr:nvCxnSpPr>
      <xdr:spPr>
        <a:xfrm flipV="1">
          <a:off x="13893800" y="2200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110671</xdr:rowOff>
    </xdr:from>
    <xdr:to>
      <xdr:col>69</xdr:col>
      <xdr:colOff>92075</xdr:colOff>
      <xdr:row>13</xdr:row>
      <xdr:rowOff>37193</xdr:rowOff>
    </xdr:to>
    <xdr:cxnSp macro="">
      <xdr:nvCxnSpPr>
        <xdr:cNvPr id="138" name="直線コネクタ 137"/>
        <xdr:cNvCxnSpPr/>
      </xdr:nvCxnSpPr>
      <xdr:spPr>
        <a:xfrm>
          <a:off x="13004800" y="21680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27214</xdr:rowOff>
    </xdr:from>
    <xdr:to>
      <xdr:col>82</xdr:col>
      <xdr:colOff>158750</xdr:colOff>
      <xdr:row>12</xdr:row>
      <xdr:rowOff>128814</xdr:rowOff>
    </xdr:to>
    <xdr:sp macro="" textlink="">
      <xdr:nvSpPr>
        <xdr:cNvPr id="148" name="楕円 147"/>
        <xdr:cNvSpPr/>
      </xdr:nvSpPr>
      <xdr:spPr>
        <a:xfrm>
          <a:off x="164592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107241</xdr:rowOff>
    </xdr:from>
    <xdr:ext cx="762000" cy="259045"/>
    <xdr:sp macro="" textlink="">
      <xdr:nvSpPr>
        <xdr:cNvPr id="149" name="物件費該当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136071</xdr:rowOff>
    </xdr:from>
    <xdr:to>
      <xdr:col>78</xdr:col>
      <xdr:colOff>120650</xdr:colOff>
      <xdr:row>13</xdr:row>
      <xdr:rowOff>66221</xdr:rowOff>
    </xdr:to>
    <xdr:sp macro="" textlink="">
      <xdr:nvSpPr>
        <xdr:cNvPr id="150" name="楕円 149"/>
        <xdr:cNvSpPr/>
      </xdr:nvSpPr>
      <xdr:spPr>
        <a:xfrm>
          <a:off x="15621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76398</xdr:rowOff>
    </xdr:from>
    <xdr:ext cx="736600" cy="259045"/>
    <xdr:sp macro="" textlink="">
      <xdr:nvSpPr>
        <xdr:cNvPr id="151" name="テキスト ボックス 150"/>
        <xdr:cNvSpPr txBox="1"/>
      </xdr:nvSpPr>
      <xdr:spPr>
        <a:xfrm>
          <a:off x="15290800" y="196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92529</xdr:rowOff>
    </xdr:from>
    <xdr:to>
      <xdr:col>74</xdr:col>
      <xdr:colOff>31750</xdr:colOff>
      <xdr:row>13</xdr:row>
      <xdr:rowOff>22679</xdr:rowOff>
    </xdr:to>
    <xdr:sp macro="" textlink="">
      <xdr:nvSpPr>
        <xdr:cNvPr id="152" name="楕円 151"/>
        <xdr:cNvSpPr/>
      </xdr:nvSpPr>
      <xdr:spPr>
        <a:xfrm>
          <a:off x="14732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32856</xdr:rowOff>
    </xdr:from>
    <xdr:ext cx="762000" cy="259045"/>
    <xdr:sp macro="" textlink="">
      <xdr:nvSpPr>
        <xdr:cNvPr id="153" name="テキスト ボックス 152"/>
        <xdr:cNvSpPr txBox="1"/>
      </xdr:nvSpPr>
      <xdr:spPr>
        <a:xfrm>
          <a:off x="14401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4" name="楕円 153"/>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5" name="テキスト ボックス 154"/>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59871</xdr:rowOff>
    </xdr:from>
    <xdr:to>
      <xdr:col>65</xdr:col>
      <xdr:colOff>53975</xdr:colOff>
      <xdr:row>12</xdr:row>
      <xdr:rowOff>161471</xdr:rowOff>
    </xdr:to>
    <xdr:sp macro="" textlink="">
      <xdr:nvSpPr>
        <xdr:cNvPr id="156" name="楕円 155"/>
        <xdr:cNvSpPr/>
      </xdr:nvSpPr>
      <xdr:spPr>
        <a:xfrm>
          <a:off x="12954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198</xdr:rowOff>
    </xdr:from>
    <xdr:ext cx="762000" cy="259045"/>
    <xdr:sp macro="" textlink="">
      <xdr:nvSpPr>
        <xdr:cNvPr id="157" name="テキスト ボックス 156"/>
        <xdr:cNvSpPr txBox="1"/>
      </xdr:nvSpPr>
      <xdr:spPr>
        <a:xfrm>
          <a:off x="12623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扶助費に係る経常収支比率は類似団体平均よりも下回っているが、毎年上昇傾向にある。今後についても少子高齢化等に伴い、上昇傾向で推移するものと見込んでいる。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53522</xdr:rowOff>
    </xdr:to>
    <xdr:cxnSp macro="">
      <xdr:nvCxnSpPr>
        <xdr:cNvPr id="192" name="直線コネクタ 191"/>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20865</xdr:rowOff>
    </xdr:to>
    <xdr:cxnSp macro="">
      <xdr:nvCxnSpPr>
        <xdr:cNvPr id="195" name="直線コネクタ 194"/>
        <xdr:cNvCxnSpPr/>
      </xdr:nvCxnSpPr>
      <xdr:spPr>
        <a:xfrm>
          <a:off x="3098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159657</xdr:rowOff>
    </xdr:to>
    <xdr:cxnSp macro="">
      <xdr:nvCxnSpPr>
        <xdr:cNvPr id="198" name="直線コネクタ 197"/>
        <xdr:cNvCxnSpPr/>
      </xdr:nvCxnSpPr>
      <xdr:spPr>
        <a:xfrm>
          <a:off x="2209800" y="92873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29028</xdr:rowOff>
    </xdr:to>
    <xdr:cxnSp macro="">
      <xdr:nvCxnSpPr>
        <xdr:cNvPr id="201" name="直線コネクタ 200"/>
        <xdr:cNvCxnSpPr/>
      </xdr:nvCxnSpPr>
      <xdr:spPr>
        <a:xfrm>
          <a:off x="1320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1" name="楕円 210"/>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2"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3" name="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5" name="楕円 214"/>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6" name="テキスト ボックス 21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7" name="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介護保険事業及び後期高齢者医療事業に対する繰出金が増加したこと等により、前年度から </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と比較して低い水準にあるが、今後も事業の運営負担の増加が危惧されるため、医療費の抑制や徴収率の向上等に取り組み、運営の安定を図っていくとともに、事業の効率化と経費削減を図り、一般会計の負担額を減ら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125367</xdr:rowOff>
    </xdr:from>
    <xdr:to>
      <xdr:col>82</xdr:col>
      <xdr:colOff>107950</xdr:colOff>
      <xdr:row>56</xdr:row>
      <xdr:rowOff>6169</xdr:rowOff>
    </xdr:to>
    <xdr:cxnSp macro="">
      <xdr:nvCxnSpPr>
        <xdr:cNvPr id="255" name="直線コネクタ 254"/>
        <xdr:cNvCxnSpPr/>
      </xdr:nvCxnSpPr>
      <xdr:spPr>
        <a:xfrm>
          <a:off x="15671800" y="955511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55</xdr:row>
      <xdr:rowOff>125367</xdr:rowOff>
    </xdr:to>
    <xdr:cxnSp macro="">
      <xdr:nvCxnSpPr>
        <xdr:cNvPr id="258" name="直線コネクタ 257"/>
        <xdr:cNvCxnSpPr/>
      </xdr:nvCxnSpPr>
      <xdr:spPr>
        <a:xfrm>
          <a:off x="14782800" y="95289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105773</xdr:rowOff>
    </xdr:to>
    <xdr:cxnSp macro="">
      <xdr:nvCxnSpPr>
        <xdr:cNvPr id="261" name="直線コネクタ 260"/>
        <xdr:cNvCxnSpPr/>
      </xdr:nvCxnSpPr>
      <xdr:spPr>
        <a:xfrm flipV="1">
          <a:off x="13893800" y="9528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105773</xdr:rowOff>
    </xdr:to>
    <xdr:cxnSp macro="">
      <xdr:nvCxnSpPr>
        <xdr:cNvPr id="264" name="直線コネクタ 263"/>
        <xdr:cNvCxnSpPr/>
      </xdr:nvCxnSpPr>
      <xdr:spPr>
        <a:xfrm>
          <a:off x="13004800" y="94310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4" name="楕円 273"/>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143346</xdr:rowOff>
    </xdr:from>
    <xdr:ext cx="762000" cy="259045"/>
    <xdr:sp macro="" textlink="">
      <xdr:nvSpPr>
        <xdr:cNvPr id="275" name="その他該当値テキスト"/>
        <xdr:cNvSpPr txBox="1"/>
      </xdr:nvSpPr>
      <xdr:spPr>
        <a:xfrm>
          <a:off x="16598900" y="94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74567</xdr:rowOff>
    </xdr:from>
    <xdr:to>
      <xdr:col>78</xdr:col>
      <xdr:colOff>120650</xdr:colOff>
      <xdr:row>56</xdr:row>
      <xdr:rowOff>4717</xdr:rowOff>
    </xdr:to>
    <xdr:sp macro="" textlink="">
      <xdr:nvSpPr>
        <xdr:cNvPr id="276" name="楕円 275"/>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14894</xdr:rowOff>
    </xdr:from>
    <xdr:ext cx="736600" cy="259045"/>
    <xdr:sp macro="" textlink="">
      <xdr:nvSpPr>
        <xdr:cNvPr id="277" name="テキスト ボックス 276"/>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48441</xdr:rowOff>
    </xdr:from>
    <xdr:to>
      <xdr:col>74</xdr:col>
      <xdr:colOff>31750</xdr:colOff>
      <xdr:row>55</xdr:row>
      <xdr:rowOff>150041</xdr:rowOff>
    </xdr:to>
    <xdr:sp macro="" textlink="">
      <xdr:nvSpPr>
        <xdr:cNvPr id="278" name="楕円 277"/>
        <xdr:cNvSpPr/>
      </xdr:nvSpPr>
      <xdr:spPr>
        <a:xfrm>
          <a:off x="14732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160218</xdr:rowOff>
    </xdr:from>
    <xdr:ext cx="762000" cy="259045"/>
    <xdr:sp macro="" textlink="">
      <xdr:nvSpPr>
        <xdr:cNvPr id="279" name="テキスト ボックス 278"/>
        <xdr:cNvSpPr txBox="1"/>
      </xdr:nvSpPr>
      <xdr:spPr>
        <a:xfrm>
          <a:off x="14401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54973</xdr:rowOff>
    </xdr:from>
    <xdr:to>
      <xdr:col>69</xdr:col>
      <xdr:colOff>142875</xdr:colOff>
      <xdr:row>55</xdr:row>
      <xdr:rowOff>156573</xdr:rowOff>
    </xdr:to>
    <xdr:sp macro="" textlink="">
      <xdr:nvSpPr>
        <xdr:cNvPr id="280" name="楕円 279"/>
        <xdr:cNvSpPr/>
      </xdr:nvSpPr>
      <xdr:spPr>
        <a:xfrm>
          <a:off x="13843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166750</xdr:rowOff>
    </xdr:from>
    <xdr:ext cx="762000" cy="259045"/>
    <xdr:sp macro="" textlink="">
      <xdr:nvSpPr>
        <xdr:cNvPr id="281" name="テキスト ボックス 280"/>
        <xdr:cNvSpPr txBox="1"/>
      </xdr:nvSpPr>
      <xdr:spPr>
        <a:xfrm>
          <a:off x="13512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82" name="楕円 281"/>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83" name="テキスト ボックス 282"/>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及び消防業務を一部事務組合で行っていること等が要因となり、補助費等に係る経常収支比率は類似団体の中で最も高くなっている。北播磨清掃事務組合及び病院事業に対する負担金の増加等により、前年度から</a:t>
          </a: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0.6</a:t>
          </a:r>
          <a:r>
            <a:rPr kumimoji="1" lang="ja-JP" altLang="en-US" sz="1300" baseline="0">
              <a:latin typeface="ＭＳ Ｐゴシック" panose="020B0600070205080204" pitchFamily="50" charset="-128"/>
              <a:ea typeface="ＭＳ Ｐゴシック" panose="020B0600070205080204" pitchFamily="50" charset="-128"/>
            </a:rPr>
            <a:t>ポイント増加しており、今後も新ごみ処理施設整備に伴い増加する見込みである。今後は必要性の低い補助金について、積極的に見直しや廃止を行い改善を図る。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168148</xdr:rowOff>
    </xdr:from>
    <xdr:to>
      <xdr:col>82</xdr:col>
      <xdr:colOff>107950</xdr:colOff>
      <xdr:row>41</xdr:row>
      <xdr:rowOff>115570</xdr:rowOff>
    </xdr:to>
    <xdr:cxnSp macro="">
      <xdr:nvCxnSpPr>
        <xdr:cNvPr id="313" name="直線コネクタ 312"/>
        <xdr:cNvCxnSpPr/>
      </xdr:nvCxnSpPr>
      <xdr:spPr>
        <a:xfrm>
          <a:off x="15671800" y="70261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168148</xdr:rowOff>
    </xdr:from>
    <xdr:to>
      <xdr:col>78</xdr:col>
      <xdr:colOff>69850</xdr:colOff>
      <xdr:row>41</xdr:row>
      <xdr:rowOff>19558</xdr:rowOff>
    </xdr:to>
    <xdr:cxnSp macro="">
      <xdr:nvCxnSpPr>
        <xdr:cNvPr id="316" name="直線コネクタ 315"/>
        <xdr:cNvCxnSpPr/>
      </xdr:nvCxnSpPr>
      <xdr:spPr>
        <a:xfrm flipV="1">
          <a:off x="14782800" y="70261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19558</xdr:rowOff>
    </xdr:from>
    <xdr:to>
      <xdr:col>73</xdr:col>
      <xdr:colOff>180975</xdr:colOff>
      <xdr:row>41</xdr:row>
      <xdr:rowOff>69850</xdr:rowOff>
    </xdr:to>
    <xdr:cxnSp macro="">
      <xdr:nvCxnSpPr>
        <xdr:cNvPr id="319" name="直線コネクタ 318"/>
        <xdr:cNvCxnSpPr/>
      </xdr:nvCxnSpPr>
      <xdr:spPr>
        <a:xfrm flipV="1">
          <a:off x="13893800" y="70490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69850</xdr:rowOff>
    </xdr:from>
    <xdr:to>
      <xdr:col>69</xdr:col>
      <xdr:colOff>92075</xdr:colOff>
      <xdr:row>42</xdr:row>
      <xdr:rowOff>3556</xdr:rowOff>
    </xdr:to>
    <xdr:cxnSp macro="">
      <xdr:nvCxnSpPr>
        <xdr:cNvPr id="322" name="直線コネクタ 321"/>
        <xdr:cNvCxnSpPr/>
      </xdr:nvCxnSpPr>
      <xdr:spPr>
        <a:xfrm flipV="1">
          <a:off x="13004800" y="70993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64770</xdr:rowOff>
    </xdr:from>
    <xdr:to>
      <xdr:col>82</xdr:col>
      <xdr:colOff>158750</xdr:colOff>
      <xdr:row>41</xdr:row>
      <xdr:rowOff>166370</xdr:rowOff>
    </xdr:to>
    <xdr:sp macro="" textlink="">
      <xdr:nvSpPr>
        <xdr:cNvPr id="332" name="楕円 331"/>
        <xdr:cNvSpPr/>
      </xdr:nvSpPr>
      <xdr:spPr>
        <a:xfrm>
          <a:off x="164592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144797</xdr:rowOff>
    </xdr:from>
    <xdr:ext cx="762000" cy="259045"/>
    <xdr:sp macro="" textlink="">
      <xdr:nvSpPr>
        <xdr:cNvPr id="333" name="補助費等該当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117348</xdr:rowOff>
    </xdr:from>
    <xdr:to>
      <xdr:col>78</xdr:col>
      <xdr:colOff>120650</xdr:colOff>
      <xdr:row>41</xdr:row>
      <xdr:rowOff>47498</xdr:rowOff>
    </xdr:to>
    <xdr:sp macro="" textlink="">
      <xdr:nvSpPr>
        <xdr:cNvPr id="334" name="楕円 333"/>
        <xdr:cNvSpPr/>
      </xdr:nvSpPr>
      <xdr:spPr>
        <a:xfrm>
          <a:off x="15621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32275</xdr:rowOff>
    </xdr:from>
    <xdr:ext cx="736600" cy="259045"/>
    <xdr:sp macro="" textlink="">
      <xdr:nvSpPr>
        <xdr:cNvPr id="335" name="テキスト ボックス 334"/>
        <xdr:cNvSpPr txBox="1"/>
      </xdr:nvSpPr>
      <xdr:spPr>
        <a:xfrm>
          <a:off x="15290800" y="706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140208</xdr:rowOff>
    </xdr:from>
    <xdr:to>
      <xdr:col>74</xdr:col>
      <xdr:colOff>31750</xdr:colOff>
      <xdr:row>41</xdr:row>
      <xdr:rowOff>70358</xdr:rowOff>
    </xdr:to>
    <xdr:sp macro="" textlink="">
      <xdr:nvSpPr>
        <xdr:cNvPr id="336" name="楕円 335"/>
        <xdr:cNvSpPr/>
      </xdr:nvSpPr>
      <xdr:spPr>
        <a:xfrm>
          <a:off x="14732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55135</xdr:rowOff>
    </xdr:from>
    <xdr:ext cx="762000" cy="259045"/>
    <xdr:sp macro="" textlink="">
      <xdr:nvSpPr>
        <xdr:cNvPr id="337" name="テキスト ボックス 336"/>
        <xdr:cNvSpPr txBox="1"/>
      </xdr:nvSpPr>
      <xdr:spPr>
        <a:xfrm>
          <a:off x="14401800" y="708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19050</xdr:rowOff>
    </xdr:from>
    <xdr:to>
      <xdr:col>69</xdr:col>
      <xdr:colOff>142875</xdr:colOff>
      <xdr:row>41</xdr:row>
      <xdr:rowOff>120650</xdr:rowOff>
    </xdr:to>
    <xdr:sp macro="" textlink="">
      <xdr:nvSpPr>
        <xdr:cNvPr id="338" name="楕円 337"/>
        <xdr:cNvSpPr/>
      </xdr:nvSpPr>
      <xdr:spPr>
        <a:xfrm>
          <a:off x="13843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105427</xdr:rowOff>
    </xdr:from>
    <xdr:ext cx="762000" cy="259045"/>
    <xdr:sp macro="" textlink="">
      <xdr:nvSpPr>
        <xdr:cNvPr id="339" name="テキスト ボックス 338"/>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124206</xdr:rowOff>
    </xdr:from>
    <xdr:to>
      <xdr:col>65</xdr:col>
      <xdr:colOff>53975</xdr:colOff>
      <xdr:row>42</xdr:row>
      <xdr:rowOff>54356</xdr:rowOff>
    </xdr:to>
    <xdr:sp macro="" textlink="">
      <xdr:nvSpPr>
        <xdr:cNvPr id="340" name="楕円 339"/>
        <xdr:cNvSpPr/>
      </xdr:nvSpPr>
      <xdr:spPr>
        <a:xfrm>
          <a:off x="12954000" y="715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39133</xdr:rowOff>
    </xdr:from>
    <xdr:ext cx="762000" cy="259045"/>
    <xdr:sp macro="" textlink="">
      <xdr:nvSpPr>
        <xdr:cNvPr id="341" name="テキスト ボックス 340"/>
        <xdr:cNvSpPr txBox="1"/>
      </xdr:nvSpPr>
      <xdr:spPr>
        <a:xfrm>
          <a:off x="12623800" y="724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臨時財政対策債等の償還額の増加により、公債費に係る経常収支比率は上昇傾向にある。今後、庁舎建替等に係る起債により、公債費はさらに膨らみ、令和６年度にピークを迎えると見込まれる。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19231</xdr:rowOff>
    </xdr:from>
    <xdr:to>
      <xdr:col>24</xdr:col>
      <xdr:colOff>25400</xdr:colOff>
      <xdr:row>76</xdr:row>
      <xdr:rowOff>25763</xdr:rowOff>
    </xdr:to>
    <xdr:cxnSp macro="">
      <xdr:nvCxnSpPr>
        <xdr:cNvPr id="376" name="直線コネクタ 375"/>
        <xdr:cNvCxnSpPr/>
      </xdr:nvCxnSpPr>
      <xdr:spPr>
        <a:xfrm flipV="1">
          <a:off x="3987800" y="130494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25763</xdr:rowOff>
    </xdr:to>
    <xdr:cxnSp macro="">
      <xdr:nvCxnSpPr>
        <xdr:cNvPr id="379" name="直線コネクタ 378"/>
        <xdr:cNvCxnSpPr/>
      </xdr:nvCxnSpPr>
      <xdr:spPr>
        <a:xfrm>
          <a:off x="3098800" y="13042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12700</xdr:rowOff>
    </xdr:to>
    <xdr:cxnSp macro="">
      <xdr:nvCxnSpPr>
        <xdr:cNvPr id="382" name="直線コネクタ 381"/>
        <xdr:cNvCxnSpPr/>
      </xdr:nvCxnSpPr>
      <xdr:spPr>
        <a:xfrm>
          <a:off x="2209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75</xdr:row>
      <xdr:rowOff>138430</xdr:rowOff>
    </xdr:to>
    <xdr:cxnSp macro="">
      <xdr:nvCxnSpPr>
        <xdr:cNvPr id="385" name="直線コネクタ 384"/>
        <xdr:cNvCxnSpPr/>
      </xdr:nvCxnSpPr>
      <xdr:spPr>
        <a:xfrm>
          <a:off x="1320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92364</xdr:rowOff>
    </xdr:from>
    <xdr:ext cx="762000" cy="259045"/>
    <xdr:sp macro="" textlink="">
      <xdr:nvSpPr>
        <xdr:cNvPr id="389" name="テキスト ボックス 388"/>
        <xdr:cNvSpPr txBox="1"/>
      </xdr:nvSpPr>
      <xdr:spPr>
        <a:xfrm>
          <a:off x="939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95" name="楕円 394"/>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156408</xdr:rowOff>
    </xdr:from>
    <xdr:ext cx="762000" cy="259045"/>
    <xdr:sp macro="" textlink="">
      <xdr:nvSpPr>
        <xdr:cNvPr id="396" name="公債費該当値テキスト"/>
        <xdr:cNvSpPr txBox="1"/>
      </xdr:nvSpPr>
      <xdr:spPr>
        <a:xfrm>
          <a:off x="4914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146413</xdr:rowOff>
    </xdr:from>
    <xdr:to>
      <xdr:col>20</xdr:col>
      <xdr:colOff>38100</xdr:colOff>
      <xdr:row>76</xdr:row>
      <xdr:rowOff>76563</xdr:rowOff>
    </xdr:to>
    <xdr:sp macro="" textlink="">
      <xdr:nvSpPr>
        <xdr:cNvPr id="397" name="楕円 396"/>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86740</xdr:rowOff>
    </xdr:from>
    <xdr:ext cx="736600" cy="259045"/>
    <xdr:sp macro="" textlink="">
      <xdr:nvSpPr>
        <xdr:cNvPr id="398" name="テキスト ボックス 397"/>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9" name="楕円 398"/>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400" name="テキスト ボックス 399"/>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401" name="楕円 400"/>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402" name="テキスト ボックス 401"/>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403" name="楕円 402"/>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404" name="テキスト ボックス 403"/>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補助費等に係る経常収支比率が増加したことにより、前年度と比較して </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ポイント増加した。類似団体平均との比較においても高い水準となっており、公営企業会計に対する負担金等を抑制するため、引き続き経営の健全化を図っていく。</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72137</xdr:rowOff>
    </xdr:to>
    <xdr:cxnSp macro="">
      <xdr:nvCxnSpPr>
        <xdr:cNvPr id="435" name="直線コネクタ 434"/>
        <xdr:cNvCxnSpPr/>
      </xdr:nvCxnSpPr>
      <xdr:spPr>
        <a:xfrm>
          <a:off x="15671800" y="13294361"/>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92711</xdr:rowOff>
    </xdr:to>
    <xdr:cxnSp macro="">
      <xdr:nvCxnSpPr>
        <xdr:cNvPr id="438" name="直線コネクタ 437"/>
        <xdr:cNvCxnSpPr/>
      </xdr:nvCxnSpPr>
      <xdr:spPr>
        <a:xfrm>
          <a:off x="14782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124713</xdr:rowOff>
    </xdr:to>
    <xdr:cxnSp macro="">
      <xdr:nvCxnSpPr>
        <xdr:cNvPr id="441" name="直線コネクタ 440"/>
        <xdr:cNvCxnSpPr/>
      </xdr:nvCxnSpPr>
      <xdr:spPr>
        <a:xfrm flipV="1">
          <a:off x="13893800" y="132760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124713</xdr:rowOff>
    </xdr:to>
    <xdr:cxnSp macro="">
      <xdr:nvCxnSpPr>
        <xdr:cNvPr id="444" name="直線コネクタ 443"/>
        <xdr:cNvCxnSpPr/>
      </xdr:nvCxnSpPr>
      <xdr:spPr>
        <a:xfrm>
          <a:off x="13004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54" name="楕円 453"/>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5"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6" name="楕円 455"/>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57" name="テキスト ボックス 45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8" name="楕円 457"/>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9" name="テキスト ボックス 458"/>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60" name="楕円 459"/>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61" name="テキスト ボックス 460"/>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62" name="楕円 461"/>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63" name="テキスト ボックス 462"/>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169351</xdr:rowOff>
    </xdr:from>
    <xdr:to>
      <xdr:col>29</xdr:col>
      <xdr:colOff>127000</xdr:colOff>
      <xdr:row>17</xdr:row>
      <xdr:rowOff>38151</xdr:rowOff>
    </xdr:to>
    <xdr:cxnSp macro="">
      <xdr:nvCxnSpPr>
        <xdr:cNvPr id="52" name="直線コネクタ 51"/>
        <xdr:cNvCxnSpPr/>
      </xdr:nvCxnSpPr>
      <xdr:spPr bwMode="auto">
        <a:xfrm flipV="1">
          <a:off x="5003800" y="2960176"/>
          <a:ext cx="647700" cy="4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38151</xdr:rowOff>
    </xdr:from>
    <xdr:to>
      <xdr:col>26</xdr:col>
      <xdr:colOff>50800</xdr:colOff>
      <xdr:row>17</xdr:row>
      <xdr:rowOff>77699</xdr:rowOff>
    </xdr:to>
    <xdr:cxnSp macro="">
      <xdr:nvCxnSpPr>
        <xdr:cNvPr id="55" name="直線コネクタ 54"/>
        <xdr:cNvCxnSpPr/>
      </xdr:nvCxnSpPr>
      <xdr:spPr bwMode="auto">
        <a:xfrm flipV="1">
          <a:off x="4305300" y="3000426"/>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77699</xdr:rowOff>
    </xdr:from>
    <xdr:to>
      <xdr:col>22</xdr:col>
      <xdr:colOff>114300</xdr:colOff>
      <xdr:row>17</xdr:row>
      <xdr:rowOff>102877</xdr:rowOff>
    </xdr:to>
    <xdr:cxnSp macro="">
      <xdr:nvCxnSpPr>
        <xdr:cNvPr id="58" name="直線コネクタ 57"/>
        <xdr:cNvCxnSpPr/>
      </xdr:nvCxnSpPr>
      <xdr:spPr bwMode="auto">
        <a:xfrm flipV="1">
          <a:off x="3606800" y="3039974"/>
          <a:ext cx="698500" cy="25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98420</xdr:rowOff>
    </xdr:from>
    <xdr:to>
      <xdr:col>18</xdr:col>
      <xdr:colOff>177800</xdr:colOff>
      <xdr:row>17</xdr:row>
      <xdr:rowOff>102877</xdr:rowOff>
    </xdr:to>
    <xdr:cxnSp macro="">
      <xdr:nvCxnSpPr>
        <xdr:cNvPr id="61" name="直線コネクタ 60"/>
        <xdr:cNvCxnSpPr/>
      </xdr:nvCxnSpPr>
      <xdr:spPr bwMode="auto">
        <a:xfrm>
          <a:off x="2908300" y="3060695"/>
          <a:ext cx="698500" cy="4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118551</xdr:rowOff>
    </xdr:from>
    <xdr:to>
      <xdr:col>29</xdr:col>
      <xdr:colOff>177800</xdr:colOff>
      <xdr:row>17</xdr:row>
      <xdr:rowOff>48701</xdr:rowOff>
    </xdr:to>
    <xdr:sp macro="" textlink="">
      <xdr:nvSpPr>
        <xdr:cNvPr id="71" name="楕円 70"/>
        <xdr:cNvSpPr/>
      </xdr:nvSpPr>
      <xdr:spPr bwMode="auto">
        <a:xfrm>
          <a:off x="5600700" y="2909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90628</xdr:rowOff>
    </xdr:from>
    <xdr:ext cx="762000" cy="259045"/>
    <xdr:sp macro="" textlink="">
      <xdr:nvSpPr>
        <xdr:cNvPr id="72" name="人口1人当たり決算額の推移該当値テキスト130"/>
        <xdr:cNvSpPr txBox="1"/>
      </xdr:nvSpPr>
      <xdr:spPr>
        <a:xfrm>
          <a:off x="5740400" y="288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158801</xdr:rowOff>
    </xdr:from>
    <xdr:to>
      <xdr:col>26</xdr:col>
      <xdr:colOff>101600</xdr:colOff>
      <xdr:row>17</xdr:row>
      <xdr:rowOff>88951</xdr:rowOff>
    </xdr:to>
    <xdr:sp macro="" textlink="">
      <xdr:nvSpPr>
        <xdr:cNvPr id="73" name="楕円 72"/>
        <xdr:cNvSpPr/>
      </xdr:nvSpPr>
      <xdr:spPr bwMode="auto">
        <a:xfrm>
          <a:off x="4953000" y="294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73728</xdr:rowOff>
    </xdr:from>
    <xdr:ext cx="736600" cy="259045"/>
    <xdr:sp macro="" textlink="">
      <xdr:nvSpPr>
        <xdr:cNvPr id="74" name="テキスト ボックス 73"/>
        <xdr:cNvSpPr txBox="1"/>
      </xdr:nvSpPr>
      <xdr:spPr>
        <a:xfrm>
          <a:off x="4622800" y="303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26899</xdr:rowOff>
    </xdr:from>
    <xdr:to>
      <xdr:col>22</xdr:col>
      <xdr:colOff>165100</xdr:colOff>
      <xdr:row>17</xdr:row>
      <xdr:rowOff>128499</xdr:rowOff>
    </xdr:to>
    <xdr:sp macro="" textlink="">
      <xdr:nvSpPr>
        <xdr:cNvPr id="75" name="楕円 74"/>
        <xdr:cNvSpPr/>
      </xdr:nvSpPr>
      <xdr:spPr bwMode="auto">
        <a:xfrm>
          <a:off x="4254500" y="2989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113276</xdr:rowOff>
    </xdr:from>
    <xdr:ext cx="762000" cy="259045"/>
    <xdr:sp macro="" textlink="">
      <xdr:nvSpPr>
        <xdr:cNvPr id="76" name="テキスト ボックス 75"/>
        <xdr:cNvSpPr txBox="1"/>
      </xdr:nvSpPr>
      <xdr:spPr>
        <a:xfrm>
          <a:off x="3924300" y="307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52077</xdr:rowOff>
    </xdr:from>
    <xdr:to>
      <xdr:col>19</xdr:col>
      <xdr:colOff>38100</xdr:colOff>
      <xdr:row>17</xdr:row>
      <xdr:rowOff>153677</xdr:rowOff>
    </xdr:to>
    <xdr:sp macro="" textlink="">
      <xdr:nvSpPr>
        <xdr:cNvPr id="77" name="楕円 76"/>
        <xdr:cNvSpPr/>
      </xdr:nvSpPr>
      <xdr:spPr bwMode="auto">
        <a:xfrm>
          <a:off x="3556000" y="3014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138454</xdr:rowOff>
    </xdr:from>
    <xdr:ext cx="762000" cy="259045"/>
    <xdr:sp macro="" textlink="">
      <xdr:nvSpPr>
        <xdr:cNvPr id="78" name="テキスト ボックス 77"/>
        <xdr:cNvSpPr txBox="1"/>
      </xdr:nvSpPr>
      <xdr:spPr>
        <a:xfrm>
          <a:off x="3225800" y="310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47620</xdr:rowOff>
    </xdr:from>
    <xdr:to>
      <xdr:col>15</xdr:col>
      <xdr:colOff>101600</xdr:colOff>
      <xdr:row>17</xdr:row>
      <xdr:rowOff>149220</xdr:rowOff>
    </xdr:to>
    <xdr:sp macro="" textlink="">
      <xdr:nvSpPr>
        <xdr:cNvPr id="79" name="楕円 78"/>
        <xdr:cNvSpPr/>
      </xdr:nvSpPr>
      <xdr:spPr bwMode="auto">
        <a:xfrm>
          <a:off x="2857500" y="300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133997</xdr:rowOff>
    </xdr:from>
    <xdr:ext cx="762000" cy="259045"/>
    <xdr:sp macro="" textlink="">
      <xdr:nvSpPr>
        <xdr:cNvPr id="80" name="テキスト ボックス 79"/>
        <xdr:cNvSpPr txBox="1"/>
      </xdr:nvSpPr>
      <xdr:spPr>
        <a:xfrm>
          <a:off x="2527300" y="30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12667</xdr:rowOff>
    </xdr:from>
    <xdr:to>
      <xdr:col>29</xdr:col>
      <xdr:colOff>127000</xdr:colOff>
      <xdr:row>36</xdr:row>
      <xdr:rowOff>41111</xdr:rowOff>
    </xdr:to>
    <xdr:cxnSp macro="">
      <xdr:nvCxnSpPr>
        <xdr:cNvPr id="116" name="直線コネクタ 115"/>
        <xdr:cNvCxnSpPr/>
      </xdr:nvCxnSpPr>
      <xdr:spPr bwMode="auto">
        <a:xfrm flipV="1">
          <a:off x="5003800" y="6965917"/>
          <a:ext cx="6477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6561</xdr:rowOff>
    </xdr:from>
    <xdr:to>
      <xdr:col>26</xdr:col>
      <xdr:colOff>50800</xdr:colOff>
      <xdr:row>36</xdr:row>
      <xdr:rowOff>41111</xdr:rowOff>
    </xdr:to>
    <xdr:cxnSp macro="">
      <xdr:nvCxnSpPr>
        <xdr:cNvPr id="119" name="直線コネクタ 118"/>
        <xdr:cNvCxnSpPr/>
      </xdr:nvCxnSpPr>
      <xdr:spPr bwMode="auto">
        <a:xfrm>
          <a:off x="4305300" y="6959811"/>
          <a:ext cx="698500" cy="3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6561</xdr:rowOff>
    </xdr:from>
    <xdr:to>
      <xdr:col>22</xdr:col>
      <xdr:colOff>114300</xdr:colOff>
      <xdr:row>36</xdr:row>
      <xdr:rowOff>49799</xdr:rowOff>
    </xdr:to>
    <xdr:cxnSp macro="">
      <xdr:nvCxnSpPr>
        <xdr:cNvPr id="122" name="直線コネクタ 121"/>
        <xdr:cNvCxnSpPr/>
      </xdr:nvCxnSpPr>
      <xdr:spPr bwMode="auto">
        <a:xfrm flipV="1">
          <a:off x="3606800" y="6959811"/>
          <a:ext cx="698500" cy="4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49276</xdr:rowOff>
    </xdr:from>
    <xdr:to>
      <xdr:col>18</xdr:col>
      <xdr:colOff>177800</xdr:colOff>
      <xdr:row>36</xdr:row>
      <xdr:rowOff>49799</xdr:rowOff>
    </xdr:to>
    <xdr:cxnSp macro="">
      <xdr:nvCxnSpPr>
        <xdr:cNvPr id="125" name="直線コネクタ 124"/>
        <xdr:cNvCxnSpPr/>
      </xdr:nvCxnSpPr>
      <xdr:spPr bwMode="auto">
        <a:xfrm>
          <a:off x="2908300" y="7002526"/>
          <a:ext cx="6985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304767</xdr:rowOff>
    </xdr:from>
    <xdr:to>
      <xdr:col>29</xdr:col>
      <xdr:colOff>177800</xdr:colOff>
      <xdr:row>36</xdr:row>
      <xdr:rowOff>63467</xdr:rowOff>
    </xdr:to>
    <xdr:sp macro="" textlink="">
      <xdr:nvSpPr>
        <xdr:cNvPr id="135" name="楕円 134"/>
        <xdr:cNvSpPr/>
      </xdr:nvSpPr>
      <xdr:spPr bwMode="auto">
        <a:xfrm>
          <a:off x="5600700" y="691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276844</xdr:rowOff>
    </xdr:from>
    <xdr:ext cx="762000" cy="259045"/>
    <xdr:sp macro="" textlink="">
      <xdr:nvSpPr>
        <xdr:cNvPr id="136" name="人口1人当たり決算額の推移該当値テキスト445"/>
        <xdr:cNvSpPr txBox="1"/>
      </xdr:nvSpPr>
      <xdr:spPr>
        <a:xfrm>
          <a:off x="5740400" y="688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333211</xdr:rowOff>
    </xdr:from>
    <xdr:to>
      <xdr:col>26</xdr:col>
      <xdr:colOff>101600</xdr:colOff>
      <xdr:row>36</xdr:row>
      <xdr:rowOff>91911</xdr:rowOff>
    </xdr:to>
    <xdr:sp macro="" textlink="">
      <xdr:nvSpPr>
        <xdr:cNvPr id="137" name="楕円 136"/>
        <xdr:cNvSpPr/>
      </xdr:nvSpPr>
      <xdr:spPr bwMode="auto">
        <a:xfrm>
          <a:off x="4953000" y="694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76688</xdr:rowOff>
    </xdr:from>
    <xdr:ext cx="736600" cy="259045"/>
    <xdr:sp macro="" textlink="">
      <xdr:nvSpPr>
        <xdr:cNvPr id="138" name="テキスト ボックス 137"/>
        <xdr:cNvSpPr txBox="1"/>
      </xdr:nvSpPr>
      <xdr:spPr>
        <a:xfrm>
          <a:off x="4622800" y="70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298661</xdr:rowOff>
    </xdr:from>
    <xdr:to>
      <xdr:col>22</xdr:col>
      <xdr:colOff>165100</xdr:colOff>
      <xdr:row>36</xdr:row>
      <xdr:rowOff>57361</xdr:rowOff>
    </xdr:to>
    <xdr:sp macro="" textlink="">
      <xdr:nvSpPr>
        <xdr:cNvPr id="139" name="楕円 138"/>
        <xdr:cNvSpPr/>
      </xdr:nvSpPr>
      <xdr:spPr bwMode="auto">
        <a:xfrm>
          <a:off x="4254500" y="690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42138</xdr:rowOff>
    </xdr:from>
    <xdr:ext cx="762000" cy="259045"/>
    <xdr:sp macro="" textlink="">
      <xdr:nvSpPr>
        <xdr:cNvPr id="140" name="テキスト ボックス 139"/>
        <xdr:cNvSpPr txBox="1"/>
      </xdr:nvSpPr>
      <xdr:spPr>
        <a:xfrm>
          <a:off x="3924300" y="699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341899</xdr:rowOff>
    </xdr:from>
    <xdr:to>
      <xdr:col>19</xdr:col>
      <xdr:colOff>38100</xdr:colOff>
      <xdr:row>36</xdr:row>
      <xdr:rowOff>100599</xdr:rowOff>
    </xdr:to>
    <xdr:sp macro="" textlink="">
      <xdr:nvSpPr>
        <xdr:cNvPr id="141" name="楕円 140"/>
        <xdr:cNvSpPr/>
      </xdr:nvSpPr>
      <xdr:spPr bwMode="auto">
        <a:xfrm>
          <a:off x="3556000" y="695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85376</xdr:rowOff>
    </xdr:from>
    <xdr:ext cx="762000" cy="259045"/>
    <xdr:sp macro="" textlink="">
      <xdr:nvSpPr>
        <xdr:cNvPr id="142" name="テキスト ボックス 141"/>
        <xdr:cNvSpPr txBox="1"/>
      </xdr:nvSpPr>
      <xdr:spPr>
        <a:xfrm>
          <a:off x="3225800" y="703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341376</xdr:rowOff>
    </xdr:from>
    <xdr:to>
      <xdr:col>15</xdr:col>
      <xdr:colOff>101600</xdr:colOff>
      <xdr:row>36</xdr:row>
      <xdr:rowOff>100076</xdr:rowOff>
    </xdr:to>
    <xdr:sp macro="" textlink="">
      <xdr:nvSpPr>
        <xdr:cNvPr id="143" name="楕円 142"/>
        <xdr:cNvSpPr/>
      </xdr:nvSpPr>
      <xdr:spPr bwMode="auto">
        <a:xfrm>
          <a:off x="2857500" y="695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84853</xdr:rowOff>
    </xdr:from>
    <xdr:ext cx="762000" cy="259045"/>
    <xdr:sp macro="" textlink="">
      <xdr:nvSpPr>
        <xdr:cNvPr id="144" name="テキスト ボックス 143"/>
        <xdr:cNvSpPr txBox="1"/>
      </xdr:nvSpPr>
      <xdr:spPr>
        <a:xfrm>
          <a:off x="2527300" y="70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40,412
39,722
132.44
20,600,811
20,540,623
38,204
11,572,122
20,141,423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149663</xdr:rowOff>
    </xdr:from>
    <xdr:to>
      <xdr:col>24</xdr:col>
      <xdr:colOff>63500</xdr:colOff>
      <xdr:row>38</xdr:row>
      <xdr:rowOff>19838</xdr:rowOff>
    </xdr:to>
    <xdr:cxnSp macro="">
      <xdr:nvCxnSpPr>
        <xdr:cNvPr id="61" name="直線コネクタ 60"/>
        <xdr:cNvCxnSpPr/>
      </xdr:nvCxnSpPr>
      <xdr:spPr>
        <a:xfrm flipV="1">
          <a:off x="3797300" y="6493313"/>
          <a:ext cx="8382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19838</xdr:rowOff>
    </xdr:from>
    <xdr:to>
      <xdr:col>19</xdr:col>
      <xdr:colOff>177800</xdr:colOff>
      <xdr:row>38</xdr:row>
      <xdr:rowOff>31458</xdr:rowOff>
    </xdr:to>
    <xdr:cxnSp macro="">
      <xdr:nvCxnSpPr>
        <xdr:cNvPr id="64" name="直線コネクタ 63"/>
        <xdr:cNvCxnSpPr/>
      </xdr:nvCxnSpPr>
      <xdr:spPr>
        <a:xfrm flipV="1">
          <a:off x="2908300" y="6534938"/>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31458</xdr:rowOff>
    </xdr:from>
    <xdr:to>
      <xdr:col>15</xdr:col>
      <xdr:colOff>50800</xdr:colOff>
      <xdr:row>38</xdr:row>
      <xdr:rowOff>48584</xdr:rowOff>
    </xdr:to>
    <xdr:cxnSp macro="">
      <xdr:nvCxnSpPr>
        <xdr:cNvPr id="67" name="直線コネクタ 66"/>
        <xdr:cNvCxnSpPr/>
      </xdr:nvCxnSpPr>
      <xdr:spPr>
        <a:xfrm flipV="1">
          <a:off x="2019300" y="6546558"/>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41631</xdr:rowOff>
    </xdr:from>
    <xdr:to>
      <xdr:col>10</xdr:col>
      <xdr:colOff>114300</xdr:colOff>
      <xdr:row>38</xdr:row>
      <xdr:rowOff>48584</xdr:rowOff>
    </xdr:to>
    <xdr:cxnSp macro="">
      <xdr:nvCxnSpPr>
        <xdr:cNvPr id="70" name="直線コネクタ 69"/>
        <xdr:cNvCxnSpPr/>
      </xdr:nvCxnSpPr>
      <xdr:spPr>
        <a:xfrm>
          <a:off x="1130300" y="655673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18127</xdr:rowOff>
    </xdr:from>
    <xdr:ext cx="534377" cy="259045"/>
    <xdr:sp macro="" textlink="">
      <xdr:nvSpPr>
        <xdr:cNvPr id="74" name="テキスト ボックス 73"/>
        <xdr:cNvSpPr txBox="1"/>
      </xdr:nvSpPr>
      <xdr:spPr>
        <a:xfrm>
          <a:off x="863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98863</xdr:rowOff>
    </xdr:from>
    <xdr:to>
      <xdr:col>24</xdr:col>
      <xdr:colOff>114300</xdr:colOff>
      <xdr:row>38</xdr:row>
      <xdr:rowOff>29013</xdr:rowOff>
    </xdr:to>
    <xdr:sp macro="" textlink="">
      <xdr:nvSpPr>
        <xdr:cNvPr id="80" name="楕円 79"/>
        <xdr:cNvSpPr/>
      </xdr:nvSpPr>
      <xdr:spPr>
        <a:xfrm>
          <a:off x="4584700" y="64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77290</xdr:rowOff>
    </xdr:from>
    <xdr:ext cx="534377" cy="259045"/>
    <xdr:sp macro="" textlink="">
      <xdr:nvSpPr>
        <xdr:cNvPr id="81" name="人件費該当値テキスト"/>
        <xdr:cNvSpPr txBox="1"/>
      </xdr:nvSpPr>
      <xdr:spPr>
        <a:xfrm>
          <a:off x="4686300" y="64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140488</xdr:rowOff>
    </xdr:from>
    <xdr:to>
      <xdr:col>20</xdr:col>
      <xdr:colOff>38100</xdr:colOff>
      <xdr:row>38</xdr:row>
      <xdr:rowOff>70638</xdr:rowOff>
    </xdr:to>
    <xdr:sp macro="" textlink="">
      <xdr:nvSpPr>
        <xdr:cNvPr id="82" name="楕円 81"/>
        <xdr:cNvSpPr/>
      </xdr:nvSpPr>
      <xdr:spPr>
        <a:xfrm>
          <a:off x="3746500" y="64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61765</xdr:rowOff>
    </xdr:from>
    <xdr:ext cx="534377" cy="259045"/>
    <xdr:sp macro="" textlink="">
      <xdr:nvSpPr>
        <xdr:cNvPr id="83" name="テキスト ボックス 82"/>
        <xdr:cNvSpPr txBox="1"/>
      </xdr:nvSpPr>
      <xdr:spPr>
        <a:xfrm>
          <a:off x="3530111" y="65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152108</xdr:rowOff>
    </xdr:from>
    <xdr:to>
      <xdr:col>15</xdr:col>
      <xdr:colOff>101600</xdr:colOff>
      <xdr:row>38</xdr:row>
      <xdr:rowOff>82258</xdr:rowOff>
    </xdr:to>
    <xdr:sp macro="" textlink="">
      <xdr:nvSpPr>
        <xdr:cNvPr id="84" name="楕円 83"/>
        <xdr:cNvSpPr/>
      </xdr:nvSpPr>
      <xdr:spPr>
        <a:xfrm>
          <a:off x="2857500" y="649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73385</xdr:rowOff>
    </xdr:from>
    <xdr:ext cx="534377" cy="259045"/>
    <xdr:sp macro="" textlink="">
      <xdr:nvSpPr>
        <xdr:cNvPr id="85" name="テキスト ボックス 84"/>
        <xdr:cNvSpPr txBox="1"/>
      </xdr:nvSpPr>
      <xdr:spPr>
        <a:xfrm>
          <a:off x="2641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169234</xdr:rowOff>
    </xdr:from>
    <xdr:to>
      <xdr:col>10</xdr:col>
      <xdr:colOff>165100</xdr:colOff>
      <xdr:row>38</xdr:row>
      <xdr:rowOff>99384</xdr:rowOff>
    </xdr:to>
    <xdr:sp macro="" textlink="">
      <xdr:nvSpPr>
        <xdr:cNvPr id="86" name="楕円 85"/>
        <xdr:cNvSpPr/>
      </xdr:nvSpPr>
      <xdr:spPr>
        <a:xfrm>
          <a:off x="1968500" y="65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90511</xdr:rowOff>
    </xdr:from>
    <xdr:ext cx="534377" cy="259045"/>
    <xdr:sp macro="" textlink="">
      <xdr:nvSpPr>
        <xdr:cNvPr id="87" name="テキスト ボックス 86"/>
        <xdr:cNvSpPr txBox="1"/>
      </xdr:nvSpPr>
      <xdr:spPr>
        <a:xfrm>
          <a:off x="1752111" y="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162281</xdr:rowOff>
    </xdr:from>
    <xdr:to>
      <xdr:col>6</xdr:col>
      <xdr:colOff>38100</xdr:colOff>
      <xdr:row>38</xdr:row>
      <xdr:rowOff>92431</xdr:rowOff>
    </xdr:to>
    <xdr:sp macro="" textlink="">
      <xdr:nvSpPr>
        <xdr:cNvPr id="88" name="楕円 87"/>
        <xdr:cNvSpPr/>
      </xdr:nvSpPr>
      <xdr:spPr>
        <a:xfrm>
          <a:off x="1079500" y="65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83558</xdr:rowOff>
    </xdr:from>
    <xdr:ext cx="534377" cy="259045"/>
    <xdr:sp macro="" textlink="">
      <xdr:nvSpPr>
        <xdr:cNvPr id="89" name="テキスト ボックス 88"/>
        <xdr:cNvSpPr txBox="1"/>
      </xdr:nvSpPr>
      <xdr:spPr>
        <a:xfrm>
          <a:off x="863111" y="65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157727</xdr:rowOff>
    </xdr:from>
    <xdr:to>
      <xdr:col>24</xdr:col>
      <xdr:colOff>63500</xdr:colOff>
      <xdr:row>57</xdr:row>
      <xdr:rowOff>164933</xdr:rowOff>
    </xdr:to>
    <xdr:cxnSp macro="">
      <xdr:nvCxnSpPr>
        <xdr:cNvPr id="121" name="直線コネクタ 120"/>
        <xdr:cNvCxnSpPr/>
      </xdr:nvCxnSpPr>
      <xdr:spPr>
        <a:xfrm flipV="1">
          <a:off x="3797300" y="9930377"/>
          <a:ext cx="8382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164933</xdr:rowOff>
    </xdr:from>
    <xdr:to>
      <xdr:col>19</xdr:col>
      <xdr:colOff>177800</xdr:colOff>
      <xdr:row>57</xdr:row>
      <xdr:rowOff>167567</xdr:rowOff>
    </xdr:to>
    <xdr:cxnSp macro="">
      <xdr:nvCxnSpPr>
        <xdr:cNvPr id="124" name="直線コネクタ 123"/>
        <xdr:cNvCxnSpPr/>
      </xdr:nvCxnSpPr>
      <xdr:spPr>
        <a:xfrm flipV="1">
          <a:off x="2908300" y="9937583"/>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167567</xdr:rowOff>
    </xdr:from>
    <xdr:to>
      <xdr:col>15</xdr:col>
      <xdr:colOff>50800</xdr:colOff>
      <xdr:row>57</xdr:row>
      <xdr:rowOff>167774</xdr:rowOff>
    </xdr:to>
    <xdr:cxnSp macro="">
      <xdr:nvCxnSpPr>
        <xdr:cNvPr id="127" name="直線コネクタ 126"/>
        <xdr:cNvCxnSpPr/>
      </xdr:nvCxnSpPr>
      <xdr:spPr>
        <a:xfrm flipV="1">
          <a:off x="2019300" y="9940217"/>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167774</xdr:rowOff>
    </xdr:from>
    <xdr:to>
      <xdr:col>10</xdr:col>
      <xdr:colOff>114300</xdr:colOff>
      <xdr:row>58</xdr:row>
      <xdr:rowOff>9648</xdr:rowOff>
    </xdr:to>
    <xdr:cxnSp macro="">
      <xdr:nvCxnSpPr>
        <xdr:cNvPr id="130" name="直線コネクタ 129"/>
        <xdr:cNvCxnSpPr/>
      </xdr:nvCxnSpPr>
      <xdr:spPr>
        <a:xfrm flipV="1">
          <a:off x="1130300" y="9940424"/>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106927</xdr:rowOff>
    </xdr:from>
    <xdr:to>
      <xdr:col>24</xdr:col>
      <xdr:colOff>114300</xdr:colOff>
      <xdr:row>58</xdr:row>
      <xdr:rowOff>37077</xdr:rowOff>
    </xdr:to>
    <xdr:sp macro="" textlink="">
      <xdr:nvSpPr>
        <xdr:cNvPr id="140" name="楕円 139"/>
        <xdr:cNvSpPr/>
      </xdr:nvSpPr>
      <xdr:spPr>
        <a:xfrm>
          <a:off x="4584700" y="98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21854</xdr:rowOff>
    </xdr:from>
    <xdr:ext cx="534377" cy="259045"/>
    <xdr:sp macro="" textlink="">
      <xdr:nvSpPr>
        <xdr:cNvPr id="141" name="物件費該当値テキスト"/>
        <xdr:cNvSpPr txBox="1"/>
      </xdr:nvSpPr>
      <xdr:spPr>
        <a:xfrm>
          <a:off x="4686300" y="97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114133</xdr:rowOff>
    </xdr:from>
    <xdr:to>
      <xdr:col>20</xdr:col>
      <xdr:colOff>38100</xdr:colOff>
      <xdr:row>58</xdr:row>
      <xdr:rowOff>44283</xdr:rowOff>
    </xdr:to>
    <xdr:sp macro="" textlink="">
      <xdr:nvSpPr>
        <xdr:cNvPr id="142" name="楕円 141"/>
        <xdr:cNvSpPr/>
      </xdr:nvSpPr>
      <xdr:spPr>
        <a:xfrm>
          <a:off x="3746500" y="98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35410</xdr:rowOff>
    </xdr:from>
    <xdr:ext cx="534377" cy="259045"/>
    <xdr:sp macro="" textlink="">
      <xdr:nvSpPr>
        <xdr:cNvPr id="143" name="テキスト ボックス 142"/>
        <xdr:cNvSpPr txBox="1"/>
      </xdr:nvSpPr>
      <xdr:spPr>
        <a:xfrm>
          <a:off x="3530111" y="99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116767</xdr:rowOff>
    </xdr:from>
    <xdr:to>
      <xdr:col>15</xdr:col>
      <xdr:colOff>101600</xdr:colOff>
      <xdr:row>58</xdr:row>
      <xdr:rowOff>46917</xdr:rowOff>
    </xdr:to>
    <xdr:sp macro="" textlink="">
      <xdr:nvSpPr>
        <xdr:cNvPr id="144" name="楕円 143"/>
        <xdr:cNvSpPr/>
      </xdr:nvSpPr>
      <xdr:spPr>
        <a:xfrm>
          <a:off x="2857500" y="988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38044</xdr:rowOff>
    </xdr:from>
    <xdr:ext cx="534377" cy="259045"/>
    <xdr:sp macro="" textlink="">
      <xdr:nvSpPr>
        <xdr:cNvPr id="145" name="テキスト ボックス 144"/>
        <xdr:cNvSpPr txBox="1"/>
      </xdr:nvSpPr>
      <xdr:spPr>
        <a:xfrm>
          <a:off x="2641111" y="99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116974</xdr:rowOff>
    </xdr:from>
    <xdr:to>
      <xdr:col>10</xdr:col>
      <xdr:colOff>165100</xdr:colOff>
      <xdr:row>58</xdr:row>
      <xdr:rowOff>47124</xdr:rowOff>
    </xdr:to>
    <xdr:sp macro="" textlink="">
      <xdr:nvSpPr>
        <xdr:cNvPr id="146" name="楕円 145"/>
        <xdr:cNvSpPr/>
      </xdr:nvSpPr>
      <xdr:spPr>
        <a:xfrm>
          <a:off x="1968500" y="98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38251</xdr:rowOff>
    </xdr:from>
    <xdr:ext cx="534377" cy="259045"/>
    <xdr:sp macro="" textlink="">
      <xdr:nvSpPr>
        <xdr:cNvPr id="147" name="テキスト ボックス 146"/>
        <xdr:cNvSpPr txBox="1"/>
      </xdr:nvSpPr>
      <xdr:spPr>
        <a:xfrm>
          <a:off x="1752111" y="99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130298</xdr:rowOff>
    </xdr:from>
    <xdr:to>
      <xdr:col>6</xdr:col>
      <xdr:colOff>38100</xdr:colOff>
      <xdr:row>58</xdr:row>
      <xdr:rowOff>60448</xdr:rowOff>
    </xdr:to>
    <xdr:sp macro="" textlink="">
      <xdr:nvSpPr>
        <xdr:cNvPr id="148" name="楕円 147"/>
        <xdr:cNvSpPr/>
      </xdr:nvSpPr>
      <xdr:spPr>
        <a:xfrm>
          <a:off x="1079500" y="99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51575</xdr:rowOff>
    </xdr:from>
    <xdr:ext cx="534377" cy="259045"/>
    <xdr:sp macro="" textlink="">
      <xdr:nvSpPr>
        <xdr:cNvPr id="149" name="テキスト ボックス 148"/>
        <xdr:cNvSpPr txBox="1"/>
      </xdr:nvSpPr>
      <xdr:spPr>
        <a:xfrm>
          <a:off x="863111" y="999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135661</xdr:rowOff>
    </xdr:from>
    <xdr:to>
      <xdr:col>24</xdr:col>
      <xdr:colOff>63500</xdr:colOff>
      <xdr:row>78</xdr:row>
      <xdr:rowOff>145148</xdr:rowOff>
    </xdr:to>
    <xdr:cxnSp macro="">
      <xdr:nvCxnSpPr>
        <xdr:cNvPr id="178" name="直線コネクタ 177"/>
        <xdr:cNvCxnSpPr/>
      </xdr:nvCxnSpPr>
      <xdr:spPr>
        <a:xfrm flipV="1">
          <a:off x="3797300" y="13508761"/>
          <a:ext cx="8382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126785</xdr:rowOff>
    </xdr:from>
    <xdr:to>
      <xdr:col>19</xdr:col>
      <xdr:colOff>177800</xdr:colOff>
      <xdr:row>78</xdr:row>
      <xdr:rowOff>145148</xdr:rowOff>
    </xdr:to>
    <xdr:cxnSp macro="">
      <xdr:nvCxnSpPr>
        <xdr:cNvPr id="181" name="直線コネクタ 180"/>
        <xdr:cNvCxnSpPr/>
      </xdr:nvCxnSpPr>
      <xdr:spPr>
        <a:xfrm>
          <a:off x="2908300" y="13499885"/>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126785</xdr:rowOff>
    </xdr:from>
    <xdr:to>
      <xdr:col>15</xdr:col>
      <xdr:colOff>50800</xdr:colOff>
      <xdr:row>78</xdr:row>
      <xdr:rowOff>138291</xdr:rowOff>
    </xdr:to>
    <xdr:cxnSp macro="">
      <xdr:nvCxnSpPr>
        <xdr:cNvPr id="184" name="直線コネクタ 183"/>
        <xdr:cNvCxnSpPr/>
      </xdr:nvCxnSpPr>
      <xdr:spPr>
        <a:xfrm flipV="1">
          <a:off x="2019300" y="13499885"/>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138291</xdr:rowOff>
    </xdr:from>
    <xdr:to>
      <xdr:col>10</xdr:col>
      <xdr:colOff>114300</xdr:colOff>
      <xdr:row>78</xdr:row>
      <xdr:rowOff>146901</xdr:rowOff>
    </xdr:to>
    <xdr:cxnSp macro="">
      <xdr:nvCxnSpPr>
        <xdr:cNvPr id="187" name="直線コネクタ 186"/>
        <xdr:cNvCxnSpPr/>
      </xdr:nvCxnSpPr>
      <xdr:spPr>
        <a:xfrm flipV="1">
          <a:off x="1130300" y="1351139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84861</xdr:rowOff>
    </xdr:from>
    <xdr:to>
      <xdr:col>24</xdr:col>
      <xdr:colOff>114300</xdr:colOff>
      <xdr:row>79</xdr:row>
      <xdr:rowOff>15011</xdr:rowOff>
    </xdr:to>
    <xdr:sp macro="" textlink="">
      <xdr:nvSpPr>
        <xdr:cNvPr id="197" name="楕円 196"/>
        <xdr:cNvSpPr/>
      </xdr:nvSpPr>
      <xdr:spPr>
        <a:xfrm>
          <a:off x="4584700" y="134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171238</xdr:rowOff>
    </xdr:from>
    <xdr:ext cx="469744" cy="259045"/>
    <xdr:sp macro="" textlink="">
      <xdr:nvSpPr>
        <xdr:cNvPr id="198" name="維持補修費該当値テキスト"/>
        <xdr:cNvSpPr txBox="1"/>
      </xdr:nvSpPr>
      <xdr:spPr>
        <a:xfrm>
          <a:off x="4686300" y="133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94348</xdr:rowOff>
    </xdr:from>
    <xdr:to>
      <xdr:col>20</xdr:col>
      <xdr:colOff>38100</xdr:colOff>
      <xdr:row>79</xdr:row>
      <xdr:rowOff>24498</xdr:rowOff>
    </xdr:to>
    <xdr:sp macro="" textlink="">
      <xdr:nvSpPr>
        <xdr:cNvPr id="199" name="楕円 198"/>
        <xdr:cNvSpPr/>
      </xdr:nvSpPr>
      <xdr:spPr>
        <a:xfrm>
          <a:off x="3746500" y="134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15625</xdr:rowOff>
    </xdr:from>
    <xdr:ext cx="469744" cy="259045"/>
    <xdr:sp macro="" textlink="">
      <xdr:nvSpPr>
        <xdr:cNvPr id="200" name="テキスト ボックス 199"/>
        <xdr:cNvSpPr txBox="1"/>
      </xdr:nvSpPr>
      <xdr:spPr>
        <a:xfrm>
          <a:off x="3562428" y="1356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75985</xdr:rowOff>
    </xdr:from>
    <xdr:to>
      <xdr:col>15</xdr:col>
      <xdr:colOff>101600</xdr:colOff>
      <xdr:row>79</xdr:row>
      <xdr:rowOff>6135</xdr:rowOff>
    </xdr:to>
    <xdr:sp macro="" textlink="">
      <xdr:nvSpPr>
        <xdr:cNvPr id="201" name="楕円 200"/>
        <xdr:cNvSpPr/>
      </xdr:nvSpPr>
      <xdr:spPr>
        <a:xfrm>
          <a:off x="2857500" y="134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168712</xdr:rowOff>
    </xdr:from>
    <xdr:ext cx="469744" cy="259045"/>
    <xdr:sp macro="" textlink="">
      <xdr:nvSpPr>
        <xdr:cNvPr id="202" name="テキスト ボックス 201"/>
        <xdr:cNvSpPr txBox="1"/>
      </xdr:nvSpPr>
      <xdr:spPr>
        <a:xfrm>
          <a:off x="2673428" y="135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87491</xdr:rowOff>
    </xdr:from>
    <xdr:to>
      <xdr:col>10</xdr:col>
      <xdr:colOff>165100</xdr:colOff>
      <xdr:row>79</xdr:row>
      <xdr:rowOff>17641</xdr:rowOff>
    </xdr:to>
    <xdr:sp macro="" textlink="">
      <xdr:nvSpPr>
        <xdr:cNvPr id="203" name="楕円 202"/>
        <xdr:cNvSpPr/>
      </xdr:nvSpPr>
      <xdr:spPr>
        <a:xfrm>
          <a:off x="1968500" y="134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8768</xdr:rowOff>
    </xdr:from>
    <xdr:ext cx="469744" cy="259045"/>
    <xdr:sp macro="" textlink="">
      <xdr:nvSpPr>
        <xdr:cNvPr id="204" name="テキスト ボックス 203"/>
        <xdr:cNvSpPr txBox="1"/>
      </xdr:nvSpPr>
      <xdr:spPr>
        <a:xfrm>
          <a:off x="1784428"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96101</xdr:rowOff>
    </xdr:from>
    <xdr:to>
      <xdr:col>6</xdr:col>
      <xdr:colOff>38100</xdr:colOff>
      <xdr:row>79</xdr:row>
      <xdr:rowOff>26251</xdr:rowOff>
    </xdr:to>
    <xdr:sp macro="" textlink="">
      <xdr:nvSpPr>
        <xdr:cNvPr id="205" name="楕円 204"/>
        <xdr:cNvSpPr/>
      </xdr:nvSpPr>
      <xdr:spPr>
        <a:xfrm>
          <a:off x="1079500" y="134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17378</xdr:rowOff>
    </xdr:from>
    <xdr:ext cx="469744" cy="259045"/>
    <xdr:sp macro="" textlink="">
      <xdr:nvSpPr>
        <xdr:cNvPr id="206" name="テキスト ボックス 205"/>
        <xdr:cNvSpPr txBox="1"/>
      </xdr:nvSpPr>
      <xdr:spPr>
        <a:xfrm>
          <a:off x="895428" y="1356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88013</xdr:rowOff>
    </xdr:from>
    <xdr:to>
      <xdr:col>24</xdr:col>
      <xdr:colOff>63500</xdr:colOff>
      <xdr:row>96</xdr:row>
      <xdr:rowOff>19686</xdr:rowOff>
    </xdr:to>
    <xdr:cxnSp macro="">
      <xdr:nvCxnSpPr>
        <xdr:cNvPr id="234" name="直線コネクタ 233"/>
        <xdr:cNvCxnSpPr/>
      </xdr:nvCxnSpPr>
      <xdr:spPr>
        <a:xfrm flipV="1">
          <a:off x="3797300" y="16375763"/>
          <a:ext cx="838200" cy="10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125870</xdr:rowOff>
    </xdr:from>
    <xdr:to>
      <xdr:col>19</xdr:col>
      <xdr:colOff>177800</xdr:colOff>
      <xdr:row>96</xdr:row>
      <xdr:rowOff>19686</xdr:rowOff>
    </xdr:to>
    <xdr:cxnSp macro="">
      <xdr:nvCxnSpPr>
        <xdr:cNvPr id="237" name="直線コネクタ 236"/>
        <xdr:cNvCxnSpPr/>
      </xdr:nvCxnSpPr>
      <xdr:spPr>
        <a:xfrm>
          <a:off x="2908300" y="16413620"/>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125870</xdr:rowOff>
    </xdr:from>
    <xdr:to>
      <xdr:col>15</xdr:col>
      <xdr:colOff>50800</xdr:colOff>
      <xdr:row>95</xdr:row>
      <xdr:rowOff>169647</xdr:rowOff>
    </xdr:to>
    <xdr:cxnSp macro="">
      <xdr:nvCxnSpPr>
        <xdr:cNvPr id="240" name="直線コネクタ 239"/>
        <xdr:cNvCxnSpPr/>
      </xdr:nvCxnSpPr>
      <xdr:spPr>
        <a:xfrm flipV="1">
          <a:off x="2019300" y="16413620"/>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169647</xdr:rowOff>
    </xdr:from>
    <xdr:to>
      <xdr:col>10</xdr:col>
      <xdr:colOff>114300</xdr:colOff>
      <xdr:row>96</xdr:row>
      <xdr:rowOff>113754</xdr:rowOff>
    </xdr:to>
    <xdr:cxnSp macro="">
      <xdr:nvCxnSpPr>
        <xdr:cNvPr id="243" name="直線コネクタ 242"/>
        <xdr:cNvCxnSpPr/>
      </xdr:nvCxnSpPr>
      <xdr:spPr>
        <a:xfrm flipV="1">
          <a:off x="1130300" y="16457397"/>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37213</xdr:rowOff>
    </xdr:from>
    <xdr:to>
      <xdr:col>24</xdr:col>
      <xdr:colOff>114300</xdr:colOff>
      <xdr:row>95</xdr:row>
      <xdr:rowOff>138813</xdr:rowOff>
    </xdr:to>
    <xdr:sp macro="" textlink="">
      <xdr:nvSpPr>
        <xdr:cNvPr id="253" name="楕円 252"/>
        <xdr:cNvSpPr/>
      </xdr:nvSpPr>
      <xdr:spPr>
        <a:xfrm>
          <a:off x="4584700" y="1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60090</xdr:rowOff>
    </xdr:from>
    <xdr:ext cx="534377" cy="259045"/>
    <xdr:sp macro="" textlink="">
      <xdr:nvSpPr>
        <xdr:cNvPr id="254" name="扶助費該当値テキスト"/>
        <xdr:cNvSpPr txBox="1"/>
      </xdr:nvSpPr>
      <xdr:spPr>
        <a:xfrm>
          <a:off x="4686300" y="1617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140336</xdr:rowOff>
    </xdr:from>
    <xdr:to>
      <xdr:col>20</xdr:col>
      <xdr:colOff>38100</xdr:colOff>
      <xdr:row>96</xdr:row>
      <xdr:rowOff>70486</xdr:rowOff>
    </xdr:to>
    <xdr:sp macro="" textlink="">
      <xdr:nvSpPr>
        <xdr:cNvPr id="255" name="楕円 254"/>
        <xdr:cNvSpPr/>
      </xdr:nvSpPr>
      <xdr:spPr>
        <a:xfrm>
          <a:off x="3746500" y="164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87013</xdr:rowOff>
    </xdr:from>
    <xdr:ext cx="534377" cy="259045"/>
    <xdr:sp macro="" textlink="">
      <xdr:nvSpPr>
        <xdr:cNvPr id="256" name="テキスト ボックス 255"/>
        <xdr:cNvSpPr txBox="1"/>
      </xdr:nvSpPr>
      <xdr:spPr>
        <a:xfrm>
          <a:off x="3530111" y="1620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75070</xdr:rowOff>
    </xdr:from>
    <xdr:to>
      <xdr:col>15</xdr:col>
      <xdr:colOff>101600</xdr:colOff>
      <xdr:row>96</xdr:row>
      <xdr:rowOff>5220</xdr:rowOff>
    </xdr:to>
    <xdr:sp macro="" textlink="">
      <xdr:nvSpPr>
        <xdr:cNvPr id="257" name="楕円 256"/>
        <xdr:cNvSpPr/>
      </xdr:nvSpPr>
      <xdr:spPr>
        <a:xfrm>
          <a:off x="2857500" y="163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21747</xdr:rowOff>
    </xdr:from>
    <xdr:ext cx="534377" cy="259045"/>
    <xdr:sp macro="" textlink="">
      <xdr:nvSpPr>
        <xdr:cNvPr id="258" name="テキスト ボックス 257"/>
        <xdr:cNvSpPr txBox="1"/>
      </xdr:nvSpPr>
      <xdr:spPr>
        <a:xfrm>
          <a:off x="2641111" y="161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118847</xdr:rowOff>
    </xdr:from>
    <xdr:to>
      <xdr:col>10</xdr:col>
      <xdr:colOff>165100</xdr:colOff>
      <xdr:row>96</xdr:row>
      <xdr:rowOff>48997</xdr:rowOff>
    </xdr:to>
    <xdr:sp macro="" textlink="">
      <xdr:nvSpPr>
        <xdr:cNvPr id="259" name="楕円 258"/>
        <xdr:cNvSpPr/>
      </xdr:nvSpPr>
      <xdr:spPr>
        <a:xfrm>
          <a:off x="1968500" y="164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65524</xdr:rowOff>
    </xdr:from>
    <xdr:ext cx="534377" cy="259045"/>
    <xdr:sp macro="" textlink="">
      <xdr:nvSpPr>
        <xdr:cNvPr id="260" name="テキスト ボックス 259"/>
        <xdr:cNvSpPr txBox="1"/>
      </xdr:nvSpPr>
      <xdr:spPr>
        <a:xfrm>
          <a:off x="1752111" y="161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62954</xdr:rowOff>
    </xdr:from>
    <xdr:to>
      <xdr:col>6</xdr:col>
      <xdr:colOff>38100</xdr:colOff>
      <xdr:row>96</xdr:row>
      <xdr:rowOff>164554</xdr:rowOff>
    </xdr:to>
    <xdr:sp macro="" textlink="">
      <xdr:nvSpPr>
        <xdr:cNvPr id="261" name="楕円 260"/>
        <xdr:cNvSpPr/>
      </xdr:nvSpPr>
      <xdr:spPr>
        <a:xfrm>
          <a:off x="1079500" y="16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9631</xdr:rowOff>
    </xdr:from>
    <xdr:ext cx="534377" cy="259045"/>
    <xdr:sp macro="" textlink="">
      <xdr:nvSpPr>
        <xdr:cNvPr id="262" name="テキスト ボックス 261"/>
        <xdr:cNvSpPr txBox="1"/>
      </xdr:nvSpPr>
      <xdr:spPr>
        <a:xfrm>
          <a:off x="863111" y="162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163573</xdr:rowOff>
    </xdr:from>
    <xdr:to>
      <xdr:col>55</xdr:col>
      <xdr:colOff>0</xdr:colOff>
      <xdr:row>34</xdr:row>
      <xdr:rowOff>52352</xdr:rowOff>
    </xdr:to>
    <xdr:cxnSp macro="">
      <xdr:nvCxnSpPr>
        <xdr:cNvPr id="291" name="直線コネクタ 290"/>
        <xdr:cNvCxnSpPr/>
      </xdr:nvCxnSpPr>
      <xdr:spPr>
        <a:xfrm flipV="1">
          <a:off x="9639300" y="5821423"/>
          <a:ext cx="838200" cy="6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50851</xdr:rowOff>
    </xdr:from>
    <xdr:to>
      <xdr:col>50</xdr:col>
      <xdr:colOff>114300</xdr:colOff>
      <xdr:row>34</xdr:row>
      <xdr:rowOff>52352</xdr:rowOff>
    </xdr:to>
    <xdr:cxnSp macro="">
      <xdr:nvCxnSpPr>
        <xdr:cNvPr id="294" name="直線コネクタ 293"/>
        <xdr:cNvCxnSpPr/>
      </xdr:nvCxnSpPr>
      <xdr:spPr>
        <a:xfrm>
          <a:off x="8750300" y="5708701"/>
          <a:ext cx="889000" cy="17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50851</xdr:rowOff>
    </xdr:from>
    <xdr:to>
      <xdr:col>45</xdr:col>
      <xdr:colOff>177800</xdr:colOff>
      <xdr:row>34</xdr:row>
      <xdr:rowOff>30345</xdr:rowOff>
    </xdr:to>
    <xdr:cxnSp macro="">
      <xdr:nvCxnSpPr>
        <xdr:cNvPr id="297" name="直線コネクタ 296"/>
        <xdr:cNvCxnSpPr/>
      </xdr:nvCxnSpPr>
      <xdr:spPr>
        <a:xfrm flipV="1">
          <a:off x="7861300" y="5708701"/>
          <a:ext cx="889000" cy="1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57099</xdr:rowOff>
    </xdr:from>
    <xdr:to>
      <xdr:col>41</xdr:col>
      <xdr:colOff>50800</xdr:colOff>
      <xdr:row>34</xdr:row>
      <xdr:rowOff>30345</xdr:rowOff>
    </xdr:to>
    <xdr:cxnSp macro="">
      <xdr:nvCxnSpPr>
        <xdr:cNvPr id="300" name="直線コネクタ 299"/>
        <xdr:cNvCxnSpPr/>
      </xdr:nvCxnSpPr>
      <xdr:spPr>
        <a:xfrm>
          <a:off x="6972300" y="5714949"/>
          <a:ext cx="889000" cy="14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112773</xdr:rowOff>
    </xdr:from>
    <xdr:to>
      <xdr:col>55</xdr:col>
      <xdr:colOff>50800</xdr:colOff>
      <xdr:row>34</xdr:row>
      <xdr:rowOff>42923</xdr:rowOff>
    </xdr:to>
    <xdr:sp macro="" textlink="">
      <xdr:nvSpPr>
        <xdr:cNvPr id="310" name="楕円 309"/>
        <xdr:cNvSpPr/>
      </xdr:nvSpPr>
      <xdr:spPr>
        <a:xfrm>
          <a:off x="10426700" y="57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135650</xdr:rowOff>
    </xdr:from>
    <xdr:ext cx="599010" cy="259045"/>
    <xdr:sp macro="" textlink="">
      <xdr:nvSpPr>
        <xdr:cNvPr id="311" name="補助費等該当値テキスト"/>
        <xdr:cNvSpPr txBox="1"/>
      </xdr:nvSpPr>
      <xdr:spPr>
        <a:xfrm>
          <a:off x="10528300" y="562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1552</xdr:rowOff>
    </xdr:from>
    <xdr:to>
      <xdr:col>50</xdr:col>
      <xdr:colOff>165100</xdr:colOff>
      <xdr:row>34</xdr:row>
      <xdr:rowOff>103152</xdr:rowOff>
    </xdr:to>
    <xdr:sp macro="" textlink="">
      <xdr:nvSpPr>
        <xdr:cNvPr id="312" name="楕円 311"/>
        <xdr:cNvSpPr/>
      </xdr:nvSpPr>
      <xdr:spPr>
        <a:xfrm>
          <a:off x="9588500" y="583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119679</xdr:rowOff>
    </xdr:from>
    <xdr:ext cx="599010" cy="259045"/>
    <xdr:sp macro="" textlink="">
      <xdr:nvSpPr>
        <xdr:cNvPr id="313" name="テキスト ボックス 312"/>
        <xdr:cNvSpPr txBox="1"/>
      </xdr:nvSpPr>
      <xdr:spPr>
        <a:xfrm>
          <a:off x="9339795" y="560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51</xdr:rowOff>
    </xdr:from>
    <xdr:to>
      <xdr:col>46</xdr:col>
      <xdr:colOff>38100</xdr:colOff>
      <xdr:row>33</xdr:row>
      <xdr:rowOff>101651</xdr:rowOff>
    </xdr:to>
    <xdr:sp macro="" textlink="">
      <xdr:nvSpPr>
        <xdr:cNvPr id="314" name="楕円 313"/>
        <xdr:cNvSpPr/>
      </xdr:nvSpPr>
      <xdr:spPr>
        <a:xfrm>
          <a:off x="8699500" y="56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118178</xdr:rowOff>
    </xdr:from>
    <xdr:ext cx="599010" cy="259045"/>
    <xdr:sp macro="" textlink="">
      <xdr:nvSpPr>
        <xdr:cNvPr id="315" name="テキスト ボックス 314"/>
        <xdr:cNvSpPr txBox="1"/>
      </xdr:nvSpPr>
      <xdr:spPr>
        <a:xfrm>
          <a:off x="8450795" y="543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150995</xdr:rowOff>
    </xdr:from>
    <xdr:to>
      <xdr:col>41</xdr:col>
      <xdr:colOff>101600</xdr:colOff>
      <xdr:row>34</xdr:row>
      <xdr:rowOff>81145</xdr:rowOff>
    </xdr:to>
    <xdr:sp macro="" textlink="">
      <xdr:nvSpPr>
        <xdr:cNvPr id="316" name="楕円 315"/>
        <xdr:cNvSpPr/>
      </xdr:nvSpPr>
      <xdr:spPr>
        <a:xfrm>
          <a:off x="7810500" y="5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97672</xdr:rowOff>
    </xdr:from>
    <xdr:ext cx="599010" cy="259045"/>
    <xdr:sp macro="" textlink="">
      <xdr:nvSpPr>
        <xdr:cNvPr id="317" name="テキスト ボックス 316"/>
        <xdr:cNvSpPr txBox="1"/>
      </xdr:nvSpPr>
      <xdr:spPr>
        <a:xfrm>
          <a:off x="7561795" y="558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6299</xdr:rowOff>
    </xdr:from>
    <xdr:to>
      <xdr:col>36</xdr:col>
      <xdr:colOff>165100</xdr:colOff>
      <xdr:row>33</xdr:row>
      <xdr:rowOff>107899</xdr:rowOff>
    </xdr:to>
    <xdr:sp macro="" textlink="">
      <xdr:nvSpPr>
        <xdr:cNvPr id="318" name="楕円 317"/>
        <xdr:cNvSpPr/>
      </xdr:nvSpPr>
      <xdr:spPr>
        <a:xfrm>
          <a:off x="6921500" y="566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124426</xdr:rowOff>
    </xdr:from>
    <xdr:ext cx="599010" cy="259045"/>
    <xdr:sp macro="" textlink="">
      <xdr:nvSpPr>
        <xdr:cNvPr id="319" name="テキスト ボックス 318"/>
        <xdr:cNvSpPr txBox="1"/>
      </xdr:nvSpPr>
      <xdr:spPr>
        <a:xfrm>
          <a:off x="6672795" y="54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164387</xdr:rowOff>
    </xdr:from>
    <xdr:to>
      <xdr:col>55</xdr:col>
      <xdr:colOff>0</xdr:colOff>
      <xdr:row>58</xdr:row>
      <xdr:rowOff>54402</xdr:rowOff>
    </xdr:to>
    <xdr:cxnSp macro="">
      <xdr:nvCxnSpPr>
        <xdr:cNvPr id="346" name="直線コネクタ 345"/>
        <xdr:cNvCxnSpPr/>
      </xdr:nvCxnSpPr>
      <xdr:spPr>
        <a:xfrm flipV="1">
          <a:off x="9639300" y="9937037"/>
          <a:ext cx="838200" cy="6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54402</xdr:rowOff>
    </xdr:from>
    <xdr:to>
      <xdr:col>50</xdr:col>
      <xdr:colOff>114300</xdr:colOff>
      <xdr:row>58</xdr:row>
      <xdr:rowOff>73715</xdr:rowOff>
    </xdr:to>
    <xdr:cxnSp macro="">
      <xdr:nvCxnSpPr>
        <xdr:cNvPr id="349" name="直線コネクタ 348"/>
        <xdr:cNvCxnSpPr/>
      </xdr:nvCxnSpPr>
      <xdr:spPr>
        <a:xfrm flipV="1">
          <a:off x="8750300" y="9998502"/>
          <a:ext cx="889000" cy="1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24485</xdr:rowOff>
    </xdr:from>
    <xdr:to>
      <xdr:col>45</xdr:col>
      <xdr:colOff>177800</xdr:colOff>
      <xdr:row>58</xdr:row>
      <xdr:rowOff>73715</xdr:rowOff>
    </xdr:to>
    <xdr:cxnSp macro="">
      <xdr:nvCxnSpPr>
        <xdr:cNvPr id="352" name="直線コネクタ 351"/>
        <xdr:cNvCxnSpPr/>
      </xdr:nvCxnSpPr>
      <xdr:spPr>
        <a:xfrm>
          <a:off x="7861300" y="9968585"/>
          <a:ext cx="889000" cy="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24485</xdr:rowOff>
    </xdr:from>
    <xdr:to>
      <xdr:col>41</xdr:col>
      <xdr:colOff>50800</xdr:colOff>
      <xdr:row>58</xdr:row>
      <xdr:rowOff>42632</xdr:rowOff>
    </xdr:to>
    <xdr:cxnSp macro="">
      <xdr:nvCxnSpPr>
        <xdr:cNvPr id="355" name="直線コネクタ 354"/>
        <xdr:cNvCxnSpPr/>
      </xdr:nvCxnSpPr>
      <xdr:spPr>
        <a:xfrm flipV="1">
          <a:off x="6972300" y="9968585"/>
          <a:ext cx="889000" cy="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113587</xdr:rowOff>
    </xdr:from>
    <xdr:to>
      <xdr:col>55</xdr:col>
      <xdr:colOff>50800</xdr:colOff>
      <xdr:row>58</xdr:row>
      <xdr:rowOff>43737</xdr:rowOff>
    </xdr:to>
    <xdr:sp macro="" textlink="">
      <xdr:nvSpPr>
        <xdr:cNvPr id="365" name="楕円 364"/>
        <xdr:cNvSpPr/>
      </xdr:nvSpPr>
      <xdr:spPr>
        <a:xfrm>
          <a:off x="10426700" y="98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3602</xdr:rowOff>
    </xdr:from>
    <xdr:to>
      <xdr:col>50</xdr:col>
      <xdr:colOff>165100</xdr:colOff>
      <xdr:row>58</xdr:row>
      <xdr:rowOff>105202</xdr:rowOff>
    </xdr:to>
    <xdr:sp macro="" textlink="">
      <xdr:nvSpPr>
        <xdr:cNvPr id="367" name="楕円 366"/>
        <xdr:cNvSpPr/>
      </xdr:nvSpPr>
      <xdr:spPr>
        <a:xfrm>
          <a:off x="9588500" y="994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96329</xdr:rowOff>
    </xdr:from>
    <xdr:ext cx="534377" cy="259045"/>
    <xdr:sp macro="" textlink="">
      <xdr:nvSpPr>
        <xdr:cNvPr id="368" name="テキスト ボックス 367"/>
        <xdr:cNvSpPr txBox="1"/>
      </xdr:nvSpPr>
      <xdr:spPr>
        <a:xfrm>
          <a:off x="9372111" y="100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22915</xdr:rowOff>
    </xdr:from>
    <xdr:to>
      <xdr:col>46</xdr:col>
      <xdr:colOff>38100</xdr:colOff>
      <xdr:row>58</xdr:row>
      <xdr:rowOff>124515</xdr:rowOff>
    </xdr:to>
    <xdr:sp macro="" textlink="">
      <xdr:nvSpPr>
        <xdr:cNvPr id="369" name="楕円 368"/>
        <xdr:cNvSpPr/>
      </xdr:nvSpPr>
      <xdr:spPr>
        <a:xfrm>
          <a:off x="8699500" y="99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115642</xdr:rowOff>
    </xdr:from>
    <xdr:ext cx="534377" cy="259045"/>
    <xdr:sp macro="" textlink="">
      <xdr:nvSpPr>
        <xdr:cNvPr id="370" name="テキスト ボックス 369"/>
        <xdr:cNvSpPr txBox="1"/>
      </xdr:nvSpPr>
      <xdr:spPr>
        <a:xfrm>
          <a:off x="8483111" y="100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145135</xdr:rowOff>
    </xdr:from>
    <xdr:to>
      <xdr:col>41</xdr:col>
      <xdr:colOff>101600</xdr:colOff>
      <xdr:row>58</xdr:row>
      <xdr:rowOff>75285</xdr:rowOff>
    </xdr:to>
    <xdr:sp macro="" textlink="">
      <xdr:nvSpPr>
        <xdr:cNvPr id="371" name="楕円 370"/>
        <xdr:cNvSpPr/>
      </xdr:nvSpPr>
      <xdr:spPr>
        <a:xfrm>
          <a:off x="7810500" y="99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66412</xdr:rowOff>
    </xdr:from>
    <xdr:ext cx="534377" cy="259045"/>
    <xdr:sp macro="" textlink="">
      <xdr:nvSpPr>
        <xdr:cNvPr id="372" name="テキスト ボックス 371"/>
        <xdr:cNvSpPr txBox="1"/>
      </xdr:nvSpPr>
      <xdr:spPr>
        <a:xfrm>
          <a:off x="7594111" y="100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163282</xdr:rowOff>
    </xdr:from>
    <xdr:to>
      <xdr:col>36</xdr:col>
      <xdr:colOff>165100</xdr:colOff>
      <xdr:row>58</xdr:row>
      <xdr:rowOff>93432</xdr:rowOff>
    </xdr:to>
    <xdr:sp macro="" textlink="">
      <xdr:nvSpPr>
        <xdr:cNvPr id="373" name="楕円 372"/>
        <xdr:cNvSpPr/>
      </xdr:nvSpPr>
      <xdr:spPr>
        <a:xfrm>
          <a:off x="6921500" y="99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84559</xdr:rowOff>
    </xdr:from>
    <xdr:ext cx="534377" cy="259045"/>
    <xdr:sp macro="" textlink="">
      <xdr:nvSpPr>
        <xdr:cNvPr id="374" name="テキスト ボックス 373"/>
        <xdr:cNvSpPr txBox="1"/>
      </xdr:nvSpPr>
      <xdr:spPr>
        <a:xfrm>
          <a:off x="6705111" y="100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18450</xdr:rowOff>
    </xdr:from>
    <xdr:to>
      <xdr:col>55</xdr:col>
      <xdr:colOff>0</xdr:colOff>
      <xdr:row>79</xdr:row>
      <xdr:rowOff>44264</xdr:rowOff>
    </xdr:to>
    <xdr:cxnSp macro="">
      <xdr:nvCxnSpPr>
        <xdr:cNvPr id="403" name="直線コネクタ 402"/>
        <xdr:cNvCxnSpPr/>
      </xdr:nvCxnSpPr>
      <xdr:spPr>
        <a:xfrm flipV="1">
          <a:off x="9639300" y="13563000"/>
          <a:ext cx="8382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37043</xdr:rowOff>
    </xdr:from>
    <xdr:to>
      <xdr:col>50</xdr:col>
      <xdr:colOff>114300</xdr:colOff>
      <xdr:row>79</xdr:row>
      <xdr:rowOff>44264</xdr:rowOff>
    </xdr:to>
    <xdr:cxnSp macro="">
      <xdr:nvCxnSpPr>
        <xdr:cNvPr id="406" name="直線コネクタ 405"/>
        <xdr:cNvCxnSpPr/>
      </xdr:nvCxnSpPr>
      <xdr:spPr>
        <a:xfrm>
          <a:off x="8750300" y="13581593"/>
          <a:ext cx="889000" cy="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30124</xdr:rowOff>
    </xdr:from>
    <xdr:to>
      <xdr:col>45</xdr:col>
      <xdr:colOff>177800</xdr:colOff>
      <xdr:row>79</xdr:row>
      <xdr:rowOff>37043</xdr:rowOff>
    </xdr:to>
    <xdr:cxnSp macro="">
      <xdr:nvCxnSpPr>
        <xdr:cNvPr id="409" name="直線コネクタ 408"/>
        <xdr:cNvCxnSpPr/>
      </xdr:nvCxnSpPr>
      <xdr:spPr>
        <a:xfrm>
          <a:off x="7861300" y="13574674"/>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114303</xdr:rowOff>
    </xdr:from>
    <xdr:to>
      <xdr:col>41</xdr:col>
      <xdr:colOff>50800</xdr:colOff>
      <xdr:row>79</xdr:row>
      <xdr:rowOff>30124</xdr:rowOff>
    </xdr:to>
    <xdr:cxnSp macro="">
      <xdr:nvCxnSpPr>
        <xdr:cNvPr id="412" name="直線コネクタ 411"/>
        <xdr:cNvCxnSpPr/>
      </xdr:nvCxnSpPr>
      <xdr:spPr>
        <a:xfrm>
          <a:off x="6972300" y="13487403"/>
          <a:ext cx="889000" cy="8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139100</xdr:rowOff>
    </xdr:from>
    <xdr:to>
      <xdr:col>55</xdr:col>
      <xdr:colOff>50800</xdr:colOff>
      <xdr:row>79</xdr:row>
      <xdr:rowOff>69250</xdr:rowOff>
    </xdr:to>
    <xdr:sp macro="" textlink="">
      <xdr:nvSpPr>
        <xdr:cNvPr id="422" name="楕円 421"/>
        <xdr:cNvSpPr/>
      </xdr:nvSpPr>
      <xdr:spPr>
        <a:xfrm>
          <a:off x="10426700" y="135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164914</xdr:rowOff>
    </xdr:from>
    <xdr:to>
      <xdr:col>50</xdr:col>
      <xdr:colOff>165100</xdr:colOff>
      <xdr:row>79</xdr:row>
      <xdr:rowOff>95064</xdr:rowOff>
    </xdr:to>
    <xdr:sp macro="" textlink="">
      <xdr:nvSpPr>
        <xdr:cNvPr id="424" name="楕円 423"/>
        <xdr:cNvSpPr/>
      </xdr:nvSpPr>
      <xdr:spPr>
        <a:xfrm>
          <a:off x="9588500" y="135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86191</xdr:rowOff>
    </xdr:from>
    <xdr:ext cx="313932" cy="259045"/>
    <xdr:sp macro="" textlink="">
      <xdr:nvSpPr>
        <xdr:cNvPr id="425" name="テキスト ボックス 424"/>
        <xdr:cNvSpPr txBox="1"/>
      </xdr:nvSpPr>
      <xdr:spPr>
        <a:xfrm>
          <a:off x="9482333" y="136307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157693</xdr:rowOff>
    </xdr:from>
    <xdr:to>
      <xdr:col>46</xdr:col>
      <xdr:colOff>38100</xdr:colOff>
      <xdr:row>79</xdr:row>
      <xdr:rowOff>87843</xdr:rowOff>
    </xdr:to>
    <xdr:sp macro="" textlink="">
      <xdr:nvSpPr>
        <xdr:cNvPr id="426" name="楕円 425"/>
        <xdr:cNvSpPr/>
      </xdr:nvSpPr>
      <xdr:spPr>
        <a:xfrm>
          <a:off x="8699500" y="135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78970</xdr:rowOff>
    </xdr:from>
    <xdr:ext cx="469744" cy="259045"/>
    <xdr:sp macro="" textlink="">
      <xdr:nvSpPr>
        <xdr:cNvPr id="427" name="テキスト ボックス 426"/>
        <xdr:cNvSpPr txBox="1"/>
      </xdr:nvSpPr>
      <xdr:spPr>
        <a:xfrm>
          <a:off x="8515428" y="1362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150774</xdr:rowOff>
    </xdr:from>
    <xdr:to>
      <xdr:col>41</xdr:col>
      <xdr:colOff>101600</xdr:colOff>
      <xdr:row>79</xdr:row>
      <xdr:rowOff>80924</xdr:rowOff>
    </xdr:to>
    <xdr:sp macro="" textlink="">
      <xdr:nvSpPr>
        <xdr:cNvPr id="428" name="楕円 427"/>
        <xdr:cNvSpPr/>
      </xdr:nvSpPr>
      <xdr:spPr>
        <a:xfrm>
          <a:off x="7810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72051</xdr:rowOff>
    </xdr:from>
    <xdr:ext cx="469744" cy="259045"/>
    <xdr:sp macro="" textlink="">
      <xdr:nvSpPr>
        <xdr:cNvPr id="429" name="テキスト ボックス 428"/>
        <xdr:cNvSpPr txBox="1"/>
      </xdr:nvSpPr>
      <xdr:spPr>
        <a:xfrm>
          <a:off x="7626428" y="1361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63503</xdr:rowOff>
    </xdr:from>
    <xdr:to>
      <xdr:col>36</xdr:col>
      <xdr:colOff>165100</xdr:colOff>
      <xdr:row>78</xdr:row>
      <xdr:rowOff>165103</xdr:rowOff>
    </xdr:to>
    <xdr:sp macro="" textlink="">
      <xdr:nvSpPr>
        <xdr:cNvPr id="430" name="楕円 429"/>
        <xdr:cNvSpPr/>
      </xdr:nvSpPr>
      <xdr:spPr>
        <a:xfrm>
          <a:off x="6921500" y="134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156230</xdr:rowOff>
    </xdr:from>
    <xdr:ext cx="534377" cy="259045"/>
    <xdr:sp macro="" textlink="">
      <xdr:nvSpPr>
        <xdr:cNvPr id="431" name="テキスト ボックス 430"/>
        <xdr:cNvSpPr txBox="1"/>
      </xdr:nvSpPr>
      <xdr:spPr>
        <a:xfrm>
          <a:off x="6705111" y="135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135258</xdr:rowOff>
    </xdr:from>
    <xdr:to>
      <xdr:col>55</xdr:col>
      <xdr:colOff>0</xdr:colOff>
      <xdr:row>97</xdr:row>
      <xdr:rowOff>48467</xdr:rowOff>
    </xdr:to>
    <xdr:cxnSp macro="">
      <xdr:nvCxnSpPr>
        <xdr:cNvPr id="462" name="直線コネクタ 461"/>
        <xdr:cNvCxnSpPr/>
      </xdr:nvCxnSpPr>
      <xdr:spPr>
        <a:xfrm flipV="1">
          <a:off x="9639300" y="16594458"/>
          <a:ext cx="8382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48467</xdr:rowOff>
    </xdr:from>
    <xdr:to>
      <xdr:col>50</xdr:col>
      <xdr:colOff>114300</xdr:colOff>
      <xdr:row>98</xdr:row>
      <xdr:rowOff>17356</xdr:rowOff>
    </xdr:to>
    <xdr:cxnSp macro="">
      <xdr:nvCxnSpPr>
        <xdr:cNvPr id="465" name="直線コネクタ 464"/>
        <xdr:cNvCxnSpPr/>
      </xdr:nvCxnSpPr>
      <xdr:spPr>
        <a:xfrm flipV="1">
          <a:off x="8750300" y="16679117"/>
          <a:ext cx="889000" cy="14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17356</xdr:rowOff>
    </xdr:from>
    <xdr:to>
      <xdr:col>45</xdr:col>
      <xdr:colOff>177800</xdr:colOff>
      <xdr:row>98</xdr:row>
      <xdr:rowOff>88537</xdr:rowOff>
    </xdr:to>
    <xdr:cxnSp macro="">
      <xdr:nvCxnSpPr>
        <xdr:cNvPr id="468" name="直線コネクタ 467"/>
        <xdr:cNvCxnSpPr/>
      </xdr:nvCxnSpPr>
      <xdr:spPr>
        <a:xfrm flipV="1">
          <a:off x="7861300" y="16819456"/>
          <a:ext cx="889000" cy="7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88537</xdr:rowOff>
    </xdr:from>
    <xdr:to>
      <xdr:col>41</xdr:col>
      <xdr:colOff>50800</xdr:colOff>
      <xdr:row>98</xdr:row>
      <xdr:rowOff>106380</xdr:rowOff>
    </xdr:to>
    <xdr:cxnSp macro="">
      <xdr:nvCxnSpPr>
        <xdr:cNvPr id="471" name="直線コネクタ 470"/>
        <xdr:cNvCxnSpPr/>
      </xdr:nvCxnSpPr>
      <xdr:spPr>
        <a:xfrm flipV="1">
          <a:off x="6972300" y="16890637"/>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84458</xdr:rowOff>
    </xdr:from>
    <xdr:to>
      <xdr:col>55</xdr:col>
      <xdr:colOff>50800</xdr:colOff>
      <xdr:row>97</xdr:row>
      <xdr:rowOff>14608</xdr:rowOff>
    </xdr:to>
    <xdr:sp macro="" textlink="">
      <xdr:nvSpPr>
        <xdr:cNvPr id="481" name="楕円 480"/>
        <xdr:cNvSpPr/>
      </xdr:nvSpPr>
      <xdr:spPr>
        <a:xfrm>
          <a:off x="10426700" y="165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107335</xdr:rowOff>
    </xdr:from>
    <xdr:ext cx="534377" cy="259045"/>
    <xdr:sp macro="" textlink="">
      <xdr:nvSpPr>
        <xdr:cNvPr id="482" name="普通建設事業費 （ うち更新整備　）該当値テキスト"/>
        <xdr:cNvSpPr txBox="1"/>
      </xdr:nvSpPr>
      <xdr:spPr>
        <a:xfrm>
          <a:off x="10528300" y="163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169117</xdr:rowOff>
    </xdr:from>
    <xdr:to>
      <xdr:col>50</xdr:col>
      <xdr:colOff>165100</xdr:colOff>
      <xdr:row>97</xdr:row>
      <xdr:rowOff>99267</xdr:rowOff>
    </xdr:to>
    <xdr:sp macro="" textlink="">
      <xdr:nvSpPr>
        <xdr:cNvPr id="483" name="楕円 482"/>
        <xdr:cNvSpPr/>
      </xdr:nvSpPr>
      <xdr:spPr>
        <a:xfrm>
          <a:off x="9588500" y="166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90394</xdr:rowOff>
    </xdr:from>
    <xdr:ext cx="534377" cy="259045"/>
    <xdr:sp macro="" textlink="">
      <xdr:nvSpPr>
        <xdr:cNvPr id="484" name="テキスト ボックス 483"/>
        <xdr:cNvSpPr txBox="1"/>
      </xdr:nvSpPr>
      <xdr:spPr>
        <a:xfrm>
          <a:off x="9372111" y="167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138006</xdr:rowOff>
    </xdr:from>
    <xdr:to>
      <xdr:col>46</xdr:col>
      <xdr:colOff>38100</xdr:colOff>
      <xdr:row>98</xdr:row>
      <xdr:rowOff>68156</xdr:rowOff>
    </xdr:to>
    <xdr:sp macro="" textlink="">
      <xdr:nvSpPr>
        <xdr:cNvPr id="485" name="楕円 484"/>
        <xdr:cNvSpPr/>
      </xdr:nvSpPr>
      <xdr:spPr>
        <a:xfrm>
          <a:off x="8699500" y="167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59283</xdr:rowOff>
    </xdr:from>
    <xdr:ext cx="534377" cy="259045"/>
    <xdr:sp macro="" textlink="">
      <xdr:nvSpPr>
        <xdr:cNvPr id="486" name="テキスト ボックス 485"/>
        <xdr:cNvSpPr txBox="1"/>
      </xdr:nvSpPr>
      <xdr:spPr>
        <a:xfrm>
          <a:off x="8483111" y="168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37737</xdr:rowOff>
    </xdr:from>
    <xdr:to>
      <xdr:col>41</xdr:col>
      <xdr:colOff>101600</xdr:colOff>
      <xdr:row>98</xdr:row>
      <xdr:rowOff>139337</xdr:rowOff>
    </xdr:to>
    <xdr:sp macro="" textlink="">
      <xdr:nvSpPr>
        <xdr:cNvPr id="487" name="楕円 486"/>
        <xdr:cNvSpPr/>
      </xdr:nvSpPr>
      <xdr:spPr>
        <a:xfrm>
          <a:off x="7810500" y="168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130464</xdr:rowOff>
    </xdr:from>
    <xdr:ext cx="534377" cy="259045"/>
    <xdr:sp macro="" textlink="">
      <xdr:nvSpPr>
        <xdr:cNvPr id="488" name="テキスト ボックス 487"/>
        <xdr:cNvSpPr txBox="1"/>
      </xdr:nvSpPr>
      <xdr:spPr>
        <a:xfrm>
          <a:off x="7594111" y="169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55580</xdr:rowOff>
    </xdr:from>
    <xdr:to>
      <xdr:col>36</xdr:col>
      <xdr:colOff>165100</xdr:colOff>
      <xdr:row>98</xdr:row>
      <xdr:rowOff>157180</xdr:rowOff>
    </xdr:to>
    <xdr:sp macro="" textlink="">
      <xdr:nvSpPr>
        <xdr:cNvPr id="489" name="楕円 488"/>
        <xdr:cNvSpPr/>
      </xdr:nvSpPr>
      <xdr:spPr>
        <a:xfrm>
          <a:off x="6921500" y="168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148307</xdr:rowOff>
    </xdr:from>
    <xdr:ext cx="534377" cy="259045"/>
    <xdr:sp macro="" textlink="">
      <xdr:nvSpPr>
        <xdr:cNvPr id="490" name="テキスト ボックス 489"/>
        <xdr:cNvSpPr txBox="1"/>
      </xdr:nvSpPr>
      <xdr:spPr>
        <a:xfrm>
          <a:off x="6705111" y="1695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16408</xdr:rowOff>
    </xdr:from>
    <xdr:to>
      <xdr:col>85</xdr:col>
      <xdr:colOff>127000</xdr:colOff>
      <xdr:row>39</xdr:row>
      <xdr:rowOff>31407</xdr:rowOff>
    </xdr:to>
    <xdr:cxnSp macro="">
      <xdr:nvCxnSpPr>
        <xdr:cNvPr id="519" name="直線コネクタ 518"/>
        <xdr:cNvCxnSpPr/>
      </xdr:nvCxnSpPr>
      <xdr:spPr>
        <a:xfrm>
          <a:off x="15481300" y="6702958"/>
          <a:ext cx="8382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16408</xdr:rowOff>
    </xdr:from>
    <xdr:to>
      <xdr:col>81</xdr:col>
      <xdr:colOff>50800</xdr:colOff>
      <xdr:row>39</xdr:row>
      <xdr:rowOff>44450</xdr:rowOff>
    </xdr:to>
    <xdr:cxnSp macro="">
      <xdr:nvCxnSpPr>
        <xdr:cNvPr id="522" name="直線コネクタ 521"/>
        <xdr:cNvCxnSpPr/>
      </xdr:nvCxnSpPr>
      <xdr:spPr>
        <a:xfrm flipV="1">
          <a:off x="14592300" y="6702958"/>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43929</xdr:rowOff>
    </xdr:from>
    <xdr:to>
      <xdr:col>71</xdr:col>
      <xdr:colOff>177800</xdr:colOff>
      <xdr:row>39</xdr:row>
      <xdr:rowOff>44450</xdr:rowOff>
    </xdr:to>
    <xdr:cxnSp macro="">
      <xdr:nvCxnSpPr>
        <xdr:cNvPr id="528" name="直線コネクタ 527"/>
        <xdr:cNvCxnSpPr/>
      </xdr:nvCxnSpPr>
      <xdr:spPr>
        <a:xfrm>
          <a:off x="12814300" y="6730479"/>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152057</xdr:rowOff>
    </xdr:from>
    <xdr:to>
      <xdr:col>85</xdr:col>
      <xdr:colOff>177800</xdr:colOff>
      <xdr:row>39</xdr:row>
      <xdr:rowOff>82207</xdr:rowOff>
    </xdr:to>
    <xdr:sp macro="" textlink="">
      <xdr:nvSpPr>
        <xdr:cNvPr id="538" name="楕円 537"/>
        <xdr:cNvSpPr/>
      </xdr:nvSpPr>
      <xdr:spPr>
        <a:xfrm>
          <a:off x="16268700" y="66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66984</xdr:rowOff>
    </xdr:from>
    <xdr:ext cx="469744" cy="259045"/>
    <xdr:sp macro="" textlink="">
      <xdr:nvSpPr>
        <xdr:cNvPr id="539" name="災害復旧事業費該当値テキスト"/>
        <xdr:cNvSpPr txBox="1"/>
      </xdr:nvSpPr>
      <xdr:spPr>
        <a:xfrm>
          <a:off x="16370300" y="658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137058</xdr:rowOff>
    </xdr:from>
    <xdr:to>
      <xdr:col>81</xdr:col>
      <xdr:colOff>101600</xdr:colOff>
      <xdr:row>39</xdr:row>
      <xdr:rowOff>67208</xdr:rowOff>
    </xdr:to>
    <xdr:sp macro="" textlink="">
      <xdr:nvSpPr>
        <xdr:cNvPr id="540" name="楕円 539"/>
        <xdr:cNvSpPr/>
      </xdr:nvSpPr>
      <xdr:spPr>
        <a:xfrm>
          <a:off x="15430500" y="66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58335</xdr:rowOff>
    </xdr:from>
    <xdr:ext cx="469744" cy="259045"/>
    <xdr:sp macro="" textlink="">
      <xdr:nvSpPr>
        <xdr:cNvPr id="541" name="テキスト ボックス 540"/>
        <xdr:cNvSpPr txBox="1"/>
      </xdr:nvSpPr>
      <xdr:spPr>
        <a:xfrm>
          <a:off x="15246428" y="674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164579</xdr:rowOff>
    </xdr:from>
    <xdr:to>
      <xdr:col>67</xdr:col>
      <xdr:colOff>101600</xdr:colOff>
      <xdr:row>39</xdr:row>
      <xdr:rowOff>94729</xdr:rowOff>
    </xdr:to>
    <xdr:sp macro="" textlink="">
      <xdr:nvSpPr>
        <xdr:cNvPr id="546" name="楕円 545"/>
        <xdr:cNvSpPr/>
      </xdr:nvSpPr>
      <xdr:spPr>
        <a:xfrm>
          <a:off x="12763500" y="66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85856</xdr:rowOff>
    </xdr:from>
    <xdr:ext cx="313932" cy="259045"/>
    <xdr:sp macro="" textlink="">
      <xdr:nvSpPr>
        <xdr:cNvPr id="547" name="テキスト ボックス 546"/>
        <xdr:cNvSpPr txBox="1"/>
      </xdr:nvSpPr>
      <xdr:spPr>
        <a:xfrm>
          <a:off x="12657333" y="6772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12928</xdr:rowOff>
    </xdr:from>
    <xdr:to>
      <xdr:col>85</xdr:col>
      <xdr:colOff>127000</xdr:colOff>
      <xdr:row>76</xdr:row>
      <xdr:rowOff>17983</xdr:rowOff>
    </xdr:to>
    <xdr:cxnSp macro="">
      <xdr:nvCxnSpPr>
        <xdr:cNvPr id="625" name="直線コネクタ 624"/>
        <xdr:cNvCxnSpPr/>
      </xdr:nvCxnSpPr>
      <xdr:spPr>
        <a:xfrm>
          <a:off x="15481300" y="13043128"/>
          <a:ext cx="8382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12928</xdr:rowOff>
    </xdr:from>
    <xdr:to>
      <xdr:col>81</xdr:col>
      <xdr:colOff>50800</xdr:colOff>
      <xdr:row>76</xdr:row>
      <xdr:rowOff>27000</xdr:rowOff>
    </xdr:to>
    <xdr:cxnSp macro="">
      <xdr:nvCxnSpPr>
        <xdr:cNvPr id="628" name="直線コネクタ 627"/>
        <xdr:cNvCxnSpPr/>
      </xdr:nvCxnSpPr>
      <xdr:spPr>
        <a:xfrm flipV="1">
          <a:off x="14592300" y="13043128"/>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27000</xdr:rowOff>
    </xdr:from>
    <xdr:to>
      <xdr:col>76</xdr:col>
      <xdr:colOff>114300</xdr:colOff>
      <xdr:row>76</xdr:row>
      <xdr:rowOff>57302</xdr:rowOff>
    </xdr:to>
    <xdr:cxnSp macro="">
      <xdr:nvCxnSpPr>
        <xdr:cNvPr id="631" name="直線コネクタ 630"/>
        <xdr:cNvCxnSpPr/>
      </xdr:nvCxnSpPr>
      <xdr:spPr>
        <a:xfrm flipV="1">
          <a:off x="13703300" y="13057200"/>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42787</xdr:rowOff>
    </xdr:from>
    <xdr:to>
      <xdr:col>71</xdr:col>
      <xdr:colOff>177800</xdr:colOff>
      <xdr:row>76</xdr:row>
      <xdr:rowOff>57302</xdr:rowOff>
    </xdr:to>
    <xdr:cxnSp macro="">
      <xdr:nvCxnSpPr>
        <xdr:cNvPr id="634" name="直線コネクタ 633"/>
        <xdr:cNvCxnSpPr/>
      </xdr:nvCxnSpPr>
      <xdr:spPr>
        <a:xfrm>
          <a:off x="12814300" y="13072987"/>
          <a:ext cx="889000" cy="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138633</xdr:rowOff>
    </xdr:from>
    <xdr:to>
      <xdr:col>85</xdr:col>
      <xdr:colOff>177800</xdr:colOff>
      <xdr:row>76</xdr:row>
      <xdr:rowOff>68783</xdr:rowOff>
    </xdr:to>
    <xdr:sp macro="" textlink="">
      <xdr:nvSpPr>
        <xdr:cNvPr id="644" name="楕円 643"/>
        <xdr:cNvSpPr/>
      </xdr:nvSpPr>
      <xdr:spPr>
        <a:xfrm>
          <a:off x="16268700" y="129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117060</xdr:rowOff>
    </xdr:from>
    <xdr:ext cx="534377" cy="259045"/>
    <xdr:sp macro="" textlink="">
      <xdr:nvSpPr>
        <xdr:cNvPr id="645" name="公債費該当値テキスト"/>
        <xdr:cNvSpPr txBox="1"/>
      </xdr:nvSpPr>
      <xdr:spPr>
        <a:xfrm>
          <a:off x="16370300" y="129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133579</xdr:rowOff>
    </xdr:from>
    <xdr:to>
      <xdr:col>81</xdr:col>
      <xdr:colOff>101600</xdr:colOff>
      <xdr:row>76</xdr:row>
      <xdr:rowOff>63729</xdr:rowOff>
    </xdr:to>
    <xdr:sp macro="" textlink="">
      <xdr:nvSpPr>
        <xdr:cNvPr id="646" name="楕円 645"/>
        <xdr:cNvSpPr/>
      </xdr:nvSpPr>
      <xdr:spPr>
        <a:xfrm>
          <a:off x="15430500" y="129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54855</xdr:rowOff>
    </xdr:from>
    <xdr:ext cx="534377" cy="259045"/>
    <xdr:sp macro="" textlink="">
      <xdr:nvSpPr>
        <xdr:cNvPr id="647" name="テキスト ボックス 646"/>
        <xdr:cNvSpPr txBox="1"/>
      </xdr:nvSpPr>
      <xdr:spPr>
        <a:xfrm>
          <a:off x="15214111" y="13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147650</xdr:rowOff>
    </xdr:from>
    <xdr:to>
      <xdr:col>76</xdr:col>
      <xdr:colOff>165100</xdr:colOff>
      <xdr:row>76</xdr:row>
      <xdr:rowOff>77800</xdr:rowOff>
    </xdr:to>
    <xdr:sp macro="" textlink="">
      <xdr:nvSpPr>
        <xdr:cNvPr id="648" name="楕円 647"/>
        <xdr:cNvSpPr/>
      </xdr:nvSpPr>
      <xdr:spPr>
        <a:xfrm>
          <a:off x="14541500" y="13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68927</xdr:rowOff>
    </xdr:from>
    <xdr:ext cx="534377" cy="259045"/>
    <xdr:sp macro="" textlink="">
      <xdr:nvSpPr>
        <xdr:cNvPr id="649" name="テキスト ボックス 648"/>
        <xdr:cNvSpPr txBox="1"/>
      </xdr:nvSpPr>
      <xdr:spPr>
        <a:xfrm>
          <a:off x="14325111" y="130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6502</xdr:rowOff>
    </xdr:from>
    <xdr:to>
      <xdr:col>72</xdr:col>
      <xdr:colOff>38100</xdr:colOff>
      <xdr:row>76</xdr:row>
      <xdr:rowOff>108102</xdr:rowOff>
    </xdr:to>
    <xdr:sp macro="" textlink="">
      <xdr:nvSpPr>
        <xdr:cNvPr id="650" name="楕円 649"/>
        <xdr:cNvSpPr/>
      </xdr:nvSpPr>
      <xdr:spPr>
        <a:xfrm>
          <a:off x="13652500" y="130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99229</xdr:rowOff>
    </xdr:from>
    <xdr:ext cx="534377" cy="259045"/>
    <xdr:sp macro="" textlink="">
      <xdr:nvSpPr>
        <xdr:cNvPr id="651" name="テキスト ボックス 650"/>
        <xdr:cNvSpPr txBox="1"/>
      </xdr:nvSpPr>
      <xdr:spPr>
        <a:xfrm>
          <a:off x="13436111" y="131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163437</xdr:rowOff>
    </xdr:from>
    <xdr:to>
      <xdr:col>67</xdr:col>
      <xdr:colOff>101600</xdr:colOff>
      <xdr:row>76</xdr:row>
      <xdr:rowOff>93587</xdr:rowOff>
    </xdr:to>
    <xdr:sp macro="" textlink="">
      <xdr:nvSpPr>
        <xdr:cNvPr id="652" name="楕円 651"/>
        <xdr:cNvSpPr/>
      </xdr:nvSpPr>
      <xdr:spPr>
        <a:xfrm>
          <a:off x="12763500" y="130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84714</xdr:rowOff>
    </xdr:from>
    <xdr:ext cx="534377" cy="259045"/>
    <xdr:sp macro="" textlink="">
      <xdr:nvSpPr>
        <xdr:cNvPr id="653" name="テキスト ボックス 652"/>
        <xdr:cNvSpPr txBox="1"/>
      </xdr:nvSpPr>
      <xdr:spPr>
        <a:xfrm>
          <a:off x="12547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85846</xdr:rowOff>
    </xdr:from>
    <xdr:to>
      <xdr:col>85</xdr:col>
      <xdr:colOff>127000</xdr:colOff>
      <xdr:row>98</xdr:row>
      <xdr:rowOff>109004</xdr:rowOff>
    </xdr:to>
    <xdr:cxnSp macro="">
      <xdr:nvCxnSpPr>
        <xdr:cNvPr id="680" name="直線コネクタ 679"/>
        <xdr:cNvCxnSpPr/>
      </xdr:nvCxnSpPr>
      <xdr:spPr>
        <a:xfrm flipV="1">
          <a:off x="15481300" y="16887946"/>
          <a:ext cx="8382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108899</xdr:rowOff>
    </xdr:from>
    <xdr:to>
      <xdr:col>81</xdr:col>
      <xdr:colOff>50800</xdr:colOff>
      <xdr:row>98</xdr:row>
      <xdr:rowOff>109004</xdr:rowOff>
    </xdr:to>
    <xdr:cxnSp macro="">
      <xdr:nvCxnSpPr>
        <xdr:cNvPr id="683" name="直線コネクタ 682"/>
        <xdr:cNvCxnSpPr/>
      </xdr:nvCxnSpPr>
      <xdr:spPr>
        <a:xfrm>
          <a:off x="14592300" y="16910999"/>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105232</xdr:rowOff>
    </xdr:from>
    <xdr:to>
      <xdr:col>76</xdr:col>
      <xdr:colOff>114300</xdr:colOff>
      <xdr:row>98</xdr:row>
      <xdr:rowOff>108899</xdr:rowOff>
    </xdr:to>
    <xdr:cxnSp macro="">
      <xdr:nvCxnSpPr>
        <xdr:cNvPr id="686" name="直線コネクタ 685"/>
        <xdr:cNvCxnSpPr/>
      </xdr:nvCxnSpPr>
      <xdr:spPr>
        <a:xfrm>
          <a:off x="13703300" y="16907332"/>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75651</xdr:rowOff>
    </xdr:from>
    <xdr:to>
      <xdr:col>71</xdr:col>
      <xdr:colOff>177800</xdr:colOff>
      <xdr:row>98</xdr:row>
      <xdr:rowOff>105232</xdr:rowOff>
    </xdr:to>
    <xdr:cxnSp macro="">
      <xdr:nvCxnSpPr>
        <xdr:cNvPr id="689" name="直線コネクタ 688"/>
        <xdr:cNvCxnSpPr/>
      </xdr:nvCxnSpPr>
      <xdr:spPr>
        <a:xfrm>
          <a:off x="12814300" y="16877751"/>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35046</xdr:rowOff>
    </xdr:from>
    <xdr:to>
      <xdr:col>85</xdr:col>
      <xdr:colOff>177800</xdr:colOff>
      <xdr:row>98</xdr:row>
      <xdr:rowOff>136646</xdr:rowOff>
    </xdr:to>
    <xdr:sp macro="" textlink="">
      <xdr:nvSpPr>
        <xdr:cNvPr id="699" name="楕円 698"/>
        <xdr:cNvSpPr/>
      </xdr:nvSpPr>
      <xdr:spPr>
        <a:xfrm>
          <a:off x="16268700" y="168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534377" cy="259045"/>
    <xdr:sp macro="" textlink="">
      <xdr:nvSpPr>
        <xdr:cNvPr id="700" name="積立金該当値テキスト"/>
        <xdr:cNvSpPr txBox="1"/>
      </xdr:nvSpPr>
      <xdr:spPr>
        <a:xfrm>
          <a:off x="16370300" y="167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58204</xdr:rowOff>
    </xdr:from>
    <xdr:to>
      <xdr:col>81</xdr:col>
      <xdr:colOff>101600</xdr:colOff>
      <xdr:row>98</xdr:row>
      <xdr:rowOff>159804</xdr:rowOff>
    </xdr:to>
    <xdr:sp macro="" textlink="">
      <xdr:nvSpPr>
        <xdr:cNvPr id="701" name="楕円 700"/>
        <xdr:cNvSpPr/>
      </xdr:nvSpPr>
      <xdr:spPr>
        <a:xfrm>
          <a:off x="15430500" y="168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150931</xdr:rowOff>
    </xdr:from>
    <xdr:ext cx="469744" cy="259045"/>
    <xdr:sp macro="" textlink="">
      <xdr:nvSpPr>
        <xdr:cNvPr id="702" name="テキスト ボックス 701"/>
        <xdr:cNvSpPr txBox="1"/>
      </xdr:nvSpPr>
      <xdr:spPr>
        <a:xfrm>
          <a:off x="15246428" y="1695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58099</xdr:rowOff>
    </xdr:from>
    <xdr:to>
      <xdr:col>76</xdr:col>
      <xdr:colOff>165100</xdr:colOff>
      <xdr:row>98</xdr:row>
      <xdr:rowOff>159699</xdr:rowOff>
    </xdr:to>
    <xdr:sp macro="" textlink="">
      <xdr:nvSpPr>
        <xdr:cNvPr id="703" name="楕円 702"/>
        <xdr:cNvSpPr/>
      </xdr:nvSpPr>
      <xdr:spPr>
        <a:xfrm>
          <a:off x="14541500" y="168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150826</xdr:rowOff>
    </xdr:from>
    <xdr:ext cx="469744" cy="259045"/>
    <xdr:sp macro="" textlink="">
      <xdr:nvSpPr>
        <xdr:cNvPr id="704" name="テキスト ボックス 703"/>
        <xdr:cNvSpPr txBox="1"/>
      </xdr:nvSpPr>
      <xdr:spPr>
        <a:xfrm>
          <a:off x="14357428" y="1695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54432</xdr:rowOff>
    </xdr:from>
    <xdr:to>
      <xdr:col>72</xdr:col>
      <xdr:colOff>38100</xdr:colOff>
      <xdr:row>98</xdr:row>
      <xdr:rowOff>156032</xdr:rowOff>
    </xdr:to>
    <xdr:sp macro="" textlink="">
      <xdr:nvSpPr>
        <xdr:cNvPr id="705" name="楕円 704"/>
        <xdr:cNvSpPr/>
      </xdr:nvSpPr>
      <xdr:spPr>
        <a:xfrm>
          <a:off x="13652500" y="168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147159</xdr:rowOff>
    </xdr:from>
    <xdr:ext cx="469744" cy="259045"/>
    <xdr:sp macro="" textlink="">
      <xdr:nvSpPr>
        <xdr:cNvPr id="706" name="テキスト ボックス 705"/>
        <xdr:cNvSpPr txBox="1"/>
      </xdr:nvSpPr>
      <xdr:spPr>
        <a:xfrm>
          <a:off x="13468428" y="1694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24851</xdr:rowOff>
    </xdr:from>
    <xdr:to>
      <xdr:col>67</xdr:col>
      <xdr:colOff>101600</xdr:colOff>
      <xdr:row>98</xdr:row>
      <xdr:rowOff>126451</xdr:rowOff>
    </xdr:to>
    <xdr:sp macro="" textlink="">
      <xdr:nvSpPr>
        <xdr:cNvPr id="707" name="楕円 706"/>
        <xdr:cNvSpPr/>
      </xdr:nvSpPr>
      <xdr:spPr>
        <a:xfrm>
          <a:off x="12763500" y="168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117578</xdr:rowOff>
    </xdr:from>
    <xdr:ext cx="534377" cy="259045"/>
    <xdr:sp macro="" textlink="">
      <xdr:nvSpPr>
        <xdr:cNvPr id="708" name="テキスト ボックス 707"/>
        <xdr:cNvSpPr txBox="1"/>
      </xdr:nvSpPr>
      <xdr:spPr>
        <a:xfrm>
          <a:off x="12547111" y="169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140974</xdr:rowOff>
    </xdr:from>
    <xdr:to>
      <xdr:col>116</xdr:col>
      <xdr:colOff>63500</xdr:colOff>
      <xdr:row>36</xdr:row>
      <xdr:rowOff>12239</xdr:rowOff>
    </xdr:to>
    <xdr:cxnSp macro="">
      <xdr:nvCxnSpPr>
        <xdr:cNvPr id="739" name="直線コネクタ 738"/>
        <xdr:cNvCxnSpPr/>
      </xdr:nvCxnSpPr>
      <xdr:spPr>
        <a:xfrm>
          <a:off x="21323300" y="6141724"/>
          <a:ext cx="8382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140974</xdr:rowOff>
    </xdr:from>
    <xdr:to>
      <xdr:col>111</xdr:col>
      <xdr:colOff>177800</xdr:colOff>
      <xdr:row>36</xdr:row>
      <xdr:rowOff>48913</xdr:rowOff>
    </xdr:to>
    <xdr:cxnSp macro="">
      <xdr:nvCxnSpPr>
        <xdr:cNvPr id="742" name="直線コネクタ 741"/>
        <xdr:cNvCxnSpPr/>
      </xdr:nvCxnSpPr>
      <xdr:spPr>
        <a:xfrm flipV="1">
          <a:off x="20434300" y="6141724"/>
          <a:ext cx="889000" cy="7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100740</xdr:rowOff>
    </xdr:from>
    <xdr:to>
      <xdr:col>107</xdr:col>
      <xdr:colOff>50800</xdr:colOff>
      <xdr:row>36</xdr:row>
      <xdr:rowOff>48913</xdr:rowOff>
    </xdr:to>
    <xdr:cxnSp macro="">
      <xdr:nvCxnSpPr>
        <xdr:cNvPr id="745" name="直線コネクタ 744"/>
        <xdr:cNvCxnSpPr/>
      </xdr:nvCxnSpPr>
      <xdr:spPr>
        <a:xfrm>
          <a:off x="19545300" y="6101490"/>
          <a:ext cx="889000" cy="11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100740</xdr:rowOff>
    </xdr:from>
    <xdr:to>
      <xdr:col>102</xdr:col>
      <xdr:colOff>114300</xdr:colOff>
      <xdr:row>38</xdr:row>
      <xdr:rowOff>42251</xdr:rowOff>
    </xdr:to>
    <xdr:cxnSp macro="">
      <xdr:nvCxnSpPr>
        <xdr:cNvPr id="748" name="直線コネクタ 747"/>
        <xdr:cNvCxnSpPr/>
      </xdr:nvCxnSpPr>
      <xdr:spPr>
        <a:xfrm flipV="1">
          <a:off x="18656300" y="6101490"/>
          <a:ext cx="889000" cy="45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132889</xdr:rowOff>
    </xdr:from>
    <xdr:to>
      <xdr:col>116</xdr:col>
      <xdr:colOff>114300</xdr:colOff>
      <xdr:row>36</xdr:row>
      <xdr:rowOff>63039</xdr:rowOff>
    </xdr:to>
    <xdr:sp macro="" textlink="">
      <xdr:nvSpPr>
        <xdr:cNvPr id="758" name="楕円 757"/>
        <xdr:cNvSpPr/>
      </xdr:nvSpPr>
      <xdr:spPr>
        <a:xfrm>
          <a:off x="22110700" y="6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155766</xdr:rowOff>
    </xdr:from>
    <xdr:ext cx="534377" cy="259045"/>
    <xdr:sp macro="" textlink="">
      <xdr:nvSpPr>
        <xdr:cNvPr id="759" name="投資及び出資金該当値テキスト"/>
        <xdr:cNvSpPr txBox="1"/>
      </xdr:nvSpPr>
      <xdr:spPr>
        <a:xfrm>
          <a:off x="22212300" y="598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90174</xdr:rowOff>
    </xdr:from>
    <xdr:to>
      <xdr:col>112</xdr:col>
      <xdr:colOff>38100</xdr:colOff>
      <xdr:row>36</xdr:row>
      <xdr:rowOff>20324</xdr:rowOff>
    </xdr:to>
    <xdr:sp macro="" textlink="">
      <xdr:nvSpPr>
        <xdr:cNvPr id="760" name="楕円 759"/>
        <xdr:cNvSpPr/>
      </xdr:nvSpPr>
      <xdr:spPr>
        <a:xfrm>
          <a:off x="21272500" y="60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36851</xdr:rowOff>
    </xdr:from>
    <xdr:ext cx="534377" cy="259045"/>
    <xdr:sp macro="" textlink="">
      <xdr:nvSpPr>
        <xdr:cNvPr id="761" name="テキスト ボックス 760"/>
        <xdr:cNvSpPr txBox="1"/>
      </xdr:nvSpPr>
      <xdr:spPr>
        <a:xfrm>
          <a:off x="21056111" y="58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169563</xdr:rowOff>
    </xdr:from>
    <xdr:to>
      <xdr:col>107</xdr:col>
      <xdr:colOff>101600</xdr:colOff>
      <xdr:row>36</xdr:row>
      <xdr:rowOff>99713</xdr:rowOff>
    </xdr:to>
    <xdr:sp macro="" textlink="">
      <xdr:nvSpPr>
        <xdr:cNvPr id="762" name="楕円 761"/>
        <xdr:cNvSpPr/>
      </xdr:nvSpPr>
      <xdr:spPr>
        <a:xfrm>
          <a:off x="20383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116240</xdr:rowOff>
    </xdr:from>
    <xdr:ext cx="534377" cy="259045"/>
    <xdr:sp macro="" textlink="">
      <xdr:nvSpPr>
        <xdr:cNvPr id="763" name="テキスト ボックス 762"/>
        <xdr:cNvSpPr txBox="1"/>
      </xdr:nvSpPr>
      <xdr:spPr>
        <a:xfrm>
          <a:off x="20167111" y="5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49940</xdr:rowOff>
    </xdr:from>
    <xdr:to>
      <xdr:col>102</xdr:col>
      <xdr:colOff>165100</xdr:colOff>
      <xdr:row>35</xdr:row>
      <xdr:rowOff>151540</xdr:rowOff>
    </xdr:to>
    <xdr:sp macro="" textlink="">
      <xdr:nvSpPr>
        <xdr:cNvPr id="764" name="楕円 763"/>
        <xdr:cNvSpPr/>
      </xdr:nvSpPr>
      <xdr:spPr>
        <a:xfrm>
          <a:off x="19494500" y="60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168067</xdr:rowOff>
    </xdr:from>
    <xdr:ext cx="534377" cy="259045"/>
    <xdr:sp macro="" textlink="">
      <xdr:nvSpPr>
        <xdr:cNvPr id="765" name="テキスト ボックス 764"/>
        <xdr:cNvSpPr txBox="1"/>
      </xdr:nvSpPr>
      <xdr:spPr>
        <a:xfrm>
          <a:off x="19278111" y="58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162901</xdr:rowOff>
    </xdr:from>
    <xdr:to>
      <xdr:col>98</xdr:col>
      <xdr:colOff>38100</xdr:colOff>
      <xdr:row>38</xdr:row>
      <xdr:rowOff>93051</xdr:rowOff>
    </xdr:to>
    <xdr:sp macro="" textlink="">
      <xdr:nvSpPr>
        <xdr:cNvPr id="766" name="楕円 765"/>
        <xdr:cNvSpPr/>
      </xdr:nvSpPr>
      <xdr:spPr>
        <a:xfrm>
          <a:off x="18605500" y="65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109578</xdr:rowOff>
    </xdr:from>
    <xdr:ext cx="469744" cy="259045"/>
    <xdr:sp macro="" textlink="">
      <xdr:nvSpPr>
        <xdr:cNvPr id="767" name="テキスト ボックス 766"/>
        <xdr:cNvSpPr txBox="1"/>
      </xdr:nvSpPr>
      <xdr:spPr>
        <a:xfrm>
          <a:off x="18421428" y="628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39801</xdr:rowOff>
    </xdr:from>
    <xdr:to>
      <xdr:col>116</xdr:col>
      <xdr:colOff>63500</xdr:colOff>
      <xdr:row>57</xdr:row>
      <xdr:rowOff>45654</xdr:rowOff>
    </xdr:to>
    <xdr:cxnSp macro="">
      <xdr:nvCxnSpPr>
        <xdr:cNvPr id="794" name="直線コネクタ 793"/>
        <xdr:cNvCxnSpPr/>
      </xdr:nvCxnSpPr>
      <xdr:spPr>
        <a:xfrm flipV="1">
          <a:off x="21323300" y="9812451"/>
          <a:ext cx="8382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29287</xdr:rowOff>
    </xdr:from>
    <xdr:to>
      <xdr:col>111</xdr:col>
      <xdr:colOff>177800</xdr:colOff>
      <xdr:row>57</xdr:row>
      <xdr:rowOff>45654</xdr:rowOff>
    </xdr:to>
    <xdr:cxnSp macro="">
      <xdr:nvCxnSpPr>
        <xdr:cNvPr id="797" name="直線コネクタ 796"/>
        <xdr:cNvCxnSpPr/>
      </xdr:nvCxnSpPr>
      <xdr:spPr>
        <a:xfrm>
          <a:off x="20434300" y="9801937"/>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3180</xdr:rowOff>
    </xdr:from>
    <xdr:to>
      <xdr:col>107</xdr:col>
      <xdr:colOff>50800</xdr:colOff>
      <xdr:row>57</xdr:row>
      <xdr:rowOff>29287</xdr:rowOff>
    </xdr:to>
    <xdr:cxnSp macro="">
      <xdr:nvCxnSpPr>
        <xdr:cNvPr id="800" name="直線コネクタ 799"/>
        <xdr:cNvCxnSpPr/>
      </xdr:nvCxnSpPr>
      <xdr:spPr>
        <a:xfrm>
          <a:off x="19545300" y="9775830"/>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129459</xdr:rowOff>
    </xdr:from>
    <xdr:to>
      <xdr:col>102</xdr:col>
      <xdr:colOff>114300</xdr:colOff>
      <xdr:row>57</xdr:row>
      <xdr:rowOff>3180</xdr:rowOff>
    </xdr:to>
    <xdr:cxnSp macro="">
      <xdr:nvCxnSpPr>
        <xdr:cNvPr id="803" name="直線コネクタ 802"/>
        <xdr:cNvCxnSpPr/>
      </xdr:nvCxnSpPr>
      <xdr:spPr>
        <a:xfrm>
          <a:off x="18656300" y="9730659"/>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35551</xdr:rowOff>
    </xdr:from>
    <xdr:ext cx="469744" cy="259045"/>
    <xdr:sp macro="" textlink="">
      <xdr:nvSpPr>
        <xdr:cNvPr id="807" name="テキスト ボックス 806"/>
        <xdr:cNvSpPr txBox="1"/>
      </xdr:nvSpPr>
      <xdr:spPr>
        <a:xfrm>
          <a:off x="18421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160451</xdr:rowOff>
    </xdr:from>
    <xdr:to>
      <xdr:col>116</xdr:col>
      <xdr:colOff>114300</xdr:colOff>
      <xdr:row>57</xdr:row>
      <xdr:rowOff>90601</xdr:rowOff>
    </xdr:to>
    <xdr:sp macro="" textlink="">
      <xdr:nvSpPr>
        <xdr:cNvPr id="813" name="楕円 812"/>
        <xdr:cNvSpPr/>
      </xdr:nvSpPr>
      <xdr:spPr>
        <a:xfrm>
          <a:off x="22110700" y="97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11878</xdr:rowOff>
    </xdr:from>
    <xdr:ext cx="469744" cy="259045"/>
    <xdr:sp macro="" textlink="">
      <xdr:nvSpPr>
        <xdr:cNvPr id="814" name="貸付金該当値テキスト"/>
        <xdr:cNvSpPr txBox="1"/>
      </xdr:nvSpPr>
      <xdr:spPr>
        <a:xfrm>
          <a:off x="22212300" y="96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166304</xdr:rowOff>
    </xdr:from>
    <xdr:to>
      <xdr:col>112</xdr:col>
      <xdr:colOff>38100</xdr:colOff>
      <xdr:row>57</xdr:row>
      <xdr:rowOff>96454</xdr:rowOff>
    </xdr:to>
    <xdr:sp macro="" textlink="">
      <xdr:nvSpPr>
        <xdr:cNvPr id="815" name="楕円 814"/>
        <xdr:cNvSpPr/>
      </xdr:nvSpPr>
      <xdr:spPr>
        <a:xfrm>
          <a:off x="21272500" y="97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112981</xdr:rowOff>
    </xdr:from>
    <xdr:ext cx="469744" cy="259045"/>
    <xdr:sp macro="" textlink="">
      <xdr:nvSpPr>
        <xdr:cNvPr id="816" name="テキスト ボックス 815"/>
        <xdr:cNvSpPr txBox="1"/>
      </xdr:nvSpPr>
      <xdr:spPr>
        <a:xfrm>
          <a:off x="21088428" y="954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149937</xdr:rowOff>
    </xdr:from>
    <xdr:to>
      <xdr:col>107</xdr:col>
      <xdr:colOff>101600</xdr:colOff>
      <xdr:row>57</xdr:row>
      <xdr:rowOff>80087</xdr:rowOff>
    </xdr:to>
    <xdr:sp macro="" textlink="">
      <xdr:nvSpPr>
        <xdr:cNvPr id="817" name="楕円 816"/>
        <xdr:cNvSpPr/>
      </xdr:nvSpPr>
      <xdr:spPr>
        <a:xfrm>
          <a:off x="203835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96614</xdr:rowOff>
    </xdr:from>
    <xdr:ext cx="469744" cy="259045"/>
    <xdr:sp macro="" textlink="">
      <xdr:nvSpPr>
        <xdr:cNvPr id="818" name="テキスト ボックス 817"/>
        <xdr:cNvSpPr txBox="1"/>
      </xdr:nvSpPr>
      <xdr:spPr>
        <a:xfrm>
          <a:off x="20199428" y="952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123830</xdr:rowOff>
    </xdr:from>
    <xdr:to>
      <xdr:col>102</xdr:col>
      <xdr:colOff>165100</xdr:colOff>
      <xdr:row>57</xdr:row>
      <xdr:rowOff>53980</xdr:rowOff>
    </xdr:to>
    <xdr:sp macro="" textlink="">
      <xdr:nvSpPr>
        <xdr:cNvPr id="819" name="楕円 818"/>
        <xdr:cNvSpPr/>
      </xdr:nvSpPr>
      <xdr:spPr>
        <a:xfrm>
          <a:off x="19494500" y="97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45107</xdr:rowOff>
    </xdr:from>
    <xdr:ext cx="469744" cy="259045"/>
    <xdr:sp macro="" textlink="">
      <xdr:nvSpPr>
        <xdr:cNvPr id="820" name="テキスト ボックス 819"/>
        <xdr:cNvSpPr txBox="1"/>
      </xdr:nvSpPr>
      <xdr:spPr>
        <a:xfrm>
          <a:off x="19310428" y="98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78659</xdr:rowOff>
    </xdr:from>
    <xdr:to>
      <xdr:col>98</xdr:col>
      <xdr:colOff>38100</xdr:colOff>
      <xdr:row>57</xdr:row>
      <xdr:rowOff>8809</xdr:rowOff>
    </xdr:to>
    <xdr:sp macro="" textlink="">
      <xdr:nvSpPr>
        <xdr:cNvPr id="821" name="楕円 820"/>
        <xdr:cNvSpPr/>
      </xdr:nvSpPr>
      <xdr:spPr>
        <a:xfrm>
          <a:off x="18605500" y="967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25336</xdr:rowOff>
    </xdr:from>
    <xdr:ext cx="469744" cy="259045"/>
    <xdr:sp macro="" textlink="">
      <xdr:nvSpPr>
        <xdr:cNvPr id="822" name="テキスト ボックス 821"/>
        <xdr:cNvSpPr txBox="1"/>
      </xdr:nvSpPr>
      <xdr:spPr>
        <a:xfrm>
          <a:off x="18421428" y="945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167360</xdr:rowOff>
    </xdr:from>
    <xdr:to>
      <xdr:col>116</xdr:col>
      <xdr:colOff>63500</xdr:colOff>
      <xdr:row>76</xdr:row>
      <xdr:rowOff>42945</xdr:rowOff>
    </xdr:to>
    <xdr:cxnSp macro="">
      <xdr:nvCxnSpPr>
        <xdr:cNvPr id="852" name="直線コネクタ 851"/>
        <xdr:cNvCxnSpPr/>
      </xdr:nvCxnSpPr>
      <xdr:spPr>
        <a:xfrm flipV="1">
          <a:off x="21323300" y="13026110"/>
          <a:ext cx="838200" cy="4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42945</xdr:rowOff>
    </xdr:from>
    <xdr:to>
      <xdr:col>111</xdr:col>
      <xdr:colOff>177800</xdr:colOff>
      <xdr:row>76</xdr:row>
      <xdr:rowOff>97561</xdr:rowOff>
    </xdr:to>
    <xdr:cxnSp macro="">
      <xdr:nvCxnSpPr>
        <xdr:cNvPr id="855" name="直線コネクタ 854"/>
        <xdr:cNvCxnSpPr/>
      </xdr:nvCxnSpPr>
      <xdr:spPr>
        <a:xfrm flipV="1">
          <a:off x="20434300" y="13073145"/>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84455</xdr:rowOff>
    </xdr:from>
    <xdr:to>
      <xdr:col>107</xdr:col>
      <xdr:colOff>50800</xdr:colOff>
      <xdr:row>76</xdr:row>
      <xdr:rowOff>97561</xdr:rowOff>
    </xdr:to>
    <xdr:cxnSp macro="">
      <xdr:nvCxnSpPr>
        <xdr:cNvPr id="858" name="直線コネクタ 857"/>
        <xdr:cNvCxnSpPr/>
      </xdr:nvCxnSpPr>
      <xdr:spPr>
        <a:xfrm>
          <a:off x="19545300" y="13114655"/>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5093</xdr:rowOff>
    </xdr:from>
    <xdr:to>
      <xdr:col>102</xdr:col>
      <xdr:colOff>114300</xdr:colOff>
      <xdr:row>76</xdr:row>
      <xdr:rowOff>84455</xdr:rowOff>
    </xdr:to>
    <xdr:cxnSp macro="">
      <xdr:nvCxnSpPr>
        <xdr:cNvPr id="861" name="直線コネクタ 860"/>
        <xdr:cNvCxnSpPr/>
      </xdr:nvCxnSpPr>
      <xdr:spPr>
        <a:xfrm>
          <a:off x="18656300" y="13035293"/>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163231</xdr:rowOff>
    </xdr:from>
    <xdr:ext cx="534377" cy="259045"/>
    <xdr:sp macro="" textlink="">
      <xdr:nvSpPr>
        <xdr:cNvPr id="865" name="テキスト ボックス 864"/>
        <xdr:cNvSpPr txBox="1"/>
      </xdr:nvSpPr>
      <xdr:spPr>
        <a:xfrm>
          <a:off x="18389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116560</xdr:rowOff>
    </xdr:from>
    <xdr:to>
      <xdr:col>116</xdr:col>
      <xdr:colOff>114300</xdr:colOff>
      <xdr:row>76</xdr:row>
      <xdr:rowOff>46710</xdr:rowOff>
    </xdr:to>
    <xdr:sp macro="" textlink="">
      <xdr:nvSpPr>
        <xdr:cNvPr id="871" name="楕円 870"/>
        <xdr:cNvSpPr/>
      </xdr:nvSpPr>
      <xdr:spPr>
        <a:xfrm>
          <a:off x="22110700" y="129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139437</xdr:rowOff>
    </xdr:from>
    <xdr:ext cx="534377" cy="259045"/>
    <xdr:sp macro="" textlink="">
      <xdr:nvSpPr>
        <xdr:cNvPr id="872" name="繰出金該当値テキスト"/>
        <xdr:cNvSpPr txBox="1"/>
      </xdr:nvSpPr>
      <xdr:spPr>
        <a:xfrm>
          <a:off x="22212300" y="128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163595</xdr:rowOff>
    </xdr:from>
    <xdr:to>
      <xdr:col>112</xdr:col>
      <xdr:colOff>38100</xdr:colOff>
      <xdr:row>76</xdr:row>
      <xdr:rowOff>93745</xdr:rowOff>
    </xdr:to>
    <xdr:sp macro="" textlink="">
      <xdr:nvSpPr>
        <xdr:cNvPr id="873" name="楕円 872"/>
        <xdr:cNvSpPr/>
      </xdr:nvSpPr>
      <xdr:spPr>
        <a:xfrm>
          <a:off x="21272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84872</xdr:rowOff>
    </xdr:from>
    <xdr:ext cx="534377" cy="259045"/>
    <xdr:sp macro="" textlink="">
      <xdr:nvSpPr>
        <xdr:cNvPr id="874" name="テキスト ボックス 873"/>
        <xdr:cNvSpPr txBox="1"/>
      </xdr:nvSpPr>
      <xdr:spPr>
        <a:xfrm>
          <a:off x="21056111" y="131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46761</xdr:rowOff>
    </xdr:from>
    <xdr:to>
      <xdr:col>107</xdr:col>
      <xdr:colOff>101600</xdr:colOff>
      <xdr:row>76</xdr:row>
      <xdr:rowOff>148361</xdr:rowOff>
    </xdr:to>
    <xdr:sp macro="" textlink="">
      <xdr:nvSpPr>
        <xdr:cNvPr id="875" name="楕円 874"/>
        <xdr:cNvSpPr/>
      </xdr:nvSpPr>
      <xdr:spPr>
        <a:xfrm>
          <a:off x="20383500" y="130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139488</xdr:rowOff>
    </xdr:from>
    <xdr:ext cx="534377" cy="259045"/>
    <xdr:sp macro="" textlink="">
      <xdr:nvSpPr>
        <xdr:cNvPr id="876" name="テキスト ボックス 875"/>
        <xdr:cNvSpPr txBox="1"/>
      </xdr:nvSpPr>
      <xdr:spPr>
        <a:xfrm>
          <a:off x="20167111" y="1316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33655</xdr:rowOff>
    </xdr:from>
    <xdr:to>
      <xdr:col>102</xdr:col>
      <xdr:colOff>165100</xdr:colOff>
      <xdr:row>76</xdr:row>
      <xdr:rowOff>135255</xdr:rowOff>
    </xdr:to>
    <xdr:sp macro="" textlink="">
      <xdr:nvSpPr>
        <xdr:cNvPr id="877" name="楕円 876"/>
        <xdr:cNvSpPr/>
      </xdr:nvSpPr>
      <xdr:spPr>
        <a:xfrm>
          <a:off x="19494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126382</xdr:rowOff>
    </xdr:from>
    <xdr:ext cx="534377" cy="259045"/>
    <xdr:sp macro="" textlink="">
      <xdr:nvSpPr>
        <xdr:cNvPr id="878" name="テキスト ボックス 877"/>
        <xdr:cNvSpPr txBox="1"/>
      </xdr:nvSpPr>
      <xdr:spPr>
        <a:xfrm>
          <a:off x="19278111" y="131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125743</xdr:rowOff>
    </xdr:from>
    <xdr:to>
      <xdr:col>98</xdr:col>
      <xdr:colOff>38100</xdr:colOff>
      <xdr:row>76</xdr:row>
      <xdr:rowOff>55893</xdr:rowOff>
    </xdr:to>
    <xdr:sp macro="" textlink="">
      <xdr:nvSpPr>
        <xdr:cNvPr id="879" name="楕円 878"/>
        <xdr:cNvSpPr/>
      </xdr:nvSpPr>
      <xdr:spPr>
        <a:xfrm>
          <a:off x="18605500" y="129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47020</xdr:rowOff>
    </xdr:from>
    <xdr:ext cx="534377" cy="259045"/>
    <xdr:sp macro="" textlink="">
      <xdr:nvSpPr>
        <xdr:cNvPr id="880" name="テキスト ボックス 879"/>
        <xdr:cNvSpPr txBox="1"/>
      </xdr:nvSpPr>
      <xdr:spPr>
        <a:xfrm>
          <a:off x="18389111" y="130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  </a:t>
          </a:r>
          <a:r>
            <a:rPr kumimoji="1" lang="en-US" altLang="ja-JP" sz="1300">
              <a:latin typeface="ＭＳ Ｐゴシック" panose="020B0600070205080204" pitchFamily="50" charset="-128"/>
              <a:ea typeface="ＭＳ Ｐゴシック" panose="020B0600070205080204" pitchFamily="50" charset="-128"/>
            </a:rPr>
            <a:t>508</a:t>
          </a:r>
          <a:r>
            <a:rPr kumimoji="1" lang="ja-JP" altLang="en-US" sz="1300">
              <a:latin typeface="ＭＳ Ｐゴシック" panose="020B0600070205080204" pitchFamily="50" charset="-128"/>
              <a:ea typeface="ＭＳ Ｐゴシック" panose="020B0600070205080204" pitchFamily="50" charset="-128"/>
            </a:rPr>
            <a:t>千円となっている。人件費は住民一人当たり約</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千円であり、平成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年度までの低下傾向から転じて増加となったが、平成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策定した定員管理計画（令和２年度までの年齢別職員数の平準化等）に基づく職員数の増及び給与改定に基づく人件費単価の増が主な要因である。安定した行政サービスを維持し、より効果的で効率的な行政運営を実現するため、定員管理計画に基づき、引き続き職員数、人件費等の適正管理に努める。補助費等については、一部事務組合や病院事業会計への負担金の増により、類似団体と比較すると非常に高い水準となっている。普通建設事業費は新庁舎建設工事等により増加しており、令和２年度においては大幅に増加す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40,412
39,722
132.44
20,600,811
20,540,623
38,204
11,572,122
20,141,423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13643</xdr:rowOff>
    </xdr:from>
    <xdr:to>
      <xdr:col>24</xdr:col>
      <xdr:colOff>63500</xdr:colOff>
      <xdr:row>37</xdr:row>
      <xdr:rowOff>44668</xdr:rowOff>
    </xdr:to>
    <xdr:cxnSp macro="">
      <xdr:nvCxnSpPr>
        <xdr:cNvPr id="63" name="直線コネクタ 62"/>
        <xdr:cNvCxnSpPr/>
      </xdr:nvCxnSpPr>
      <xdr:spPr>
        <a:xfrm>
          <a:off x="3797300" y="63572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163213</xdr:rowOff>
    </xdr:from>
    <xdr:to>
      <xdr:col>19</xdr:col>
      <xdr:colOff>177800</xdr:colOff>
      <xdr:row>37</xdr:row>
      <xdr:rowOff>13643</xdr:rowOff>
    </xdr:to>
    <xdr:cxnSp macro="">
      <xdr:nvCxnSpPr>
        <xdr:cNvPr id="66" name="直線コネクタ 65"/>
        <xdr:cNvCxnSpPr/>
      </xdr:nvCxnSpPr>
      <xdr:spPr>
        <a:xfrm>
          <a:off x="2908300" y="6335413"/>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153089</xdr:rowOff>
    </xdr:from>
    <xdr:to>
      <xdr:col>15</xdr:col>
      <xdr:colOff>50800</xdr:colOff>
      <xdr:row>36</xdr:row>
      <xdr:rowOff>163213</xdr:rowOff>
    </xdr:to>
    <xdr:cxnSp macro="">
      <xdr:nvCxnSpPr>
        <xdr:cNvPr id="69" name="直線コネクタ 68"/>
        <xdr:cNvCxnSpPr/>
      </xdr:nvCxnSpPr>
      <xdr:spPr>
        <a:xfrm>
          <a:off x="2019300" y="6325289"/>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22461</xdr:rowOff>
    </xdr:from>
    <xdr:to>
      <xdr:col>10</xdr:col>
      <xdr:colOff>114300</xdr:colOff>
      <xdr:row>36</xdr:row>
      <xdr:rowOff>153089</xdr:rowOff>
    </xdr:to>
    <xdr:cxnSp macro="">
      <xdr:nvCxnSpPr>
        <xdr:cNvPr id="72" name="直線コネクタ 71"/>
        <xdr:cNvCxnSpPr/>
      </xdr:nvCxnSpPr>
      <xdr:spPr>
        <a:xfrm>
          <a:off x="1130300" y="6194661"/>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165318</xdr:rowOff>
    </xdr:from>
    <xdr:to>
      <xdr:col>24</xdr:col>
      <xdr:colOff>114300</xdr:colOff>
      <xdr:row>37</xdr:row>
      <xdr:rowOff>95468</xdr:rowOff>
    </xdr:to>
    <xdr:sp macro="" textlink="">
      <xdr:nvSpPr>
        <xdr:cNvPr id="82" name="楕円 81"/>
        <xdr:cNvSpPr/>
      </xdr:nvSpPr>
      <xdr:spPr>
        <a:xfrm>
          <a:off x="45847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143745</xdr:rowOff>
    </xdr:from>
    <xdr:ext cx="469744" cy="259045"/>
    <xdr:sp macro="" textlink="">
      <xdr:nvSpPr>
        <xdr:cNvPr id="83" name="議会費該当値テキスト"/>
        <xdr:cNvSpPr txBox="1"/>
      </xdr:nvSpPr>
      <xdr:spPr>
        <a:xfrm>
          <a:off x="4686300" y="631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134293</xdr:rowOff>
    </xdr:from>
    <xdr:to>
      <xdr:col>20</xdr:col>
      <xdr:colOff>38100</xdr:colOff>
      <xdr:row>37</xdr:row>
      <xdr:rowOff>64443</xdr:rowOff>
    </xdr:to>
    <xdr:sp macro="" textlink="">
      <xdr:nvSpPr>
        <xdr:cNvPr id="84" name="楕円 83"/>
        <xdr:cNvSpPr/>
      </xdr:nvSpPr>
      <xdr:spPr>
        <a:xfrm>
          <a:off x="37465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55570</xdr:rowOff>
    </xdr:from>
    <xdr:ext cx="469744" cy="259045"/>
    <xdr:sp macro="" textlink="">
      <xdr:nvSpPr>
        <xdr:cNvPr id="85" name="テキスト ボックス 84"/>
        <xdr:cNvSpPr txBox="1"/>
      </xdr:nvSpPr>
      <xdr:spPr>
        <a:xfrm>
          <a:off x="3562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112413</xdr:rowOff>
    </xdr:from>
    <xdr:to>
      <xdr:col>15</xdr:col>
      <xdr:colOff>101600</xdr:colOff>
      <xdr:row>37</xdr:row>
      <xdr:rowOff>42563</xdr:rowOff>
    </xdr:to>
    <xdr:sp macro="" textlink="">
      <xdr:nvSpPr>
        <xdr:cNvPr id="86" name="楕円 85"/>
        <xdr:cNvSpPr/>
      </xdr:nvSpPr>
      <xdr:spPr>
        <a:xfrm>
          <a:off x="2857500" y="62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33690</xdr:rowOff>
    </xdr:from>
    <xdr:ext cx="469744" cy="259045"/>
    <xdr:sp macro="" textlink="">
      <xdr:nvSpPr>
        <xdr:cNvPr id="87" name="テキスト ボックス 86"/>
        <xdr:cNvSpPr txBox="1"/>
      </xdr:nvSpPr>
      <xdr:spPr>
        <a:xfrm>
          <a:off x="2673428" y="637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102289</xdr:rowOff>
    </xdr:from>
    <xdr:to>
      <xdr:col>10</xdr:col>
      <xdr:colOff>165100</xdr:colOff>
      <xdr:row>37</xdr:row>
      <xdr:rowOff>32439</xdr:rowOff>
    </xdr:to>
    <xdr:sp macro="" textlink="">
      <xdr:nvSpPr>
        <xdr:cNvPr id="88" name="楕円 87"/>
        <xdr:cNvSpPr/>
      </xdr:nvSpPr>
      <xdr:spPr>
        <a:xfrm>
          <a:off x="1968500" y="6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23566</xdr:rowOff>
    </xdr:from>
    <xdr:ext cx="469744" cy="259045"/>
    <xdr:sp macro="" textlink="">
      <xdr:nvSpPr>
        <xdr:cNvPr id="89" name="テキスト ボックス 88"/>
        <xdr:cNvSpPr txBox="1"/>
      </xdr:nvSpPr>
      <xdr:spPr>
        <a:xfrm>
          <a:off x="1784428" y="63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143111</xdr:rowOff>
    </xdr:from>
    <xdr:to>
      <xdr:col>6</xdr:col>
      <xdr:colOff>38100</xdr:colOff>
      <xdr:row>36</xdr:row>
      <xdr:rowOff>73261</xdr:rowOff>
    </xdr:to>
    <xdr:sp macro="" textlink="">
      <xdr:nvSpPr>
        <xdr:cNvPr id="90" name="楕円 89"/>
        <xdr:cNvSpPr/>
      </xdr:nvSpPr>
      <xdr:spPr>
        <a:xfrm>
          <a:off x="1079500" y="614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64388</xdr:rowOff>
    </xdr:from>
    <xdr:ext cx="469744" cy="259045"/>
    <xdr:sp macro="" textlink="">
      <xdr:nvSpPr>
        <xdr:cNvPr id="91" name="テキスト ボックス 90"/>
        <xdr:cNvSpPr txBox="1"/>
      </xdr:nvSpPr>
      <xdr:spPr>
        <a:xfrm>
          <a:off x="895428" y="623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47832</xdr:rowOff>
    </xdr:from>
    <xdr:to>
      <xdr:col>24</xdr:col>
      <xdr:colOff>63500</xdr:colOff>
      <xdr:row>58</xdr:row>
      <xdr:rowOff>117996</xdr:rowOff>
    </xdr:to>
    <xdr:cxnSp macro="">
      <xdr:nvCxnSpPr>
        <xdr:cNvPr id="122" name="直線コネクタ 121"/>
        <xdr:cNvCxnSpPr/>
      </xdr:nvCxnSpPr>
      <xdr:spPr>
        <a:xfrm flipV="1">
          <a:off x="3797300" y="9991932"/>
          <a:ext cx="838200" cy="7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117996</xdr:rowOff>
    </xdr:from>
    <xdr:to>
      <xdr:col>19</xdr:col>
      <xdr:colOff>177800</xdr:colOff>
      <xdr:row>58</xdr:row>
      <xdr:rowOff>118473</xdr:rowOff>
    </xdr:to>
    <xdr:cxnSp macro="">
      <xdr:nvCxnSpPr>
        <xdr:cNvPr id="125" name="直線コネクタ 124"/>
        <xdr:cNvCxnSpPr/>
      </xdr:nvCxnSpPr>
      <xdr:spPr>
        <a:xfrm flipV="1">
          <a:off x="2908300" y="10062096"/>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118473</xdr:rowOff>
    </xdr:from>
    <xdr:to>
      <xdr:col>15</xdr:col>
      <xdr:colOff>50800</xdr:colOff>
      <xdr:row>58</xdr:row>
      <xdr:rowOff>124031</xdr:rowOff>
    </xdr:to>
    <xdr:cxnSp macro="">
      <xdr:nvCxnSpPr>
        <xdr:cNvPr id="128" name="直線コネクタ 127"/>
        <xdr:cNvCxnSpPr/>
      </xdr:nvCxnSpPr>
      <xdr:spPr>
        <a:xfrm flipV="1">
          <a:off x="2019300" y="10062573"/>
          <a:ext cx="889000" cy="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106455</xdr:rowOff>
    </xdr:from>
    <xdr:to>
      <xdr:col>10</xdr:col>
      <xdr:colOff>114300</xdr:colOff>
      <xdr:row>58</xdr:row>
      <xdr:rowOff>124031</xdr:rowOff>
    </xdr:to>
    <xdr:cxnSp macro="">
      <xdr:nvCxnSpPr>
        <xdr:cNvPr id="131" name="直線コネクタ 130"/>
        <xdr:cNvCxnSpPr/>
      </xdr:nvCxnSpPr>
      <xdr:spPr>
        <a:xfrm>
          <a:off x="1130300" y="10050555"/>
          <a:ext cx="889000" cy="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168482</xdr:rowOff>
    </xdr:from>
    <xdr:to>
      <xdr:col>24</xdr:col>
      <xdr:colOff>114300</xdr:colOff>
      <xdr:row>58</xdr:row>
      <xdr:rowOff>98632</xdr:rowOff>
    </xdr:to>
    <xdr:sp macro="" textlink="">
      <xdr:nvSpPr>
        <xdr:cNvPr id="141" name="楕円 140"/>
        <xdr:cNvSpPr/>
      </xdr:nvSpPr>
      <xdr:spPr>
        <a:xfrm>
          <a:off x="4584700" y="99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67196</xdr:rowOff>
    </xdr:from>
    <xdr:to>
      <xdr:col>20</xdr:col>
      <xdr:colOff>38100</xdr:colOff>
      <xdr:row>58</xdr:row>
      <xdr:rowOff>168796</xdr:rowOff>
    </xdr:to>
    <xdr:sp macro="" textlink="">
      <xdr:nvSpPr>
        <xdr:cNvPr id="143" name="楕円 142"/>
        <xdr:cNvSpPr/>
      </xdr:nvSpPr>
      <xdr:spPr>
        <a:xfrm>
          <a:off x="3746500" y="100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159923</xdr:rowOff>
    </xdr:from>
    <xdr:ext cx="534377" cy="259045"/>
    <xdr:sp macro="" textlink="">
      <xdr:nvSpPr>
        <xdr:cNvPr id="144" name="テキスト ボックス 143"/>
        <xdr:cNvSpPr txBox="1"/>
      </xdr:nvSpPr>
      <xdr:spPr>
        <a:xfrm>
          <a:off x="3530111" y="101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67673</xdr:rowOff>
    </xdr:from>
    <xdr:to>
      <xdr:col>15</xdr:col>
      <xdr:colOff>101600</xdr:colOff>
      <xdr:row>58</xdr:row>
      <xdr:rowOff>169273</xdr:rowOff>
    </xdr:to>
    <xdr:sp macro="" textlink="">
      <xdr:nvSpPr>
        <xdr:cNvPr id="145" name="楕円 144"/>
        <xdr:cNvSpPr/>
      </xdr:nvSpPr>
      <xdr:spPr>
        <a:xfrm>
          <a:off x="2857500" y="100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160400</xdr:rowOff>
    </xdr:from>
    <xdr:ext cx="534377" cy="259045"/>
    <xdr:sp macro="" textlink="">
      <xdr:nvSpPr>
        <xdr:cNvPr id="146" name="テキスト ボックス 145"/>
        <xdr:cNvSpPr txBox="1"/>
      </xdr:nvSpPr>
      <xdr:spPr>
        <a:xfrm>
          <a:off x="2641111" y="101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73231</xdr:rowOff>
    </xdr:from>
    <xdr:to>
      <xdr:col>10</xdr:col>
      <xdr:colOff>165100</xdr:colOff>
      <xdr:row>59</xdr:row>
      <xdr:rowOff>3381</xdr:rowOff>
    </xdr:to>
    <xdr:sp macro="" textlink="">
      <xdr:nvSpPr>
        <xdr:cNvPr id="147" name="楕円 146"/>
        <xdr:cNvSpPr/>
      </xdr:nvSpPr>
      <xdr:spPr>
        <a:xfrm>
          <a:off x="1968500" y="100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165958</xdr:rowOff>
    </xdr:from>
    <xdr:ext cx="534377" cy="259045"/>
    <xdr:sp macro="" textlink="">
      <xdr:nvSpPr>
        <xdr:cNvPr id="148" name="テキスト ボックス 147"/>
        <xdr:cNvSpPr txBox="1"/>
      </xdr:nvSpPr>
      <xdr:spPr>
        <a:xfrm>
          <a:off x="1752111" y="1011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55655</xdr:rowOff>
    </xdr:from>
    <xdr:to>
      <xdr:col>6</xdr:col>
      <xdr:colOff>38100</xdr:colOff>
      <xdr:row>58</xdr:row>
      <xdr:rowOff>157255</xdr:rowOff>
    </xdr:to>
    <xdr:sp macro="" textlink="">
      <xdr:nvSpPr>
        <xdr:cNvPr id="149" name="楕円 148"/>
        <xdr:cNvSpPr/>
      </xdr:nvSpPr>
      <xdr:spPr>
        <a:xfrm>
          <a:off x="1079500" y="99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148382</xdr:rowOff>
    </xdr:from>
    <xdr:ext cx="534377" cy="259045"/>
    <xdr:sp macro="" textlink="">
      <xdr:nvSpPr>
        <xdr:cNvPr id="150" name="テキスト ボックス 149"/>
        <xdr:cNvSpPr txBox="1"/>
      </xdr:nvSpPr>
      <xdr:spPr>
        <a:xfrm>
          <a:off x="863111" y="1009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48718</xdr:rowOff>
    </xdr:from>
    <xdr:to>
      <xdr:col>24</xdr:col>
      <xdr:colOff>63500</xdr:colOff>
      <xdr:row>76</xdr:row>
      <xdr:rowOff>158934</xdr:rowOff>
    </xdr:to>
    <xdr:cxnSp macro="">
      <xdr:nvCxnSpPr>
        <xdr:cNvPr id="182" name="直線コネクタ 181"/>
        <xdr:cNvCxnSpPr/>
      </xdr:nvCxnSpPr>
      <xdr:spPr>
        <a:xfrm flipV="1">
          <a:off x="3797300" y="13078918"/>
          <a:ext cx="838200" cy="11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158934</xdr:rowOff>
    </xdr:from>
    <xdr:to>
      <xdr:col>19</xdr:col>
      <xdr:colOff>177800</xdr:colOff>
      <xdr:row>76</xdr:row>
      <xdr:rowOff>168145</xdr:rowOff>
    </xdr:to>
    <xdr:cxnSp macro="">
      <xdr:nvCxnSpPr>
        <xdr:cNvPr id="185" name="直線コネクタ 184"/>
        <xdr:cNvCxnSpPr/>
      </xdr:nvCxnSpPr>
      <xdr:spPr>
        <a:xfrm flipV="1">
          <a:off x="2908300" y="13189134"/>
          <a:ext cx="8890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133855</xdr:rowOff>
    </xdr:from>
    <xdr:to>
      <xdr:col>15</xdr:col>
      <xdr:colOff>50800</xdr:colOff>
      <xdr:row>76</xdr:row>
      <xdr:rowOff>168145</xdr:rowOff>
    </xdr:to>
    <xdr:cxnSp macro="">
      <xdr:nvCxnSpPr>
        <xdr:cNvPr id="188" name="直線コネクタ 187"/>
        <xdr:cNvCxnSpPr/>
      </xdr:nvCxnSpPr>
      <xdr:spPr>
        <a:xfrm>
          <a:off x="2019300" y="12821155"/>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133855</xdr:rowOff>
    </xdr:from>
    <xdr:to>
      <xdr:col>10</xdr:col>
      <xdr:colOff>114300</xdr:colOff>
      <xdr:row>78</xdr:row>
      <xdr:rowOff>39622</xdr:rowOff>
    </xdr:to>
    <xdr:cxnSp macro="">
      <xdr:nvCxnSpPr>
        <xdr:cNvPr id="191" name="直線コネクタ 190"/>
        <xdr:cNvCxnSpPr/>
      </xdr:nvCxnSpPr>
      <xdr:spPr>
        <a:xfrm flipV="1">
          <a:off x="1130300" y="12821155"/>
          <a:ext cx="889000" cy="5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169368</xdr:rowOff>
    </xdr:from>
    <xdr:to>
      <xdr:col>24</xdr:col>
      <xdr:colOff>114300</xdr:colOff>
      <xdr:row>76</xdr:row>
      <xdr:rowOff>99518</xdr:rowOff>
    </xdr:to>
    <xdr:sp macro="" textlink="">
      <xdr:nvSpPr>
        <xdr:cNvPr id="201" name="楕円 200"/>
        <xdr:cNvSpPr/>
      </xdr:nvSpPr>
      <xdr:spPr>
        <a:xfrm>
          <a:off x="4584700" y="13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20794</xdr:rowOff>
    </xdr:from>
    <xdr:ext cx="599010" cy="259045"/>
    <xdr:sp macro="" textlink="">
      <xdr:nvSpPr>
        <xdr:cNvPr id="202" name="民生費該当値テキスト"/>
        <xdr:cNvSpPr txBox="1"/>
      </xdr:nvSpPr>
      <xdr:spPr>
        <a:xfrm>
          <a:off x="4686300" y="1287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108134</xdr:rowOff>
    </xdr:from>
    <xdr:to>
      <xdr:col>20</xdr:col>
      <xdr:colOff>38100</xdr:colOff>
      <xdr:row>77</xdr:row>
      <xdr:rowOff>38284</xdr:rowOff>
    </xdr:to>
    <xdr:sp macro="" textlink="">
      <xdr:nvSpPr>
        <xdr:cNvPr id="203" name="楕円 202"/>
        <xdr:cNvSpPr/>
      </xdr:nvSpPr>
      <xdr:spPr>
        <a:xfrm>
          <a:off x="3746500" y="131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54812</xdr:rowOff>
    </xdr:from>
    <xdr:ext cx="599010" cy="259045"/>
    <xdr:sp macro="" textlink="">
      <xdr:nvSpPr>
        <xdr:cNvPr id="204" name="テキスト ボックス 203"/>
        <xdr:cNvSpPr txBox="1"/>
      </xdr:nvSpPr>
      <xdr:spPr>
        <a:xfrm>
          <a:off x="3497795" y="129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117345</xdr:rowOff>
    </xdr:from>
    <xdr:to>
      <xdr:col>15</xdr:col>
      <xdr:colOff>101600</xdr:colOff>
      <xdr:row>77</xdr:row>
      <xdr:rowOff>47495</xdr:rowOff>
    </xdr:to>
    <xdr:sp macro="" textlink="">
      <xdr:nvSpPr>
        <xdr:cNvPr id="205" name="楕円 204"/>
        <xdr:cNvSpPr/>
      </xdr:nvSpPr>
      <xdr:spPr>
        <a:xfrm>
          <a:off x="2857500" y="13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38622</xdr:rowOff>
    </xdr:from>
    <xdr:ext cx="599010" cy="259045"/>
    <xdr:sp macro="" textlink="">
      <xdr:nvSpPr>
        <xdr:cNvPr id="206" name="テキスト ボックス 205"/>
        <xdr:cNvSpPr txBox="1"/>
      </xdr:nvSpPr>
      <xdr:spPr>
        <a:xfrm>
          <a:off x="2608795" y="1324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83055</xdr:rowOff>
    </xdr:from>
    <xdr:to>
      <xdr:col>10</xdr:col>
      <xdr:colOff>165100</xdr:colOff>
      <xdr:row>75</xdr:row>
      <xdr:rowOff>13205</xdr:rowOff>
    </xdr:to>
    <xdr:sp macro="" textlink="">
      <xdr:nvSpPr>
        <xdr:cNvPr id="207" name="楕円 206"/>
        <xdr:cNvSpPr/>
      </xdr:nvSpPr>
      <xdr:spPr>
        <a:xfrm>
          <a:off x="1968500" y="127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29732</xdr:rowOff>
    </xdr:from>
    <xdr:ext cx="599010" cy="259045"/>
    <xdr:sp macro="" textlink="">
      <xdr:nvSpPr>
        <xdr:cNvPr id="208" name="テキスト ボックス 207"/>
        <xdr:cNvSpPr txBox="1"/>
      </xdr:nvSpPr>
      <xdr:spPr>
        <a:xfrm>
          <a:off x="1719795" y="125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160272</xdr:rowOff>
    </xdr:from>
    <xdr:to>
      <xdr:col>6</xdr:col>
      <xdr:colOff>38100</xdr:colOff>
      <xdr:row>78</xdr:row>
      <xdr:rowOff>90422</xdr:rowOff>
    </xdr:to>
    <xdr:sp macro="" textlink="">
      <xdr:nvSpPr>
        <xdr:cNvPr id="209" name="楕円 208"/>
        <xdr:cNvSpPr/>
      </xdr:nvSpPr>
      <xdr:spPr>
        <a:xfrm>
          <a:off x="1079500" y="13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81549</xdr:rowOff>
    </xdr:from>
    <xdr:ext cx="599010" cy="259045"/>
    <xdr:sp macro="" textlink="">
      <xdr:nvSpPr>
        <xdr:cNvPr id="210" name="テキスト ボックス 209"/>
        <xdr:cNvSpPr txBox="1"/>
      </xdr:nvSpPr>
      <xdr:spPr>
        <a:xfrm>
          <a:off x="830795" y="1345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82581</xdr:rowOff>
    </xdr:from>
    <xdr:to>
      <xdr:col>24</xdr:col>
      <xdr:colOff>63500</xdr:colOff>
      <xdr:row>96</xdr:row>
      <xdr:rowOff>113799</xdr:rowOff>
    </xdr:to>
    <xdr:cxnSp macro="">
      <xdr:nvCxnSpPr>
        <xdr:cNvPr id="239" name="直線コネクタ 238"/>
        <xdr:cNvCxnSpPr/>
      </xdr:nvCxnSpPr>
      <xdr:spPr>
        <a:xfrm flipV="1">
          <a:off x="3797300" y="16541781"/>
          <a:ext cx="838200" cy="3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86003</xdr:rowOff>
    </xdr:from>
    <xdr:to>
      <xdr:col>19</xdr:col>
      <xdr:colOff>177800</xdr:colOff>
      <xdr:row>96</xdr:row>
      <xdr:rowOff>113799</xdr:rowOff>
    </xdr:to>
    <xdr:cxnSp macro="">
      <xdr:nvCxnSpPr>
        <xdr:cNvPr id="242" name="直線コネクタ 241"/>
        <xdr:cNvCxnSpPr/>
      </xdr:nvCxnSpPr>
      <xdr:spPr>
        <a:xfrm>
          <a:off x="2908300" y="16545203"/>
          <a:ext cx="889000" cy="2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86003</xdr:rowOff>
    </xdr:from>
    <xdr:to>
      <xdr:col>15</xdr:col>
      <xdr:colOff>50800</xdr:colOff>
      <xdr:row>96</xdr:row>
      <xdr:rowOff>89957</xdr:rowOff>
    </xdr:to>
    <xdr:cxnSp macro="">
      <xdr:nvCxnSpPr>
        <xdr:cNvPr id="245" name="直線コネクタ 244"/>
        <xdr:cNvCxnSpPr/>
      </xdr:nvCxnSpPr>
      <xdr:spPr>
        <a:xfrm flipV="1">
          <a:off x="2019300" y="16545203"/>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151541</xdr:rowOff>
    </xdr:from>
    <xdr:to>
      <xdr:col>10</xdr:col>
      <xdr:colOff>114300</xdr:colOff>
      <xdr:row>96</xdr:row>
      <xdr:rowOff>89957</xdr:rowOff>
    </xdr:to>
    <xdr:cxnSp macro="">
      <xdr:nvCxnSpPr>
        <xdr:cNvPr id="248" name="直線コネクタ 247"/>
        <xdr:cNvCxnSpPr/>
      </xdr:nvCxnSpPr>
      <xdr:spPr>
        <a:xfrm>
          <a:off x="1130300" y="16439291"/>
          <a:ext cx="889000" cy="10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31781</xdr:rowOff>
    </xdr:from>
    <xdr:to>
      <xdr:col>24</xdr:col>
      <xdr:colOff>114300</xdr:colOff>
      <xdr:row>96</xdr:row>
      <xdr:rowOff>133381</xdr:rowOff>
    </xdr:to>
    <xdr:sp macro="" textlink="">
      <xdr:nvSpPr>
        <xdr:cNvPr id="258" name="楕円 257"/>
        <xdr:cNvSpPr/>
      </xdr:nvSpPr>
      <xdr:spPr>
        <a:xfrm>
          <a:off x="4584700" y="164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54658</xdr:rowOff>
    </xdr:from>
    <xdr:ext cx="534377" cy="259045"/>
    <xdr:sp macro="" textlink="">
      <xdr:nvSpPr>
        <xdr:cNvPr id="259" name="衛生費該当値テキスト"/>
        <xdr:cNvSpPr txBox="1"/>
      </xdr:nvSpPr>
      <xdr:spPr>
        <a:xfrm>
          <a:off x="4686300" y="163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62999</xdr:rowOff>
    </xdr:from>
    <xdr:to>
      <xdr:col>20</xdr:col>
      <xdr:colOff>38100</xdr:colOff>
      <xdr:row>96</xdr:row>
      <xdr:rowOff>164599</xdr:rowOff>
    </xdr:to>
    <xdr:sp macro="" textlink="">
      <xdr:nvSpPr>
        <xdr:cNvPr id="260" name="楕円 259"/>
        <xdr:cNvSpPr/>
      </xdr:nvSpPr>
      <xdr:spPr>
        <a:xfrm>
          <a:off x="3746500" y="165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9676</xdr:rowOff>
    </xdr:from>
    <xdr:ext cx="534377" cy="259045"/>
    <xdr:sp macro="" textlink="">
      <xdr:nvSpPr>
        <xdr:cNvPr id="261" name="テキスト ボックス 260"/>
        <xdr:cNvSpPr txBox="1"/>
      </xdr:nvSpPr>
      <xdr:spPr>
        <a:xfrm>
          <a:off x="3530111" y="162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35203</xdr:rowOff>
    </xdr:from>
    <xdr:to>
      <xdr:col>15</xdr:col>
      <xdr:colOff>101600</xdr:colOff>
      <xdr:row>96</xdr:row>
      <xdr:rowOff>136803</xdr:rowOff>
    </xdr:to>
    <xdr:sp macro="" textlink="">
      <xdr:nvSpPr>
        <xdr:cNvPr id="262" name="楕円 261"/>
        <xdr:cNvSpPr/>
      </xdr:nvSpPr>
      <xdr:spPr>
        <a:xfrm>
          <a:off x="2857500" y="1649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153330</xdr:rowOff>
    </xdr:from>
    <xdr:ext cx="534377" cy="259045"/>
    <xdr:sp macro="" textlink="">
      <xdr:nvSpPr>
        <xdr:cNvPr id="263" name="テキスト ボックス 262"/>
        <xdr:cNvSpPr txBox="1"/>
      </xdr:nvSpPr>
      <xdr:spPr>
        <a:xfrm>
          <a:off x="2641111" y="162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39157</xdr:rowOff>
    </xdr:from>
    <xdr:to>
      <xdr:col>10</xdr:col>
      <xdr:colOff>165100</xdr:colOff>
      <xdr:row>96</xdr:row>
      <xdr:rowOff>140757</xdr:rowOff>
    </xdr:to>
    <xdr:sp macro="" textlink="">
      <xdr:nvSpPr>
        <xdr:cNvPr id="264" name="楕円 263"/>
        <xdr:cNvSpPr/>
      </xdr:nvSpPr>
      <xdr:spPr>
        <a:xfrm>
          <a:off x="1968500" y="164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157284</xdr:rowOff>
    </xdr:from>
    <xdr:ext cx="534377" cy="259045"/>
    <xdr:sp macro="" textlink="">
      <xdr:nvSpPr>
        <xdr:cNvPr id="265" name="テキスト ボックス 264"/>
        <xdr:cNvSpPr txBox="1"/>
      </xdr:nvSpPr>
      <xdr:spPr>
        <a:xfrm>
          <a:off x="1752111" y="1627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100741</xdr:rowOff>
    </xdr:from>
    <xdr:to>
      <xdr:col>6</xdr:col>
      <xdr:colOff>38100</xdr:colOff>
      <xdr:row>96</xdr:row>
      <xdr:rowOff>30891</xdr:rowOff>
    </xdr:to>
    <xdr:sp macro="" textlink="">
      <xdr:nvSpPr>
        <xdr:cNvPr id="266" name="楕円 265"/>
        <xdr:cNvSpPr/>
      </xdr:nvSpPr>
      <xdr:spPr>
        <a:xfrm>
          <a:off x="1079500" y="1638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47418</xdr:rowOff>
    </xdr:from>
    <xdr:ext cx="534377" cy="259045"/>
    <xdr:sp macro="" textlink="">
      <xdr:nvSpPr>
        <xdr:cNvPr id="267" name="テキスト ボックス 266"/>
        <xdr:cNvSpPr txBox="1"/>
      </xdr:nvSpPr>
      <xdr:spPr>
        <a:xfrm>
          <a:off x="863111" y="1616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33858</xdr:rowOff>
    </xdr:from>
    <xdr:to>
      <xdr:col>54</xdr:col>
      <xdr:colOff>189865</xdr:colOff>
      <xdr:row>38</xdr:row>
      <xdr:rowOff>139700</xdr:rowOff>
    </xdr:to>
    <xdr:cxnSp macro="">
      <xdr:nvCxnSpPr>
        <xdr:cNvPr id="289" name="直線コネクタ 288"/>
        <xdr:cNvCxnSpPr/>
      </xdr:nvCxnSpPr>
      <xdr:spPr>
        <a:xfrm flipV="1">
          <a:off x="10475595" y="5520258"/>
          <a:ext cx="1270" cy="1134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151985</xdr:rowOff>
    </xdr:from>
    <xdr:ext cx="469744" cy="259045"/>
    <xdr:sp macro="" textlink="">
      <xdr:nvSpPr>
        <xdr:cNvPr id="292" name="労働費最大値テキスト"/>
        <xdr:cNvSpPr txBox="1"/>
      </xdr:nvSpPr>
      <xdr:spPr>
        <a:xfrm>
          <a:off x="10528300" y="52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33858</xdr:rowOff>
    </xdr:from>
    <xdr:to>
      <xdr:col>55</xdr:col>
      <xdr:colOff>88900</xdr:colOff>
      <xdr:row>32</xdr:row>
      <xdr:rowOff>33858</xdr:rowOff>
    </xdr:to>
    <xdr:cxnSp macro="">
      <xdr:nvCxnSpPr>
        <xdr:cNvPr id="293" name="直線コネクタ 292"/>
        <xdr:cNvCxnSpPr/>
      </xdr:nvCxnSpPr>
      <xdr:spPr>
        <a:xfrm>
          <a:off x="10388600" y="552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81636</xdr:rowOff>
    </xdr:from>
    <xdr:to>
      <xdr:col>55</xdr:col>
      <xdr:colOff>0</xdr:colOff>
      <xdr:row>34</xdr:row>
      <xdr:rowOff>93066</xdr:rowOff>
    </xdr:to>
    <xdr:cxnSp macro="">
      <xdr:nvCxnSpPr>
        <xdr:cNvPr id="294" name="直線コネクタ 293"/>
        <xdr:cNvCxnSpPr/>
      </xdr:nvCxnSpPr>
      <xdr:spPr>
        <a:xfrm>
          <a:off x="9639300" y="59109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4234</xdr:rowOff>
    </xdr:from>
    <xdr:ext cx="469744" cy="259045"/>
    <xdr:sp macro="" textlink="">
      <xdr:nvSpPr>
        <xdr:cNvPr id="295" name="労働費平均値テキスト"/>
        <xdr:cNvSpPr txBox="1"/>
      </xdr:nvSpPr>
      <xdr:spPr>
        <a:xfrm>
          <a:off x="10528300" y="6347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25807</xdr:rowOff>
    </xdr:from>
    <xdr:to>
      <xdr:col>55</xdr:col>
      <xdr:colOff>50800</xdr:colOff>
      <xdr:row>37</xdr:row>
      <xdr:rowOff>127407</xdr:rowOff>
    </xdr:to>
    <xdr:sp macro="" textlink="">
      <xdr:nvSpPr>
        <xdr:cNvPr id="296" name="フローチャート: 判断 295"/>
        <xdr:cNvSpPr/>
      </xdr:nvSpPr>
      <xdr:spPr>
        <a:xfrm>
          <a:off x="104267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33172</xdr:rowOff>
    </xdr:from>
    <xdr:to>
      <xdr:col>50</xdr:col>
      <xdr:colOff>114300</xdr:colOff>
      <xdr:row>34</xdr:row>
      <xdr:rowOff>81636</xdr:rowOff>
    </xdr:to>
    <xdr:cxnSp macro="">
      <xdr:nvCxnSpPr>
        <xdr:cNvPr id="297" name="直線コネクタ 296"/>
        <xdr:cNvCxnSpPr/>
      </xdr:nvCxnSpPr>
      <xdr:spPr>
        <a:xfrm>
          <a:off x="8750300" y="5862472"/>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13691</xdr:rowOff>
    </xdr:from>
    <xdr:to>
      <xdr:col>50</xdr:col>
      <xdr:colOff>165100</xdr:colOff>
      <xdr:row>37</xdr:row>
      <xdr:rowOff>115291</xdr:rowOff>
    </xdr:to>
    <xdr:sp macro="" textlink="">
      <xdr:nvSpPr>
        <xdr:cNvPr id="298" name="フローチャート: 判断 297"/>
        <xdr:cNvSpPr/>
      </xdr:nvSpPr>
      <xdr:spPr>
        <a:xfrm>
          <a:off x="9588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106418</xdr:rowOff>
    </xdr:from>
    <xdr:ext cx="469744" cy="259045"/>
    <xdr:sp macro="" textlink="">
      <xdr:nvSpPr>
        <xdr:cNvPr id="299" name="テキスト ボックス 298"/>
        <xdr:cNvSpPr txBox="1"/>
      </xdr:nvSpPr>
      <xdr:spPr>
        <a:xfrm>
          <a:off x="9404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32258</xdr:rowOff>
    </xdr:from>
    <xdr:to>
      <xdr:col>45</xdr:col>
      <xdr:colOff>177800</xdr:colOff>
      <xdr:row>34</xdr:row>
      <xdr:rowOff>33172</xdr:rowOff>
    </xdr:to>
    <xdr:cxnSp macro="">
      <xdr:nvCxnSpPr>
        <xdr:cNvPr id="300" name="直線コネクタ 299"/>
        <xdr:cNvCxnSpPr/>
      </xdr:nvCxnSpPr>
      <xdr:spPr>
        <a:xfrm>
          <a:off x="7861300" y="5690108"/>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157709</xdr:rowOff>
    </xdr:from>
    <xdr:to>
      <xdr:col>46</xdr:col>
      <xdr:colOff>38100</xdr:colOff>
      <xdr:row>37</xdr:row>
      <xdr:rowOff>87859</xdr:rowOff>
    </xdr:to>
    <xdr:sp macro="" textlink="">
      <xdr:nvSpPr>
        <xdr:cNvPr id="301" name="フローチャート: 判断 300"/>
        <xdr:cNvSpPr/>
      </xdr:nvSpPr>
      <xdr:spPr>
        <a:xfrm>
          <a:off x="8699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78986</xdr:rowOff>
    </xdr:from>
    <xdr:ext cx="469744" cy="259045"/>
    <xdr:sp macro="" textlink="">
      <xdr:nvSpPr>
        <xdr:cNvPr id="302" name="テキスト ボックス 301"/>
        <xdr:cNvSpPr txBox="1"/>
      </xdr:nvSpPr>
      <xdr:spPr>
        <a:xfrm>
          <a:off x="8515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119126</xdr:rowOff>
    </xdr:from>
    <xdr:to>
      <xdr:col>41</xdr:col>
      <xdr:colOff>50800</xdr:colOff>
      <xdr:row>33</xdr:row>
      <xdr:rowOff>32258</xdr:rowOff>
    </xdr:to>
    <xdr:cxnSp macro="">
      <xdr:nvCxnSpPr>
        <xdr:cNvPr id="303" name="直線コネクタ 302"/>
        <xdr:cNvCxnSpPr/>
      </xdr:nvCxnSpPr>
      <xdr:spPr>
        <a:xfrm>
          <a:off x="6972300" y="54340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156794</xdr:rowOff>
    </xdr:from>
    <xdr:to>
      <xdr:col>41</xdr:col>
      <xdr:colOff>101600</xdr:colOff>
      <xdr:row>37</xdr:row>
      <xdr:rowOff>86944</xdr:rowOff>
    </xdr:to>
    <xdr:sp macro="" textlink="">
      <xdr:nvSpPr>
        <xdr:cNvPr id="304" name="フローチャート: 判断 303"/>
        <xdr:cNvSpPr/>
      </xdr:nvSpPr>
      <xdr:spPr>
        <a:xfrm>
          <a:off x="7810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78071</xdr:rowOff>
    </xdr:from>
    <xdr:ext cx="469744" cy="259045"/>
    <xdr:sp macro="" textlink="">
      <xdr:nvSpPr>
        <xdr:cNvPr id="305" name="テキスト ボックス 304"/>
        <xdr:cNvSpPr txBox="1"/>
      </xdr:nvSpPr>
      <xdr:spPr>
        <a:xfrm>
          <a:off x="7626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06" name="フローチャート: 判断 305"/>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35323</xdr:rowOff>
    </xdr:from>
    <xdr:ext cx="469744" cy="259045"/>
    <xdr:sp macro="" textlink="">
      <xdr:nvSpPr>
        <xdr:cNvPr id="307" name="テキスト ボックス 306"/>
        <xdr:cNvSpPr txBox="1"/>
      </xdr:nvSpPr>
      <xdr:spPr>
        <a:xfrm>
          <a:off x="6737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42266</xdr:rowOff>
    </xdr:from>
    <xdr:to>
      <xdr:col>55</xdr:col>
      <xdr:colOff>50800</xdr:colOff>
      <xdr:row>34</xdr:row>
      <xdr:rowOff>143866</xdr:rowOff>
    </xdr:to>
    <xdr:sp macro="" textlink="">
      <xdr:nvSpPr>
        <xdr:cNvPr id="313" name="楕円 312"/>
        <xdr:cNvSpPr/>
      </xdr:nvSpPr>
      <xdr:spPr>
        <a:xfrm>
          <a:off x="104267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65143</xdr:rowOff>
    </xdr:from>
    <xdr:ext cx="469744" cy="259045"/>
    <xdr:sp macro="" textlink="">
      <xdr:nvSpPr>
        <xdr:cNvPr id="314" name="労働費該当値テキスト"/>
        <xdr:cNvSpPr txBox="1"/>
      </xdr:nvSpPr>
      <xdr:spPr>
        <a:xfrm>
          <a:off x="10528300" y="57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30836</xdr:rowOff>
    </xdr:from>
    <xdr:to>
      <xdr:col>50</xdr:col>
      <xdr:colOff>165100</xdr:colOff>
      <xdr:row>34</xdr:row>
      <xdr:rowOff>132436</xdr:rowOff>
    </xdr:to>
    <xdr:sp macro="" textlink="">
      <xdr:nvSpPr>
        <xdr:cNvPr id="315" name="楕円 314"/>
        <xdr:cNvSpPr/>
      </xdr:nvSpPr>
      <xdr:spPr>
        <a:xfrm>
          <a:off x="9588500" y="58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148963</xdr:rowOff>
    </xdr:from>
    <xdr:ext cx="469744" cy="259045"/>
    <xdr:sp macro="" textlink="">
      <xdr:nvSpPr>
        <xdr:cNvPr id="316" name="テキスト ボックス 315"/>
        <xdr:cNvSpPr txBox="1"/>
      </xdr:nvSpPr>
      <xdr:spPr>
        <a:xfrm>
          <a:off x="9404428" y="563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153822</xdr:rowOff>
    </xdr:from>
    <xdr:to>
      <xdr:col>46</xdr:col>
      <xdr:colOff>38100</xdr:colOff>
      <xdr:row>34</xdr:row>
      <xdr:rowOff>83972</xdr:rowOff>
    </xdr:to>
    <xdr:sp macro="" textlink="">
      <xdr:nvSpPr>
        <xdr:cNvPr id="317" name="楕円 316"/>
        <xdr:cNvSpPr/>
      </xdr:nvSpPr>
      <xdr:spPr>
        <a:xfrm>
          <a:off x="8699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100499</xdr:rowOff>
    </xdr:from>
    <xdr:ext cx="469744" cy="259045"/>
    <xdr:sp macro="" textlink="">
      <xdr:nvSpPr>
        <xdr:cNvPr id="318" name="テキスト ボックス 317"/>
        <xdr:cNvSpPr txBox="1"/>
      </xdr:nvSpPr>
      <xdr:spPr>
        <a:xfrm>
          <a:off x="8515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152908</xdr:rowOff>
    </xdr:from>
    <xdr:to>
      <xdr:col>41</xdr:col>
      <xdr:colOff>101600</xdr:colOff>
      <xdr:row>33</xdr:row>
      <xdr:rowOff>83058</xdr:rowOff>
    </xdr:to>
    <xdr:sp macro="" textlink="">
      <xdr:nvSpPr>
        <xdr:cNvPr id="319" name="楕円 318"/>
        <xdr:cNvSpPr/>
      </xdr:nvSpPr>
      <xdr:spPr>
        <a:xfrm>
          <a:off x="7810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99585</xdr:rowOff>
    </xdr:from>
    <xdr:ext cx="469744" cy="259045"/>
    <xdr:sp macro="" textlink="">
      <xdr:nvSpPr>
        <xdr:cNvPr id="320" name="テキスト ボックス 319"/>
        <xdr:cNvSpPr txBox="1"/>
      </xdr:nvSpPr>
      <xdr:spPr>
        <a:xfrm>
          <a:off x="7626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68326</xdr:rowOff>
    </xdr:from>
    <xdr:to>
      <xdr:col>36</xdr:col>
      <xdr:colOff>165100</xdr:colOff>
      <xdr:row>31</xdr:row>
      <xdr:rowOff>169926</xdr:rowOff>
    </xdr:to>
    <xdr:sp macro="" textlink="">
      <xdr:nvSpPr>
        <xdr:cNvPr id="321" name="楕円 320"/>
        <xdr:cNvSpPr/>
      </xdr:nvSpPr>
      <xdr:spPr>
        <a:xfrm>
          <a:off x="6921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15003</xdr:rowOff>
    </xdr:from>
    <xdr:ext cx="469744" cy="259045"/>
    <xdr:sp macro="" textlink="">
      <xdr:nvSpPr>
        <xdr:cNvPr id="322" name="テキスト ボックス 321"/>
        <xdr:cNvSpPr txBox="1"/>
      </xdr:nvSpPr>
      <xdr:spPr>
        <a:xfrm>
          <a:off x="6737428"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46" name="直線コネクタ 345"/>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47"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48" name="直線コネクタ 347"/>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49"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0" name="直線コネクタ 349"/>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78943</xdr:rowOff>
    </xdr:from>
    <xdr:to>
      <xdr:col>55</xdr:col>
      <xdr:colOff>0</xdr:colOff>
      <xdr:row>58</xdr:row>
      <xdr:rowOff>43511</xdr:rowOff>
    </xdr:to>
    <xdr:cxnSp macro="">
      <xdr:nvCxnSpPr>
        <xdr:cNvPr id="351" name="直線コネクタ 350"/>
        <xdr:cNvCxnSpPr/>
      </xdr:nvCxnSpPr>
      <xdr:spPr>
        <a:xfrm flipV="1">
          <a:off x="9639300" y="9851593"/>
          <a:ext cx="8382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2"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3" name="フローチャート: 判断 352"/>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43511</xdr:rowOff>
    </xdr:from>
    <xdr:to>
      <xdr:col>50</xdr:col>
      <xdr:colOff>114300</xdr:colOff>
      <xdr:row>58</xdr:row>
      <xdr:rowOff>57162</xdr:rowOff>
    </xdr:to>
    <xdr:cxnSp macro="">
      <xdr:nvCxnSpPr>
        <xdr:cNvPr id="354" name="直線コネクタ 353"/>
        <xdr:cNvCxnSpPr/>
      </xdr:nvCxnSpPr>
      <xdr:spPr>
        <a:xfrm flipV="1">
          <a:off x="8750300" y="9987611"/>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5" name="フローチャート: 判断 354"/>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56" name="テキスト ボックス 355"/>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57162</xdr:rowOff>
    </xdr:from>
    <xdr:to>
      <xdr:col>45</xdr:col>
      <xdr:colOff>177800</xdr:colOff>
      <xdr:row>58</xdr:row>
      <xdr:rowOff>60795</xdr:rowOff>
    </xdr:to>
    <xdr:cxnSp macro="">
      <xdr:nvCxnSpPr>
        <xdr:cNvPr id="357" name="直線コネクタ 356"/>
        <xdr:cNvCxnSpPr/>
      </xdr:nvCxnSpPr>
      <xdr:spPr>
        <a:xfrm flipV="1">
          <a:off x="7861300" y="10001262"/>
          <a:ext cx="889000" cy="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58" name="フローチャート: 判断 357"/>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59" name="テキスト ボックス 358"/>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8572</xdr:rowOff>
    </xdr:from>
    <xdr:to>
      <xdr:col>41</xdr:col>
      <xdr:colOff>50800</xdr:colOff>
      <xdr:row>58</xdr:row>
      <xdr:rowOff>60795</xdr:rowOff>
    </xdr:to>
    <xdr:cxnSp macro="">
      <xdr:nvCxnSpPr>
        <xdr:cNvPr id="360" name="直線コネクタ 359"/>
        <xdr:cNvCxnSpPr/>
      </xdr:nvCxnSpPr>
      <xdr:spPr>
        <a:xfrm>
          <a:off x="6972300" y="9952672"/>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1" name="フローチャート: 判断 360"/>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2" name="テキスト ボックス 361"/>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3" name="フローチャート: 判断 362"/>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4" name="テキスト ボックス 363"/>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28143</xdr:rowOff>
    </xdr:from>
    <xdr:to>
      <xdr:col>55</xdr:col>
      <xdr:colOff>50800</xdr:colOff>
      <xdr:row>57</xdr:row>
      <xdr:rowOff>129743</xdr:rowOff>
    </xdr:to>
    <xdr:sp macro="" textlink="">
      <xdr:nvSpPr>
        <xdr:cNvPr id="370" name="楕円 369"/>
        <xdr:cNvSpPr/>
      </xdr:nvSpPr>
      <xdr:spPr>
        <a:xfrm>
          <a:off x="10426700" y="98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51020</xdr:rowOff>
    </xdr:from>
    <xdr:ext cx="534377" cy="259045"/>
    <xdr:sp macro="" textlink="">
      <xdr:nvSpPr>
        <xdr:cNvPr id="371" name="農林水産業費該当値テキスト"/>
        <xdr:cNvSpPr txBox="1"/>
      </xdr:nvSpPr>
      <xdr:spPr>
        <a:xfrm>
          <a:off x="10528300" y="96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164161</xdr:rowOff>
    </xdr:from>
    <xdr:to>
      <xdr:col>50</xdr:col>
      <xdr:colOff>165100</xdr:colOff>
      <xdr:row>58</xdr:row>
      <xdr:rowOff>94311</xdr:rowOff>
    </xdr:to>
    <xdr:sp macro="" textlink="">
      <xdr:nvSpPr>
        <xdr:cNvPr id="372" name="楕円 371"/>
        <xdr:cNvSpPr/>
      </xdr:nvSpPr>
      <xdr:spPr>
        <a:xfrm>
          <a:off x="9588500" y="99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85438</xdr:rowOff>
    </xdr:from>
    <xdr:ext cx="534377" cy="259045"/>
    <xdr:sp macro="" textlink="">
      <xdr:nvSpPr>
        <xdr:cNvPr id="373" name="テキスト ボックス 372"/>
        <xdr:cNvSpPr txBox="1"/>
      </xdr:nvSpPr>
      <xdr:spPr>
        <a:xfrm>
          <a:off x="9372111" y="100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6362</xdr:rowOff>
    </xdr:from>
    <xdr:to>
      <xdr:col>46</xdr:col>
      <xdr:colOff>38100</xdr:colOff>
      <xdr:row>58</xdr:row>
      <xdr:rowOff>107962</xdr:rowOff>
    </xdr:to>
    <xdr:sp macro="" textlink="">
      <xdr:nvSpPr>
        <xdr:cNvPr id="374" name="楕円 373"/>
        <xdr:cNvSpPr/>
      </xdr:nvSpPr>
      <xdr:spPr>
        <a:xfrm>
          <a:off x="8699500" y="99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99089</xdr:rowOff>
    </xdr:from>
    <xdr:ext cx="534377" cy="259045"/>
    <xdr:sp macro="" textlink="">
      <xdr:nvSpPr>
        <xdr:cNvPr id="375" name="テキスト ボックス 374"/>
        <xdr:cNvSpPr txBox="1"/>
      </xdr:nvSpPr>
      <xdr:spPr>
        <a:xfrm>
          <a:off x="8483111" y="1004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9995</xdr:rowOff>
    </xdr:from>
    <xdr:to>
      <xdr:col>41</xdr:col>
      <xdr:colOff>101600</xdr:colOff>
      <xdr:row>58</xdr:row>
      <xdr:rowOff>111595</xdr:rowOff>
    </xdr:to>
    <xdr:sp macro="" textlink="">
      <xdr:nvSpPr>
        <xdr:cNvPr id="376" name="楕円 375"/>
        <xdr:cNvSpPr/>
      </xdr:nvSpPr>
      <xdr:spPr>
        <a:xfrm>
          <a:off x="7810500" y="99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102722</xdr:rowOff>
    </xdr:from>
    <xdr:ext cx="534377" cy="259045"/>
    <xdr:sp macro="" textlink="">
      <xdr:nvSpPr>
        <xdr:cNvPr id="377" name="テキスト ボックス 376"/>
        <xdr:cNvSpPr txBox="1"/>
      </xdr:nvSpPr>
      <xdr:spPr>
        <a:xfrm>
          <a:off x="7594111" y="100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129222</xdr:rowOff>
    </xdr:from>
    <xdr:to>
      <xdr:col>36</xdr:col>
      <xdr:colOff>165100</xdr:colOff>
      <xdr:row>58</xdr:row>
      <xdr:rowOff>59372</xdr:rowOff>
    </xdr:to>
    <xdr:sp macro="" textlink="">
      <xdr:nvSpPr>
        <xdr:cNvPr id="378" name="楕円 377"/>
        <xdr:cNvSpPr/>
      </xdr:nvSpPr>
      <xdr:spPr>
        <a:xfrm>
          <a:off x="6921500" y="9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50499</xdr:rowOff>
    </xdr:from>
    <xdr:ext cx="534377" cy="259045"/>
    <xdr:sp macro="" textlink="">
      <xdr:nvSpPr>
        <xdr:cNvPr id="379" name="テキスト ボックス 378"/>
        <xdr:cNvSpPr txBox="1"/>
      </xdr:nvSpPr>
      <xdr:spPr>
        <a:xfrm>
          <a:off x="6705111" y="99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5" name="直線コネクタ 404"/>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06"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07" name="直線コネクタ 406"/>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08"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09" name="直線コネクタ 408"/>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95090</xdr:rowOff>
    </xdr:from>
    <xdr:to>
      <xdr:col>55</xdr:col>
      <xdr:colOff>0</xdr:colOff>
      <xdr:row>78</xdr:row>
      <xdr:rowOff>50775</xdr:rowOff>
    </xdr:to>
    <xdr:cxnSp macro="">
      <xdr:nvCxnSpPr>
        <xdr:cNvPr id="410" name="直線コネクタ 409"/>
        <xdr:cNvCxnSpPr/>
      </xdr:nvCxnSpPr>
      <xdr:spPr>
        <a:xfrm flipV="1">
          <a:off x="9639300" y="13296740"/>
          <a:ext cx="838200" cy="1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1"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2" name="フローチャート: 判断 411"/>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24943</xdr:rowOff>
    </xdr:from>
    <xdr:to>
      <xdr:col>50</xdr:col>
      <xdr:colOff>114300</xdr:colOff>
      <xdr:row>78</xdr:row>
      <xdr:rowOff>50775</xdr:rowOff>
    </xdr:to>
    <xdr:cxnSp macro="">
      <xdr:nvCxnSpPr>
        <xdr:cNvPr id="413" name="直線コネクタ 412"/>
        <xdr:cNvCxnSpPr/>
      </xdr:nvCxnSpPr>
      <xdr:spPr>
        <a:xfrm>
          <a:off x="8750300" y="13398043"/>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4" name="フローチャート: 判断 413"/>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5" name="テキスト ボックス 414"/>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131536</xdr:rowOff>
    </xdr:from>
    <xdr:to>
      <xdr:col>45</xdr:col>
      <xdr:colOff>177800</xdr:colOff>
      <xdr:row>78</xdr:row>
      <xdr:rowOff>24943</xdr:rowOff>
    </xdr:to>
    <xdr:cxnSp macro="">
      <xdr:nvCxnSpPr>
        <xdr:cNvPr id="416" name="直線コネクタ 415"/>
        <xdr:cNvCxnSpPr/>
      </xdr:nvCxnSpPr>
      <xdr:spPr>
        <a:xfrm>
          <a:off x="7861300" y="13333186"/>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17" name="フローチャート: 判断 416"/>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18" name="テキスト ボックス 417"/>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131536</xdr:rowOff>
    </xdr:from>
    <xdr:to>
      <xdr:col>41</xdr:col>
      <xdr:colOff>50800</xdr:colOff>
      <xdr:row>77</xdr:row>
      <xdr:rowOff>158184</xdr:rowOff>
    </xdr:to>
    <xdr:cxnSp macro="">
      <xdr:nvCxnSpPr>
        <xdr:cNvPr id="419" name="直線コネクタ 418"/>
        <xdr:cNvCxnSpPr/>
      </xdr:nvCxnSpPr>
      <xdr:spPr>
        <a:xfrm flipV="1">
          <a:off x="6972300" y="13333186"/>
          <a:ext cx="8890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0" name="フローチャート: 判断 419"/>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1" name="テキスト ボックス 420"/>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2" name="フローチャート: 判断 421"/>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3" name="テキスト ボックス 422"/>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44290</xdr:rowOff>
    </xdr:from>
    <xdr:to>
      <xdr:col>55</xdr:col>
      <xdr:colOff>50800</xdr:colOff>
      <xdr:row>77</xdr:row>
      <xdr:rowOff>145890</xdr:rowOff>
    </xdr:to>
    <xdr:sp macro="" textlink="">
      <xdr:nvSpPr>
        <xdr:cNvPr id="429" name="楕円 428"/>
        <xdr:cNvSpPr/>
      </xdr:nvSpPr>
      <xdr:spPr>
        <a:xfrm>
          <a:off x="10426700" y="1324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22717</xdr:rowOff>
    </xdr:from>
    <xdr:ext cx="534377" cy="259045"/>
    <xdr:sp macro="" textlink="">
      <xdr:nvSpPr>
        <xdr:cNvPr id="430" name="商工費該当値テキスト"/>
        <xdr:cNvSpPr txBox="1"/>
      </xdr:nvSpPr>
      <xdr:spPr>
        <a:xfrm>
          <a:off x="10528300" y="1322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171425</xdr:rowOff>
    </xdr:from>
    <xdr:to>
      <xdr:col>50</xdr:col>
      <xdr:colOff>165100</xdr:colOff>
      <xdr:row>78</xdr:row>
      <xdr:rowOff>101575</xdr:rowOff>
    </xdr:to>
    <xdr:sp macro="" textlink="">
      <xdr:nvSpPr>
        <xdr:cNvPr id="431" name="楕円 430"/>
        <xdr:cNvSpPr/>
      </xdr:nvSpPr>
      <xdr:spPr>
        <a:xfrm>
          <a:off x="9588500" y="1337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92702</xdr:rowOff>
    </xdr:from>
    <xdr:ext cx="469744" cy="259045"/>
    <xdr:sp macro="" textlink="">
      <xdr:nvSpPr>
        <xdr:cNvPr id="432" name="テキスト ボックス 431"/>
        <xdr:cNvSpPr txBox="1"/>
      </xdr:nvSpPr>
      <xdr:spPr>
        <a:xfrm>
          <a:off x="9404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145593</xdr:rowOff>
    </xdr:from>
    <xdr:to>
      <xdr:col>46</xdr:col>
      <xdr:colOff>38100</xdr:colOff>
      <xdr:row>78</xdr:row>
      <xdr:rowOff>75743</xdr:rowOff>
    </xdr:to>
    <xdr:sp macro="" textlink="">
      <xdr:nvSpPr>
        <xdr:cNvPr id="433" name="楕円 432"/>
        <xdr:cNvSpPr/>
      </xdr:nvSpPr>
      <xdr:spPr>
        <a:xfrm>
          <a:off x="8699500" y="133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66870</xdr:rowOff>
    </xdr:from>
    <xdr:ext cx="469744" cy="259045"/>
    <xdr:sp macro="" textlink="">
      <xdr:nvSpPr>
        <xdr:cNvPr id="434" name="テキスト ボックス 433"/>
        <xdr:cNvSpPr txBox="1"/>
      </xdr:nvSpPr>
      <xdr:spPr>
        <a:xfrm>
          <a:off x="8515428"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80736</xdr:rowOff>
    </xdr:from>
    <xdr:to>
      <xdr:col>41</xdr:col>
      <xdr:colOff>101600</xdr:colOff>
      <xdr:row>78</xdr:row>
      <xdr:rowOff>10886</xdr:rowOff>
    </xdr:to>
    <xdr:sp macro="" textlink="">
      <xdr:nvSpPr>
        <xdr:cNvPr id="435" name="楕円 434"/>
        <xdr:cNvSpPr/>
      </xdr:nvSpPr>
      <xdr:spPr>
        <a:xfrm>
          <a:off x="7810500" y="132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2013</xdr:rowOff>
    </xdr:from>
    <xdr:ext cx="469744" cy="259045"/>
    <xdr:sp macro="" textlink="">
      <xdr:nvSpPr>
        <xdr:cNvPr id="436" name="テキスト ボックス 435"/>
        <xdr:cNvSpPr txBox="1"/>
      </xdr:nvSpPr>
      <xdr:spPr>
        <a:xfrm>
          <a:off x="7626428" y="133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107384</xdr:rowOff>
    </xdr:from>
    <xdr:to>
      <xdr:col>36</xdr:col>
      <xdr:colOff>165100</xdr:colOff>
      <xdr:row>78</xdr:row>
      <xdr:rowOff>37534</xdr:rowOff>
    </xdr:to>
    <xdr:sp macro="" textlink="">
      <xdr:nvSpPr>
        <xdr:cNvPr id="437" name="楕円 436"/>
        <xdr:cNvSpPr/>
      </xdr:nvSpPr>
      <xdr:spPr>
        <a:xfrm>
          <a:off x="6921500" y="133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28661</xdr:rowOff>
    </xdr:from>
    <xdr:ext cx="469744" cy="259045"/>
    <xdr:sp macro="" textlink="">
      <xdr:nvSpPr>
        <xdr:cNvPr id="438" name="テキスト ボックス 437"/>
        <xdr:cNvSpPr txBox="1"/>
      </xdr:nvSpPr>
      <xdr:spPr>
        <a:xfrm>
          <a:off x="6737428" y="1340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2" name="テキスト ボックス 45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4" name="テキスト ボックス 45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4" name="直線コネクタ 463"/>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5"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66" name="直線コネクタ 465"/>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67"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68" name="直線コネクタ 467"/>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61675</xdr:rowOff>
    </xdr:from>
    <xdr:to>
      <xdr:col>55</xdr:col>
      <xdr:colOff>0</xdr:colOff>
      <xdr:row>98</xdr:row>
      <xdr:rowOff>68207</xdr:rowOff>
    </xdr:to>
    <xdr:cxnSp macro="">
      <xdr:nvCxnSpPr>
        <xdr:cNvPr id="469" name="直線コネクタ 468"/>
        <xdr:cNvCxnSpPr/>
      </xdr:nvCxnSpPr>
      <xdr:spPr>
        <a:xfrm flipV="1">
          <a:off x="9639300" y="1686377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0"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1" name="フローチャート: 判断 470"/>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68207</xdr:rowOff>
    </xdr:from>
    <xdr:to>
      <xdr:col>50</xdr:col>
      <xdr:colOff>114300</xdr:colOff>
      <xdr:row>98</xdr:row>
      <xdr:rowOff>78667</xdr:rowOff>
    </xdr:to>
    <xdr:cxnSp macro="">
      <xdr:nvCxnSpPr>
        <xdr:cNvPr id="472" name="直線コネクタ 471"/>
        <xdr:cNvCxnSpPr/>
      </xdr:nvCxnSpPr>
      <xdr:spPr>
        <a:xfrm flipV="1">
          <a:off x="8750300" y="16870307"/>
          <a:ext cx="8890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3" name="フローチャート: 判断 472"/>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4" name="テキスト ボックス 473"/>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78667</xdr:rowOff>
    </xdr:from>
    <xdr:to>
      <xdr:col>45</xdr:col>
      <xdr:colOff>177800</xdr:colOff>
      <xdr:row>98</xdr:row>
      <xdr:rowOff>84840</xdr:rowOff>
    </xdr:to>
    <xdr:cxnSp macro="">
      <xdr:nvCxnSpPr>
        <xdr:cNvPr id="475" name="直線コネクタ 474"/>
        <xdr:cNvCxnSpPr/>
      </xdr:nvCxnSpPr>
      <xdr:spPr>
        <a:xfrm flipV="1">
          <a:off x="7861300" y="1688076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76" name="フローチャート: 判断 475"/>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77" name="テキスト ボックス 476"/>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62312</xdr:rowOff>
    </xdr:from>
    <xdr:to>
      <xdr:col>41</xdr:col>
      <xdr:colOff>50800</xdr:colOff>
      <xdr:row>98</xdr:row>
      <xdr:rowOff>84840</xdr:rowOff>
    </xdr:to>
    <xdr:cxnSp macro="">
      <xdr:nvCxnSpPr>
        <xdr:cNvPr id="478" name="直線コネクタ 477"/>
        <xdr:cNvCxnSpPr/>
      </xdr:nvCxnSpPr>
      <xdr:spPr>
        <a:xfrm>
          <a:off x="6972300" y="16864412"/>
          <a:ext cx="889000" cy="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79" name="フローチャート: 判断 478"/>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0" name="テキスト ボックス 479"/>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1" name="フローチャート: 判断 480"/>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2" name="テキスト ボックス 481"/>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10875</xdr:rowOff>
    </xdr:from>
    <xdr:to>
      <xdr:col>55</xdr:col>
      <xdr:colOff>50800</xdr:colOff>
      <xdr:row>98</xdr:row>
      <xdr:rowOff>112475</xdr:rowOff>
    </xdr:to>
    <xdr:sp macro="" textlink="">
      <xdr:nvSpPr>
        <xdr:cNvPr id="488" name="楕円 487"/>
        <xdr:cNvSpPr/>
      </xdr:nvSpPr>
      <xdr:spPr>
        <a:xfrm>
          <a:off x="10426700" y="168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33752</xdr:rowOff>
    </xdr:from>
    <xdr:ext cx="534377" cy="259045"/>
    <xdr:sp macro="" textlink="">
      <xdr:nvSpPr>
        <xdr:cNvPr id="489" name="土木費該当値テキスト"/>
        <xdr:cNvSpPr txBox="1"/>
      </xdr:nvSpPr>
      <xdr:spPr>
        <a:xfrm>
          <a:off x="10528300" y="1666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17407</xdr:rowOff>
    </xdr:from>
    <xdr:to>
      <xdr:col>50</xdr:col>
      <xdr:colOff>165100</xdr:colOff>
      <xdr:row>98</xdr:row>
      <xdr:rowOff>119007</xdr:rowOff>
    </xdr:to>
    <xdr:sp macro="" textlink="">
      <xdr:nvSpPr>
        <xdr:cNvPr id="490" name="楕円 489"/>
        <xdr:cNvSpPr/>
      </xdr:nvSpPr>
      <xdr:spPr>
        <a:xfrm>
          <a:off x="9588500" y="168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135534</xdr:rowOff>
    </xdr:from>
    <xdr:ext cx="534377" cy="259045"/>
    <xdr:sp macro="" textlink="">
      <xdr:nvSpPr>
        <xdr:cNvPr id="491" name="テキスト ボックス 490"/>
        <xdr:cNvSpPr txBox="1"/>
      </xdr:nvSpPr>
      <xdr:spPr>
        <a:xfrm>
          <a:off x="9372111" y="165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27867</xdr:rowOff>
    </xdr:from>
    <xdr:to>
      <xdr:col>46</xdr:col>
      <xdr:colOff>38100</xdr:colOff>
      <xdr:row>98</xdr:row>
      <xdr:rowOff>129467</xdr:rowOff>
    </xdr:to>
    <xdr:sp macro="" textlink="">
      <xdr:nvSpPr>
        <xdr:cNvPr id="492" name="楕円 491"/>
        <xdr:cNvSpPr/>
      </xdr:nvSpPr>
      <xdr:spPr>
        <a:xfrm>
          <a:off x="8699500" y="168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145994</xdr:rowOff>
    </xdr:from>
    <xdr:ext cx="534377" cy="259045"/>
    <xdr:sp macro="" textlink="">
      <xdr:nvSpPr>
        <xdr:cNvPr id="493" name="テキスト ボックス 492"/>
        <xdr:cNvSpPr txBox="1"/>
      </xdr:nvSpPr>
      <xdr:spPr>
        <a:xfrm>
          <a:off x="8483111" y="166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34040</xdr:rowOff>
    </xdr:from>
    <xdr:to>
      <xdr:col>41</xdr:col>
      <xdr:colOff>101600</xdr:colOff>
      <xdr:row>98</xdr:row>
      <xdr:rowOff>135640</xdr:rowOff>
    </xdr:to>
    <xdr:sp macro="" textlink="">
      <xdr:nvSpPr>
        <xdr:cNvPr id="494" name="楕円 493"/>
        <xdr:cNvSpPr/>
      </xdr:nvSpPr>
      <xdr:spPr>
        <a:xfrm>
          <a:off x="7810500" y="168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152167</xdr:rowOff>
    </xdr:from>
    <xdr:ext cx="534377" cy="259045"/>
    <xdr:sp macro="" textlink="">
      <xdr:nvSpPr>
        <xdr:cNvPr id="495" name="テキスト ボックス 494"/>
        <xdr:cNvSpPr txBox="1"/>
      </xdr:nvSpPr>
      <xdr:spPr>
        <a:xfrm>
          <a:off x="7594111" y="166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11512</xdr:rowOff>
    </xdr:from>
    <xdr:to>
      <xdr:col>36</xdr:col>
      <xdr:colOff>165100</xdr:colOff>
      <xdr:row>98</xdr:row>
      <xdr:rowOff>113112</xdr:rowOff>
    </xdr:to>
    <xdr:sp macro="" textlink="">
      <xdr:nvSpPr>
        <xdr:cNvPr id="496" name="楕円 495"/>
        <xdr:cNvSpPr/>
      </xdr:nvSpPr>
      <xdr:spPr>
        <a:xfrm>
          <a:off x="6921500" y="1681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129639</xdr:rowOff>
    </xdr:from>
    <xdr:ext cx="534377" cy="259045"/>
    <xdr:sp macro="" textlink="">
      <xdr:nvSpPr>
        <xdr:cNvPr id="497" name="テキスト ボックス 496"/>
        <xdr:cNvSpPr txBox="1"/>
      </xdr:nvSpPr>
      <xdr:spPr>
        <a:xfrm>
          <a:off x="6705111" y="1658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0" name="テキスト ボックス 50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4" name="直線コネクタ 523"/>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5"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26" name="直線コネクタ 525"/>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27"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28" name="直線コネクタ 527"/>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81668</xdr:rowOff>
    </xdr:from>
    <xdr:to>
      <xdr:col>85</xdr:col>
      <xdr:colOff>127000</xdr:colOff>
      <xdr:row>37</xdr:row>
      <xdr:rowOff>105769</xdr:rowOff>
    </xdr:to>
    <xdr:cxnSp macro="">
      <xdr:nvCxnSpPr>
        <xdr:cNvPr id="529" name="直線コネクタ 528"/>
        <xdr:cNvCxnSpPr/>
      </xdr:nvCxnSpPr>
      <xdr:spPr>
        <a:xfrm flipV="1">
          <a:off x="15481300" y="6253868"/>
          <a:ext cx="838200" cy="1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0"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1" name="フローチャート: 判断 530"/>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20795</xdr:rowOff>
    </xdr:from>
    <xdr:to>
      <xdr:col>81</xdr:col>
      <xdr:colOff>50800</xdr:colOff>
      <xdr:row>37</xdr:row>
      <xdr:rowOff>105769</xdr:rowOff>
    </xdr:to>
    <xdr:cxnSp macro="">
      <xdr:nvCxnSpPr>
        <xdr:cNvPr id="532" name="直線コネクタ 531"/>
        <xdr:cNvCxnSpPr/>
      </xdr:nvCxnSpPr>
      <xdr:spPr>
        <a:xfrm>
          <a:off x="14592300" y="5850095"/>
          <a:ext cx="889000" cy="59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3" name="フローチャート: 判断 532"/>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4" name="テキスト ボックス 533"/>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20795</xdr:rowOff>
    </xdr:from>
    <xdr:to>
      <xdr:col>76</xdr:col>
      <xdr:colOff>114300</xdr:colOff>
      <xdr:row>36</xdr:row>
      <xdr:rowOff>27915</xdr:rowOff>
    </xdr:to>
    <xdr:cxnSp macro="">
      <xdr:nvCxnSpPr>
        <xdr:cNvPr id="535" name="直線コネクタ 534"/>
        <xdr:cNvCxnSpPr/>
      </xdr:nvCxnSpPr>
      <xdr:spPr>
        <a:xfrm flipV="1">
          <a:off x="13703300" y="5850095"/>
          <a:ext cx="889000" cy="35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36" name="フローチャート: 判断 535"/>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37" name="テキスト ボックス 536"/>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27915</xdr:rowOff>
    </xdr:from>
    <xdr:to>
      <xdr:col>71</xdr:col>
      <xdr:colOff>177800</xdr:colOff>
      <xdr:row>38</xdr:row>
      <xdr:rowOff>22363</xdr:rowOff>
    </xdr:to>
    <xdr:cxnSp macro="">
      <xdr:nvCxnSpPr>
        <xdr:cNvPr id="538" name="直線コネクタ 537"/>
        <xdr:cNvCxnSpPr/>
      </xdr:nvCxnSpPr>
      <xdr:spPr>
        <a:xfrm flipV="1">
          <a:off x="12814300" y="6200115"/>
          <a:ext cx="889000" cy="33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39" name="フローチャート: 判断 538"/>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0" name="テキスト ボックス 539"/>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1" name="フローチャート: 判断 540"/>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2" name="テキスト ボックス 541"/>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30868</xdr:rowOff>
    </xdr:from>
    <xdr:to>
      <xdr:col>85</xdr:col>
      <xdr:colOff>177800</xdr:colOff>
      <xdr:row>36</xdr:row>
      <xdr:rowOff>132468</xdr:rowOff>
    </xdr:to>
    <xdr:sp macro="" textlink="">
      <xdr:nvSpPr>
        <xdr:cNvPr id="548" name="楕円 547"/>
        <xdr:cNvSpPr/>
      </xdr:nvSpPr>
      <xdr:spPr>
        <a:xfrm>
          <a:off x="16268700" y="62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53745</xdr:rowOff>
    </xdr:from>
    <xdr:ext cx="534377" cy="259045"/>
    <xdr:sp macro="" textlink="">
      <xdr:nvSpPr>
        <xdr:cNvPr id="549" name="消防費該当値テキスト"/>
        <xdr:cNvSpPr txBox="1"/>
      </xdr:nvSpPr>
      <xdr:spPr>
        <a:xfrm>
          <a:off x="16370300" y="60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54969</xdr:rowOff>
    </xdr:from>
    <xdr:to>
      <xdr:col>81</xdr:col>
      <xdr:colOff>101600</xdr:colOff>
      <xdr:row>37</xdr:row>
      <xdr:rowOff>156569</xdr:rowOff>
    </xdr:to>
    <xdr:sp macro="" textlink="">
      <xdr:nvSpPr>
        <xdr:cNvPr id="550" name="楕円 549"/>
        <xdr:cNvSpPr/>
      </xdr:nvSpPr>
      <xdr:spPr>
        <a:xfrm>
          <a:off x="15430500" y="63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1646</xdr:rowOff>
    </xdr:from>
    <xdr:ext cx="534377" cy="259045"/>
    <xdr:sp macro="" textlink="">
      <xdr:nvSpPr>
        <xdr:cNvPr id="551" name="テキスト ボックス 550"/>
        <xdr:cNvSpPr txBox="1"/>
      </xdr:nvSpPr>
      <xdr:spPr>
        <a:xfrm>
          <a:off x="15214111" y="617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141445</xdr:rowOff>
    </xdr:from>
    <xdr:to>
      <xdr:col>76</xdr:col>
      <xdr:colOff>165100</xdr:colOff>
      <xdr:row>34</xdr:row>
      <xdr:rowOff>71595</xdr:rowOff>
    </xdr:to>
    <xdr:sp macro="" textlink="">
      <xdr:nvSpPr>
        <xdr:cNvPr id="552" name="楕円 551"/>
        <xdr:cNvSpPr/>
      </xdr:nvSpPr>
      <xdr:spPr>
        <a:xfrm>
          <a:off x="14541500" y="57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88122</xdr:rowOff>
    </xdr:from>
    <xdr:ext cx="534377" cy="259045"/>
    <xdr:sp macro="" textlink="">
      <xdr:nvSpPr>
        <xdr:cNvPr id="553" name="テキスト ボックス 552"/>
        <xdr:cNvSpPr txBox="1"/>
      </xdr:nvSpPr>
      <xdr:spPr>
        <a:xfrm>
          <a:off x="14325111" y="55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148565</xdr:rowOff>
    </xdr:from>
    <xdr:to>
      <xdr:col>72</xdr:col>
      <xdr:colOff>38100</xdr:colOff>
      <xdr:row>36</xdr:row>
      <xdr:rowOff>78715</xdr:rowOff>
    </xdr:to>
    <xdr:sp macro="" textlink="">
      <xdr:nvSpPr>
        <xdr:cNvPr id="554" name="楕円 553"/>
        <xdr:cNvSpPr/>
      </xdr:nvSpPr>
      <xdr:spPr>
        <a:xfrm>
          <a:off x="13652500" y="61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95242</xdr:rowOff>
    </xdr:from>
    <xdr:ext cx="534377" cy="259045"/>
    <xdr:sp macro="" textlink="">
      <xdr:nvSpPr>
        <xdr:cNvPr id="555" name="テキスト ボックス 554"/>
        <xdr:cNvSpPr txBox="1"/>
      </xdr:nvSpPr>
      <xdr:spPr>
        <a:xfrm>
          <a:off x="13436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143013</xdr:rowOff>
    </xdr:from>
    <xdr:to>
      <xdr:col>67</xdr:col>
      <xdr:colOff>101600</xdr:colOff>
      <xdr:row>38</xdr:row>
      <xdr:rowOff>73163</xdr:rowOff>
    </xdr:to>
    <xdr:sp macro="" textlink="">
      <xdr:nvSpPr>
        <xdr:cNvPr id="556" name="楕円 555"/>
        <xdr:cNvSpPr/>
      </xdr:nvSpPr>
      <xdr:spPr>
        <a:xfrm>
          <a:off x="12763500" y="64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64290</xdr:rowOff>
    </xdr:from>
    <xdr:ext cx="534377" cy="259045"/>
    <xdr:sp macro="" textlink="">
      <xdr:nvSpPr>
        <xdr:cNvPr id="557" name="テキスト ボックス 556"/>
        <xdr:cNvSpPr txBox="1"/>
      </xdr:nvSpPr>
      <xdr:spPr>
        <a:xfrm>
          <a:off x="12547111" y="65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0" name="テキスト ボックス 56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4" name="テキスト ボックス 57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2" name="直線コネクタ 581"/>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3"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4" name="直線コネクタ 583"/>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5"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86" name="直線コネクタ 585"/>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95136</xdr:rowOff>
    </xdr:from>
    <xdr:to>
      <xdr:col>85</xdr:col>
      <xdr:colOff>127000</xdr:colOff>
      <xdr:row>58</xdr:row>
      <xdr:rowOff>241</xdr:rowOff>
    </xdr:to>
    <xdr:cxnSp macro="">
      <xdr:nvCxnSpPr>
        <xdr:cNvPr id="587" name="直線コネクタ 586"/>
        <xdr:cNvCxnSpPr/>
      </xdr:nvCxnSpPr>
      <xdr:spPr>
        <a:xfrm>
          <a:off x="15481300" y="9867786"/>
          <a:ext cx="838200" cy="7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88"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89" name="フローチャート: 判断 588"/>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95136</xdr:rowOff>
    </xdr:from>
    <xdr:to>
      <xdr:col>81</xdr:col>
      <xdr:colOff>50800</xdr:colOff>
      <xdr:row>58</xdr:row>
      <xdr:rowOff>5449</xdr:rowOff>
    </xdr:to>
    <xdr:cxnSp macro="">
      <xdr:nvCxnSpPr>
        <xdr:cNvPr id="590" name="直線コネクタ 589"/>
        <xdr:cNvCxnSpPr/>
      </xdr:nvCxnSpPr>
      <xdr:spPr>
        <a:xfrm flipV="1">
          <a:off x="14592300" y="9867786"/>
          <a:ext cx="889000" cy="8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1" name="フローチャート: 判断 590"/>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2" name="テキスト ボックス 591"/>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5449</xdr:rowOff>
    </xdr:from>
    <xdr:to>
      <xdr:col>76</xdr:col>
      <xdr:colOff>114300</xdr:colOff>
      <xdr:row>58</xdr:row>
      <xdr:rowOff>85090</xdr:rowOff>
    </xdr:to>
    <xdr:cxnSp macro="">
      <xdr:nvCxnSpPr>
        <xdr:cNvPr id="593" name="直線コネクタ 592"/>
        <xdr:cNvCxnSpPr/>
      </xdr:nvCxnSpPr>
      <xdr:spPr>
        <a:xfrm flipV="1">
          <a:off x="13703300" y="9949549"/>
          <a:ext cx="889000" cy="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4" name="フローチャート: 判断 593"/>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5" name="テキスト ボックス 594"/>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32766</xdr:rowOff>
    </xdr:from>
    <xdr:to>
      <xdr:col>71</xdr:col>
      <xdr:colOff>177800</xdr:colOff>
      <xdr:row>58</xdr:row>
      <xdr:rowOff>85090</xdr:rowOff>
    </xdr:to>
    <xdr:cxnSp macro="">
      <xdr:nvCxnSpPr>
        <xdr:cNvPr id="596" name="直線コネクタ 595"/>
        <xdr:cNvCxnSpPr/>
      </xdr:nvCxnSpPr>
      <xdr:spPr>
        <a:xfrm>
          <a:off x="12814300" y="9805416"/>
          <a:ext cx="889000" cy="2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597" name="フローチャート: 判断 596"/>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598" name="テキスト ボックス 597"/>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599" name="フローチャート: 判断 598"/>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0" name="テキスト ボックス 599"/>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120891</xdr:rowOff>
    </xdr:from>
    <xdr:to>
      <xdr:col>85</xdr:col>
      <xdr:colOff>177800</xdr:colOff>
      <xdr:row>58</xdr:row>
      <xdr:rowOff>51041</xdr:rowOff>
    </xdr:to>
    <xdr:sp macro="" textlink="">
      <xdr:nvSpPr>
        <xdr:cNvPr id="606" name="楕円 605"/>
        <xdr:cNvSpPr/>
      </xdr:nvSpPr>
      <xdr:spPr>
        <a:xfrm>
          <a:off x="16268700" y="98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99318</xdr:rowOff>
    </xdr:from>
    <xdr:ext cx="534377" cy="259045"/>
    <xdr:sp macro="" textlink="">
      <xdr:nvSpPr>
        <xdr:cNvPr id="607" name="教育費該当値テキスト"/>
        <xdr:cNvSpPr txBox="1"/>
      </xdr:nvSpPr>
      <xdr:spPr>
        <a:xfrm>
          <a:off x="16370300" y="98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44336</xdr:rowOff>
    </xdr:from>
    <xdr:to>
      <xdr:col>81</xdr:col>
      <xdr:colOff>101600</xdr:colOff>
      <xdr:row>57</xdr:row>
      <xdr:rowOff>145936</xdr:rowOff>
    </xdr:to>
    <xdr:sp macro="" textlink="">
      <xdr:nvSpPr>
        <xdr:cNvPr id="608" name="楕円 607"/>
        <xdr:cNvSpPr/>
      </xdr:nvSpPr>
      <xdr:spPr>
        <a:xfrm>
          <a:off x="15430500" y="98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162463</xdr:rowOff>
    </xdr:from>
    <xdr:ext cx="534377" cy="259045"/>
    <xdr:sp macro="" textlink="">
      <xdr:nvSpPr>
        <xdr:cNvPr id="609" name="テキスト ボックス 608"/>
        <xdr:cNvSpPr txBox="1"/>
      </xdr:nvSpPr>
      <xdr:spPr>
        <a:xfrm>
          <a:off x="15214111" y="95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126099</xdr:rowOff>
    </xdr:from>
    <xdr:to>
      <xdr:col>76</xdr:col>
      <xdr:colOff>165100</xdr:colOff>
      <xdr:row>58</xdr:row>
      <xdr:rowOff>56249</xdr:rowOff>
    </xdr:to>
    <xdr:sp macro="" textlink="">
      <xdr:nvSpPr>
        <xdr:cNvPr id="610" name="楕円 609"/>
        <xdr:cNvSpPr/>
      </xdr:nvSpPr>
      <xdr:spPr>
        <a:xfrm>
          <a:off x="14541500" y="98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47376</xdr:rowOff>
    </xdr:from>
    <xdr:ext cx="534377" cy="259045"/>
    <xdr:sp macro="" textlink="">
      <xdr:nvSpPr>
        <xdr:cNvPr id="611" name="テキスト ボックス 610"/>
        <xdr:cNvSpPr txBox="1"/>
      </xdr:nvSpPr>
      <xdr:spPr>
        <a:xfrm>
          <a:off x="14325111" y="999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34290</xdr:rowOff>
    </xdr:from>
    <xdr:to>
      <xdr:col>72</xdr:col>
      <xdr:colOff>38100</xdr:colOff>
      <xdr:row>58</xdr:row>
      <xdr:rowOff>135890</xdr:rowOff>
    </xdr:to>
    <xdr:sp macro="" textlink="">
      <xdr:nvSpPr>
        <xdr:cNvPr id="612" name="楕円 611"/>
        <xdr:cNvSpPr/>
      </xdr:nvSpPr>
      <xdr:spPr>
        <a:xfrm>
          <a:off x="13652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127017</xdr:rowOff>
    </xdr:from>
    <xdr:ext cx="534377" cy="259045"/>
    <xdr:sp macro="" textlink="">
      <xdr:nvSpPr>
        <xdr:cNvPr id="613" name="テキスト ボックス 612"/>
        <xdr:cNvSpPr txBox="1"/>
      </xdr:nvSpPr>
      <xdr:spPr>
        <a:xfrm>
          <a:off x="13436111" y="100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153416</xdr:rowOff>
    </xdr:from>
    <xdr:to>
      <xdr:col>67</xdr:col>
      <xdr:colOff>101600</xdr:colOff>
      <xdr:row>57</xdr:row>
      <xdr:rowOff>83566</xdr:rowOff>
    </xdr:to>
    <xdr:sp macro="" textlink="">
      <xdr:nvSpPr>
        <xdr:cNvPr id="614" name="楕円 613"/>
        <xdr:cNvSpPr/>
      </xdr:nvSpPr>
      <xdr:spPr>
        <a:xfrm>
          <a:off x="12763500" y="97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100093</xdr:rowOff>
    </xdr:from>
    <xdr:ext cx="534377" cy="259045"/>
    <xdr:sp macro="" textlink="">
      <xdr:nvSpPr>
        <xdr:cNvPr id="615" name="テキスト ボックス 614"/>
        <xdr:cNvSpPr txBox="1"/>
      </xdr:nvSpPr>
      <xdr:spPr>
        <a:xfrm>
          <a:off x="12547111" y="952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39" name="直線コネクタ 638"/>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2"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3" name="直線コネクタ 642"/>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16408</xdr:rowOff>
    </xdr:from>
    <xdr:to>
      <xdr:col>85</xdr:col>
      <xdr:colOff>127000</xdr:colOff>
      <xdr:row>79</xdr:row>
      <xdr:rowOff>31407</xdr:rowOff>
    </xdr:to>
    <xdr:cxnSp macro="">
      <xdr:nvCxnSpPr>
        <xdr:cNvPr id="644" name="直線コネクタ 643"/>
        <xdr:cNvCxnSpPr/>
      </xdr:nvCxnSpPr>
      <xdr:spPr>
        <a:xfrm>
          <a:off x="15481300" y="13560958"/>
          <a:ext cx="8382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5"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46" name="フローチャート: 判断 645"/>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16408</xdr:rowOff>
    </xdr:from>
    <xdr:to>
      <xdr:col>81</xdr:col>
      <xdr:colOff>50800</xdr:colOff>
      <xdr:row>79</xdr:row>
      <xdr:rowOff>44450</xdr:rowOff>
    </xdr:to>
    <xdr:cxnSp macro="">
      <xdr:nvCxnSpPr>
        <xdr:cNvPr id="647" name="直線コネクタ 646"/>
        <xdr:cNvCxnSpPr/>
      </xdr:nvCxnSpPr>
      <xdr:spPr>
        <a:xfrm flipV="1">
          <a:off x="14592300" y="13560958"/>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48" name="フローチャート: 判断 647"/>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49" name="テキスト ボックス 648"/>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0" name="直線コネクタ 64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1" name="フローチャート: 判断 650"/>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2" name="テキスト ボックス 651"/>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43929</xdr:rowOff>
    </xdr:from>
    <xdr:to>
      <xdr:col>71</xdr:col>
      <xdr:colOff>177800</xdr:colOff>
      <xdr:row>79</xdr:row>
      <xdr:rowOff>44450</xdr:rowOff>
    </xdr:to>
    <xdr:cxnSp macro="">
      <xdr:nvCxnSpPr>
        <xdr:cNvPr id="653" name="直線コネクタ 652"/>
        <xdr:cNvCxnSpPr/>
      </xdr:nvCxnSpPr>
      <xdr:spPr>
        <a:xfrm>
          <a:off x="12814300" y="13588479"/>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4" name="フローチャート: 判断 653"/>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5" name="テキスト ボックス 654"/>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56" name="フローチャート: 判断 655"/>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57" name="テキスト ボックス 656"/>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152057</xdr:rowOff>
    </xdr:from>
    <xdr:to>
      <xdr:col>85</xdr:col>
      <xdr:colOff>177800</xdr:colOff>
      <xdr:row>79</xdr:row>
      <xdr:rowOff>82207</xdr:rowOff>
    </xdr:to>
    <xdr:sp macro="" textlink="">
      <xdr:nvSpPr>
        <xdr:cNvPr id="663" name="楕円 662"/>
        <xdr:cNvSpPr/>
      </xdr:nvSpPr>
      <xdr:spPr>
        <a:xfrm>
          <a:off x="16268700" y="135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66984</xdr:rowOff>
    </xdr:from>
    <xdr:ext cx="469744" cy="259045"/>
    <xdr:sp macro="" textlink="">
      <xdr:nvSpPr>
        <xdr:cNvPr id="664" name="災害復旧費該当値テキスト"/>
        <xdr:cNvSpPr txBox="1"/>
      </xdr:nvSpPr>
      <xdr:spPr>
        <a:xfrm>
          <a:off x="16370300" y="1344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137058</xdr:rowOff>
    </xdr:from>
    <xdr:to>
      <xdr:col>81</xdr:col>
      <xdr:colOff>101600</xdr:colOff>
      <xdr:row>79</xdr:row>
      <xdr:rowOff>67208</xdr:rowOff>
    </xdr:to>
    <xdr:sp macro="" textlink="">
      <xdr:nvSpPr>
        <xdr:cNvPr id="665" name="楕円 664"/>
        <xdr:cNvSpPr/>
      </xdr:nvSpPr>
      <xdr:spPr>
        <a:xfrm>
          <a:off x="154305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58335</xdr:rowOff>
    </xdr:from>
    <xdr:ext cx="469744" cy="259045"/>
    <xdr:sp macro="" textlink="">
      <xdr:nvSpPr>
        <xdr:cNvPr id="666" name="テキスト ボックス 665"/>
        <xdr:cNvSpPr txBox="1"/>
      </xdr:nvSpPr>
      <xdr:spPr>
        <a:xfrm>
          <a:off x="15246428" y="136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164579</xdr:rowOff>
    </xdr:from>
    <xdr:to>
      <xdr:col>67</xdr:col>
      <xdr:colOff>101600</xdr:colOff>
      <xdr:row>79</xdr:row>
      <xdr:rowOff>94729</xdr:rowOff>
    </xdr:to>
    <xdr:sp macro="" textlink="">
      <xdr:nvSpPr>
        <xdr:cNvPr id="671" name="楕円 670"/>
        <xdr:cNvSpPr/>
      </xdr:nvSpPr>
      <xdr:spPr>
        <a:xfrm>
          <a:off x="12763500" y="135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85856</xdr:rowOff>
    </xdr:from>
    <xdr:ext cx="313932" cy="259045"/>
    <xdr:sp macro="" textlink="">
      <xdr:nvSpPr>
        <xdr:cNvPr id="672" name="テキスト ボックス 671"/>
        <xdr:cNvSpPr txBox="1"/>
      </xdr:nvSpPr>
      <xdr:spPr>
        <a:xfrm>
          <a:off x="12657333" y="13630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696" name="直線コネクタ 695"/>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697"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698" name="直線コネクタ 697"/>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699"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0" name="直線コネクタ 699"/>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12928</xdr:rowOff>
    </xdr:from>
    <xdr:to>
      <xdr:col>85</xdr:col>
      <xdr:colOff>127000</xdr:colOff>
      <xdr:row>96</xdr:row>
      <xdr:rowOff>17983</xdr:rowOff>
    </xdr:to>
    <xdr:cxnSp macro="">
      <xdr:nvCxnSpPr>
        <xdr:cNvPr id="701" name="直線コネクタ 700"/>
        <xdr:cNvCxnSpPr/>
      </xdr:nvCxnSpPr>
      <xdr:spPr>
        <a:xfrm>
          <a:off x="15481300" y="16472128"/>
          <a:ext cx="8382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2" name="公債費平均値テキスト"/>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3" name="フローチャート: 判断 702"/>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12928</xdr:rowOff>
    </xdr:from>
    <xdr:to>
      <xdr:col>81</xdr:col>
      <xdr:colOff>50800</xdr:colOff>
      <xdr:row>96</xdr:row>
      <xdr:rowOff>27000</xdr:rowOff>
    </xdr:to>
    <xdr:cxnSp macro="">
      <xdr:nvCxnSpPr>
        <xdr:cNvPr id="704" name="直線コネクタ 703"/>
        <xdr:cNvCxnSpPr/>
      </xdr:nvCxnSpPr>
      <xdr:spPr>
        <a:xfrm flipV="1">
          <a:off x="14592300" y="16472128"/>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5" name="フローチャート: 判断 704"/>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06" name="テキスト ボックス 705"/>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27000</xdr:rowOff>
    </xdr:from>
    <xdr:to>
      <xdr:col>76</xdr:col>
      <xdr:colOff>114300</xdr:colOff>
      <xdr:row>96</xdr:row>
      <xdr:rowOff>57302</xdr:rowOff>
    </xdr:to>
    <xdr:cxnSp macro="">
      <xdr:nvCxnSpPr>
        <xdr:cNvPr id="707" name="直線コネクタ 706"/>
        <xdr:cNvCxnSpPr/>
      </xdr:nvCxnSpPr>
      <xdr:spPr>
        <a:xfrm flipV="1">
          <a:off x="13703300" y="16486200"/>
          <a:ext cx="889000" cy="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08" name="フローチャート: 判断 707"/>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09" name="テキスト ボックス 708"/>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42760</xdr:rowOff>
    </xdr:from>
    <xdr:to>
      <xdr:col>71</xdr:col>
      <xdr:colOff>177800</xdr:colOff>
      <xdr:row>96</xdr:row>
      <xdr:rowOff>57302</xdr:rowOff>
    </xdr:to>
    <xdr:cxnSp macro="">
      <xdr:nvCxnSpPr>
        <xdr:cNvPr id="710" name="直線コネクタ 709"/>
        <xdr:cNvCxnSpPr/>
      </xdr:nvCxnSpPr>
      <xdr:spPr>
        <a:xfrm>
          <a:off x="12814300" y="16501960"/>
          <a:ext cx="889000" cy="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1" name="フローチャート: 判断 710"/>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2" name="テキスト ボックス 711"/>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3" name="フローチャート: 判断 712"/>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4" name="テキスト ボックス 713"/>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138633</xdr:rowOff>
    </xdr:from>
    <xdr:to>
      <xdr:col>85</xdr:col>
      <xdr:colOff>177800</xdr:colOff>
      <xdr:row>96</xdr:row>
      <xdr:rowOff>68783</xdr:rowOff>
    </xdr:to>
    <xdr:sp macro="" textlink="">
      <xdr:nvSpPr>
        <xdr:cNvPr id="720" name="楕円 719"/>
        <xdr:cNvSpPr/>
      </xdr:nvSpPr>
      <xdr:spPr>
        <a:xfrm>
          <a:off x="16268700" y="164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117060</xdr:rowOff>
    </xdr:from>
    <xdr:ext cx="534377" cy="259045"/>
    <xdr:sp macro="" textlink="">
      <xdr:nvSpPr>
        <xdr:cNvPr id="721" name="公債費該当値テキスト"/>
        <xdr:cNvSpPr txBox="1"/>
      </xdr:nvSpPr>
      <xdr:spPr>
        <a:xfrm>
          <a:off x="16370300" y="164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133578</xdr:rowOff>
    </xdr:from>
    <xdr:to>
      <xdr:col>81</xdr:col>
      <xdr:colOff>101600</xdr:colOff>
      <xdr:row>96</xdr:row>
      <xdr:rowOff>63728</xdr:rowOff>
    </xdr:to>
    <xdr:sp macro="" textlink="">
      <xdr:nvSpPr>
        <xdr:cNvPr id="722" name="楕円 721"/>
        <xdr:cNvSpPr/>
      </xdr:nvSpPr>
      <xdr:spPr>
        <a:xfrm>
          <a:off x="15430500" y="16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54855</xdr:rowOff>
    </xdr:from>
    <xdr:ext cx="534377" cy="259045"/>
    <xdr:sp macro="" textlink="">
      <xdr:nvSpPr>
        <xdr:cNvPr id="723" name="テキスト ボックス 722"/>
        <xdr:cNvSpPr txBox="1"/>
      </xdr:nvSpPr>
      <xdr:spPr>
        <a:xfrm>
          <a:off x="15214111" y="165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147650</xdr:rowOff>
    </xdr:from>
    <xdr:to>
      <xdr:col>76</xdr:col>
      <xdr:colOff>165100</xdr:colOff>
      <xdr:row>96</xdr:row>
      <xdr:rowOff>77800</xdr:rowOff>
    </xdr:to>
    <xdr:sp macro="" textlink="">
      <xdr:nvSpPr>
        <xdr:cNvPr id="724" name="楕円 723"/>
        <xdr:cNvSpPr/>
      </xdr:nvSpPr>
      <xdr:spPr>
        <a:xfrm>
          <a:off x="145415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68927</xdr:rowOff>
    </xdr:from>
    <xdr:ext cx="534377" cy="259045"/>
    <xdr:sp macro="" textlink="">
      <xdr:nvSpPr>
        <xdr:cNvPr id="725" name="テキスト ボックス 724"/>
        <xdr:cNvSpPr txBox="1"/>
      </xdr:nvSpPr>
      <xdr:spPr>
        <a:xfrm>
          <a:off x="14325111" y="165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6502</xdr:rowOff>
    </xdr:from>
    <xdr:to>
      <xdr:col>72</xdr:col>
      <xdr:colOff>38100</xdr:colOff>
      <xdr:row>96</xdr:row>
      <xdr:rowOff>108102</xdr:rowOff>
    </xdr:to>
    <xdr:sp macro="" textlink="">
      <xdr:nvSpPr>
        <xdr:cNvPr id="726" name="楕円 725"/>
        <xdr:cNvSpPr/>
      </xdr:nvSpPr>
      <xdr:spPr>
        <a:xfrm>
          <a:off x="13652500" y="164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99229</xdr:rowOff>
    </xdr:from>
    <xdr:ext cx="534377" cy="259045"/>
    <xdr:sp macro="" textlink="">
      <xdr:nvSpPr>
        <xdr:cNvPr id="727" name="テキスト ボックス 726"/>
        <xdr:cNvSpPr txBox="1"/>
      </xdr:nvSpPr>
      <xdr:spPr>
        <a:xfrm>
          <a:off x="13436111" y="1655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163410</xdr:rowOff>
    </xdr:from>
    <xdr:to>
      <xdr:col>67</xdr:col>
      <xdr:colOff>101600</xdr:colOff>
      <xdr:row>96</xdr:row>
      <xdr:rowOff>93560</xdr:rowOff>
    </xdr:to>
    <xdr:sp macro="" textlink="">
      <xdr:nvSpPr>
        <xdr:cNvPr id="728" name="楕円 727"/>
        <xdr:cNvSpPr/>
      </xdr:nvSpPr>
      <xdr:spPr>
        <a:xfrm>
          <a:off x="12763500" y="164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84687</xdr:rowOff>
    </xdr:from>
    <xdr:ext cx="534377" cy="259045"/>
    <xdr:sp macro="" textlink="">
      <xdr:nvSpPr>
        <xdr:cNvPr id="729" name="テキスト ボックス 728"/>
        <xdr:cNvSpPr txBox="1"/>
      </xdr:nvSpPr>
      <xdr:spPr>
        <a:xfrm>
          <a:off x="12547111" y="165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3" name="テキスト ボックス 74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5" name="テキスト ボックス 74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7" name="テキスト ボックス 74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1" name="直線コネクタ 750"/>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2"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4"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5" name="直線コネクタ 754"/>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57"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58" name="フローチャート: 判断 757"/>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152959</xdr:rowOff>
    </xdr:from>
    <xdr:to>
      <xdr:col>111</xdr:col>
      <xdr:colOff>177800</xdr:colOff>
      <xdr:row>38</xdr:row>
      <xdr:rowOff>139700</xdr:rowOff>
    </xdr:to>
    <xdr:cxnSp macro="">
      <xdr:nvCxnSpPr>
        <xdr:cNvPr id="759" name="直線コネクタ 758"/>
        <xdr:cNvCxnSpPr/>
      </xdr:nvCxnSpPr>
      <xdr:spPr>
        <a:xfrm>
          <a:off x="20434300" y="6496609"/>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0" name="フローチャート: 判断 759"/>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1" name="テキスト ボックス 760"/>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152959</xdr:rowOff>
    </xdr:from>
    <xdr:to>
      <xdr:col>107</xdr:col>
      <xdr:colOff>50800</xdr:colOff>
      <xdr:row>38</xdr:row>
      <xdr:rowOff>139700</xdr:rowOff>
    </xdr:to>
    <xdr:cxnSp macro="">
      <xdr:nvCxnSpPr>
        <xdr:cNvPr id="762" name="直線コネクタ 761"/>
        <xdr:cNvCxnSpPr/>
      </xdr:nvCxnSpPr>
      <xdr:spPr>
        <a:xfrm flipV="1">
          <a:off x="19545300" y="6496609"/>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3" name="フローチャート: 判断 762"/>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80129</xdr:rowOff>
    </xdr:from>
    <xdr:ext cx="378565" cy="259045"/>
    <xdr:sp macro="" textlink="">
      <xdr:nvSpPr>
        <xdr:cNvPr id="764" name="テキスト ボックス 763"/>
        <xdr:cNvSpPr txBox="1"/>
      </xdr:nvSpPr>
      <xdr:spPr>
        <a:xfrm>
          <a:off x="20245017" y="65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66" name="フローチャート: 判断 765"/>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67" name="テキスト ボックス 766"/>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68" name="フローチャート: 判断 767"/>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69" name="テキスト ボックス 768"/>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76"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102159</xdr:rowOff>
    </xdr:from>
    <xdr:to>
      <xdr:col>107</xdr:col>
      <xdr:colOff>101600</xdr:colOff>
      <xdr:row>38</xdr:row>
      <xdr:rowOff>32309</xdr:rowOff>
    </xdr:to>
    <xdr:sp macro="" textlink="">
      <xdr:nvSpPr>
        <xdr:cNvPr id="779" name="楕円 778"/>
        <xdr:cNvSpPr/>
      </xdr:nvSpPr>
      <xdr:spPr>
        <a:xfrm>
          <a:off x="203835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48836</xdr:rowOff>
    </xdr:from>
    <xdr:ext cx="378565" cy="259045"/>
    <xdr:sp macro="" textlink="">
      <xdr:nvSpPr>
        <xdr:cNvPr id="780" name="テキスト ボックス 779"/>
        <xdr:cNvSpPr txBox="1"/>
      </xdr:nvSpPr>
      <xdr:spPr>
        <a:xfrm>
          <a:off x="20245017" y="6221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5" name="直線コネクタ 79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6" name="テキスト ボックス 79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7" name="直線コネクタ 79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8" name="テキスト ボックス 797"/>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1" name="直線コネクタ 80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2" name="テキスト ボックス 80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3" name="直線コネクタ 80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4" name="テキスト ボックス 803"/>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6" name="テキスト ボックス 80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8" name="直線コネクタ 80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0" name="直線コネクタ 80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3" name="直線コネクタ 81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フローチャート: 判断 81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6" name="直線コネクタ 81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7" name="フローチャート: 判断 81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9" name="直線コネクタ 81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0" name="フローチャート: 判断 819"/>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1" name="テキスト ボックス 820"/>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2" name="直線コネクタ 82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3" name="フローチャート: 判断 822"/>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4" name="テキスト ボックス 823"/>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フローチャート: 判断 82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2" name="楕円 83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4" name="楕円 83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5" name="テキスト ボックス 83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6" name="楕円 83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7" name="テキスト ボックス 83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8" name="楕円 83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9" name="テキスト ボックス 83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0" name="楕円 83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1" name="テキスト ボックス 84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総務費については、新庁舎整備事業等により住民一人当たり約</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千円から約</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千円へと大幅な増加となった。農林水産業費については、酒蔵の建設補助金により類似団体平均を上回っており、消防費については、北はりま消防組合への負担金の増及び防災行政無線設備の整備に伴い増加した。少子高齢化や公共施設の老朽化が進む中、事業の優先付けにより、効果的で重点的な投資を行うとともに、歳出の徹底的な見直し等を通じて財政健全化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実質収支額の標準財政規模に占める割合は大幅な減少となったが、財政調整基金残高の標準財政規模に占める割合については、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％以上の高い水準で推移している。今後、庁舎建替や公共施設の老朽化対策に要する経費が見込まれるため、財政調整基金残高に留意しつつ、引き続き健全財政の安定化を図る。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令和元年度は全ての会計において黒字となっている。今後も事業の効率化と経費削減等により、経営の健全化に努め、適正な財政運営を図っていく。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1508;&#25285;&#24403;&#12501;&#12457;&#12523;&#12480;/10_&#37117;&#24066;&#32076;&#21942;&#37096;/30_&#36001;&#25919;&#35506;/30_&#36001;&#25919;&#25285;&#24403;/&#9733;&#30476;&#31561;&#12363;&#12425;&#12398;&#35519;&#26619;&#38306;&#20418;/&#9632;&#36001;&#25919;&#29366;&#27841;&#36039;&#26009;&#38598;/&#20803;&#24180;&#24230;/&#29031;&#20250;/&#25552;&#20986;&#12487;&#12540;&#12479;/2019_13_&#35199;&#33031;&#24066;&#65288;&#39640;&#3521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_&#21508;&#25285;&#24403;&#12501;&#12457;&#12523;&#12480;/10_&#37117;&#24066;&#32076;&#21942;&#37096;/30_&#36001;&#25919;&#35506;/30_&#36001;&#25919;&#25285;&#24403;/&#9733;&#30476;&#31561;&#12363;&#12425;&#12398;&#35519;&#26619;&#38306;&#20418;/&#9632;&#36001;&#25919;&#29366;&#27841;&#36039;&#26009;&#38598;/&#20803;&#24180;&#24230;/&#29031;&#20250;/&#25552;&#20986;&#12487;&#12540;&#12479;/2019_13_&#35199;&#33031;&#24066;&#65288;&#21513;&#2371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_&#21508;&#25285;&#24403;&#12501;&#12457;&#12523;&#12480;/10_&#37117;&#24066;&#32076;&#21942;&#37096;/30_&#36001;&#25919;&#35506;/30_&#36001;&#25919;&#25285;&#24403;/&#9733;&#30476;&#31561;&#12363;&#12425;&#12398;&#35519;&#26619;&#38306;&#20418;/&#9632;&#36001;&#25919;&#29366;&#27841;&#36039;&#26009;&#38598;/&#20803;&#24180;&#24230;/&#29031;&#20250;/&#12304;&#36001;&#25919;&#29366;&#27841;&#36039;&#26009;&#38598;&#12305;_282138_&#35199;&#33031;&#24066;_2019%20&#33021;&#28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H27</v>
          </cell>
          <cell r="C18" t="str">
            <v>H28</v>
          </cell>
          <cell r="D18" t="str">
            <v>H29</v>
          </cell>
          <cell r="E18" t="str">
            <v>H30</v>
          </cell>
          <cell r="F18" t="str">
            <v>R01</v>
          </cell>
        </row>
        <row r="19">
          <cell r="A19" t="str">
            <v>実質収支額</v>
          </cell>
          <cell r="B19">
            <v>4.78</v>
          </cell>
          <cell r="C19">
            <v>4.28</v>
          </cell>
          <cell r="D19">
            <v>2.23</v>
          </cell>
          <cell r="E19">
            <v>1.26</v>
          </cell>
          <cell r="F19">
            <v>0.33</v>
          </cell>
        </row>
        <row r="20">
          <cell r="A20" t="str">
            <v>財政調整基金残高</v>
          </cell>
          <cell r="B20">
            <v>41.71</v>
          </cell>
          <cell r="C20">
            <v>44.43</v>
          </cell>
          <cell r="D20">
            <v>47.19</v>
          </cell>
          <cell r="E20">
            <v>48.04</v>
          </cell>
          <cell r="F20">
            <v>44.53</v>
          </cell>
        </row>
        <row r="21">
          <cell r="A21" t="str">
            <v>実質単年度収支</v>
          </cell>
          <cell r="B21">
            <v>-0.96</v>
          </cell>
          <cell r="C21">
            <v>-0.47</v>
          </cell>
          <cell r="D21">
            <v>-2.04</v>
          </cell>
          <cell r="E21">
            <v>-0.9</v>
          </cell>
          <cell r="F21">
            <v>-6.09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3034</v>
          </cell>
          <cell r="E42"/>
          <cell r="F42"/>
          <cell r="G42">
            <v>3001</v>
          </cell>
          <cell r="H42"/>
          <cell r="I42"/>
          <cell r="J42">
            <v>3026</v>
          </cell>
          <cell r="K42"/>
          <cell r="L42"/>
          <cell r="M42">
            <v>3126</v>
          </cell>
          <cell r="N42"/>
          <cell r="O42"/>
          <cell r="P42">
            <v>3095</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255</v>
          </cell>
          <cell r="C45"/>
          <cell r="D45"/>
          <cell r="E45">
            <v>263</v>
          </cell>
          <cell r="F45"/>
          <cell r="G45"/>
          <cell r="H45">
            <v>256</v>
          </cell>
          <cell r="I45"/>
          <cell r="J45"/>
          <cell r="K45">
            <v>250</v>
          </cell>
          <cell r="L45"/>
          <cell r="M45"/>
          <cell r="N45">
            <v>291</v>
          </cell>
          <cell r="O45"/>
          <cell r="P45"/>
        </row>
        <row r="46">
          <cell r="A46" t="str">
            <v>公営企業債の元利償還金に対する繰入金</v>
          </cell>
          <cell r="B46">
            <v>1911</v>
          </cell>
          <cell r="C46"/>
          <cell r="D46"/>
          <cell r="E46">
            <v>1868</v>
          </cell>
          <cell r="F46"/>
          <cell r="G46"/>
          <cell r="H46">
            <v>1874</v>
          </cell>
          <cell r="I46"/>
          <cell r="J46"/>
          <cell r="K46">
            <v>1891</v>
          </cell>
          <cell r="L46"/>
          <cell r="M46"/>
          <cell r="N46">
            <v>1882</v>
          </cell>
          <cell r="O46"/>
          <cell r="P46"/>
        </row>
        <row r="47">
          <cell r="A47" t="str">
            <v>満期一括償還地方債に係る年度割相当額</v>
          </cell>
          <cell r="B47">
            <v>3</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1650</v>
          </cell>
          <cell r="C49"/>
          <cell r="D49"/>
          <cell r="E49">
            <v>1644</v>
          </cell>
          <cell r="F49"/>
          <cell r="G49"/>
          <cell r="H49">
            <v>1717</v>
          </cell>
          <cell r="I49"/>
          <cell r="J49"/>
          <cell r="K49">
            <v>1756</v>
          </cell>
          <cell r="L49"/>
          <cell r="M49"/>
          <cell r="N49">
            <v>1721</v>
          </cell>
          <cell r="O49"/>
          <cell r="P49"/>
        </row>
        <row r="50">
          <cell r="A50" t="str">
            <v>実質公債費比率の分子</v>
          </cell>
          <cell r="B50" t="e">
            <v>#N/A</v>
          </cell>
          <cell r="C50">
            <v>785</v>
          </cell>
          <cell r="D50" t="e">
            <v>#N/A</v>
          </cell>
          <cell r="E50" t="e">
            <v>#N/A</v>
          </cell>
          <cell r="F50">
            <v>774</v>
          </cell>
          <cell r="G50" t="e">
            <v>#N/A</v>
          </cell>
          <cell r="H50" t="e">
            <v>#N/A</v>
          </cell>
          <cell r="I50">
            <v>821</v>
          </cell>
          <cell r="J50" t="e">
            <v>#N/A</v>
          </cell>
          <cell r="K50" t="e">
            <v>#N/A</v>
          </cell>
          <cell r="L50">
            <v>771</v>
          </cell>
          <cell r="M50" t="e">
            <v>#N/A</v>
          </cell>
          <cell r="N50" t="e">
            <v>#N/A</v>
          </cell>
          <cell r="O50">
            <v>799</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30556</v>
          </cell>
          <cell r="E56"/>
          <cell r="F56"/>
          <cell r="G56">
            <v>30578</v>
          </cell>
          <cell r="H56"/>
          <cell r="I56"/>
          <cell r="J56">
            <v>29157</v>
          </cell>
          <cell r="K56"/>
          <cell r="L56"/>
          <cell r="M56">
            <v>29106</v>
          </cell>
          <cell r="N56"/>
          <cell r="O56"/>
          <cell r="P56">
            <v>28568</v>
          </cell>
        </row>
        <row r="57">
          <cell r="A57" t="str">
            <v>充当可能特定歳入</v>
          </cell>
          <cell r="B57"/>
          <cell r="C57"/>
          <cell r="D57">
            <v>2777</v>
          </cell>
          <cell r="E57"/>
          <cell r="F57"/>
          <cell r="G57">
            <v>2692</v>
          </cell>
          <cell r="H57"/>
          <cell r="I57"/>
          <cell r="J57">
            <v>2596</v>
          </cell>
          <cell r="K57"/>
          <cell r="L57"/>
          <cell r="M57">
            <v>2337</v>
          </cell>
          <cell r="N57"/>
          <cell r="O57"/>
          <cell r="P57">
            <v>2125</v>
          </cell>
        </row>
        <row r="58">
          <cell r="A58" t="str">
            <v>充当可能基金</v>
          </cell>
          <cell r="B58"/>
          <cell r="C58"/>
          <cell r="D58">
            <v>9334</v>
          </cell>
          <cell r="E58"/>
          <cell r="F58"/>
          <cell r="G58">
            <v>9682</v>
          </cell>
          <cell r="H58"/>
          <cell r="I58"/>
          <cell r="J58">
            <v>10001</v>
          </cell>
          <cell r="K58"/>
          <cell r="L58"/>
          <cell r="M58">
            <v>10171</v>
          </cell>
          <cell r="N58"/>
          <cell r="O58"/>
          <cell r="P58">
            <v>9876</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v>7</v>
          </cell>
          <cell r="C61"/>
          <cell r="D61"/>
          <cell r="E61">
            <v>6</v>
          </cell>
          <cell r="F61"/>
          <cell r="G61"/>
          <cell r="H61">
            <v>7</v>
          </cell>
          <cell r="I61"/>
          <cell r="J61"/>
          <cell r="K61">
            <v>8</v>
          </cell>
          <cell r="L61"/>
          <cell r="M61"/>
          <cell r="N61">
            <v>16</v>
          </cell>
          <cell r="O61"/>
          <cell r="P61"/>
        </row>
        <row r="62">
          <cell r="A62" t="str">
            <v>退職手当負担見込額</v>
          </cell>
          <cell r="B62">
            <v>1660</v>
          </cell>
          <cell r="C62"/>
          <cell r="D62"/>
          <cell r="E62">
            <v>1538</v>
          </cell>
          <cell r="F62"/>
          <cell r="G62"/>
          <cell r="H62">
            <v>1562</v>
          </cell>
          <cell r="I62"/>
          <cell r="J62"/>
          <cell r="K62">
            <v>1591</v>
          </cell>
          <cell r="L62"/>
          <cell r="M62"/>
          <cell r="N62">
            <v>1574</v>
          </cell>
          <cell r="O62"/>
          <cell r="P62"/>
        </row>
        <row r="63">
          <cell r="A63" t="str">
            <v>組合等負担等見込額</v>
          </cell>
          <cell r="B63">
            <v>764</v>
          </cell>
          <cell r="C63"/>
          <cell r="D63"/>
          <cell r="E63">
            <v>548</v>
          </cell>
          <cell r="F63"/>
          <cell r="G63"/>
          <cell r="H63">
            <v>473</v>
          </cell>
          <cell r="I63"/>
          <cell r="J63"/>
          <cell r="K63">
            <v>966</v>
          </cell>
          <cell r="L63"/>
          <cell r="M63"/>
          <cell r="N63">
            <v>824</v>
          </cell>
          <cell r="O63"/>
          <cell r="P63"/>
        </row>
        <row r="64">
          <cell r="A64" t="str">
            <v>公営企業債等繰入見込額</v>
          </cell>
          <cell r="B64">
            <v>23991</v>
          </cell>
          <cell r="C64"/>
          <cell r="D64"/>
          <cell r="E64">
            <v>22154</v>
          </cell>
          <cell r="F64"/>
          <cell r="G64"/>
          <cell r="H64">
            <v>20910</v>
          </cell>
          <cell r="I64"/>
          <cell r="J64"/>
          <cell r="K64">
            <v>19217</v>
          </cell>
          <cell r="L64"/>
          <cell r="M64"/>
          <cell r="N64">
            <v>17686</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19060</v>
          </cell>
          <cell r="C66"/>
          <cell r="D66"/>
          <cell r="E66">
            <v>19629</v>
          </cell>
          <cell r="F66"/>
          <cell r="G66"/>
          <cell r="H66">
            <v>20162</v>
          </cell>
          <cell r="I66"/>
          <cell r="J66"/>
          <cell r="K66">
            <v>20014</v>
          </cell>
          <cell r="L66"/>
          <cell r="M66"/>
          <cell r="N66">
            <v>20141</v>
          </cell>
          <cell r="O66"/>
          <cell r="P66"/>
        </row>
        <row r="67">
          <cell r="A67" t="str">
            <v>将来負担比率の分子</v>
          </cell>
          <cell r="B67" t="e">
            <v>#N/A</v>
          </cell>
          <cell r="C67">
            <v>2814</v>
          </cell>
          <cell r="D67" t="e">
            <v>#N/A</v>
          </cell>
          <cell r="E67" t="e">
            <v>#N/A</v>
          </cell>
          <cell r="F67">
            <v>923</v>
          </cell>
          <cell r="G67" t="e">
            <v>#N/A</v>
          </cell>
          <cell r="H67" t="e">
            <v>#N/A</v>
          </cell>
          <cell r="I67">
            <v>1360</v>
          </cell>
          <cell r="J67" t="e">
            <v>#N/A</v>
          </cell>
          <cell r="K67" t="e">
            <v>#N/A</v>
          </cell>
          <cell r="L67">
            <v>183</v>
          </cell>
          <cell r="M67" t="e">
            <v>#N/A</v>
          </cell>
          <cell r="N67" t="e">
            <v>#N/A</v>
          </cell>
          <cell r="O67">
            <v>0</v>
          </cell>
          <cell r="P67" t="e">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str">
            <v>H29</v>
          </cell>
          <cell r="C71" t="str">
            <v>H30</v>
          </cell>
          <cell r="D71" t="str">
            <v>R01</v>
          </cell>
        </row>
        <row r="72">
          <cell r="A72" t="str">
            <v>財政調整基金</v>
          </cell>
          <cell r="B72">
            <v>5521</v>
          </cell>
          <cell r="C72">
            <v>5668</v>
          </cell>
          <cell r="D72">
            <v>5153</v>
          </cell>
        </row>
        <row r="73">
          <cell r="A73" t="str">
            <v>減債基金</v>
          </cell>
          <cell r="B73">
            <v>43</v>
          </cell>
          <cell r="C73">
            <v>43</v>
          </cell>
          <cell r="D73">
            <v>43</v>
          </cell>
        </row>
        <row r="74">
          <cell r="A74" t="str">
            <v>その他特定目的基金</v>
          </cell>
          <cell r="B74">
            <v>4861</v>
          </cell>
          <cell r="C74">
            <v>4814</v>
          </cell>
          <cell r="D74">
            <v>4982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20600811</v>
      </c>
      <c r="BO4" s="431"/>
      <c r="BP4" s="431"/>
      <c r="BQ4" s="431"/>
      <c r="BR4" s="431"/>
      <c r="BS4" s="431"/>
      <c r="BT4" s="431"/>
      <c r="BU4" s="432"/>
      <c r="BV4" s="430">
        <v>19035969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0.3</v>
      </c>
      <c r="CU4" s="437"/>
      <c r="CV4" s="437"/>
      <c r="CW4" s="437"/>
      <c r="CX4" s="437"/>
      <c r="CY4" s="437"/>
      <c r="CZ4" s="437"/>
      <c r="DA4" s="438"/>
      <c r="DB4" s="436">
        <v>1.3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20540623</v>
      </c>
      <c r="BO5" s="468"/>
      <c r="BP5" s="468"/>
      <c r="BQ5" s="468"/>
      <c r="BR5" s="468"/>
      <c r="BS5" s="468"/>
      <c r="BT5" s="468"/>
      <c r="BU5" s="469"/>
      <c r="BV5" s="467">
        <v>18844176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92.9</v>
      </c>
      <c r="CU5" s="465"/>
      <c r="CV5" s="465"/>
      <c r="CW5" s="465"/>
      <c r="CX5" s="465"/>
      <c r="CY5" s="465"/>
      <c r="CZ5" s="465"/>
      <c r="DA5" s="466"/>
      <c r="DB5" s="464">
        <v>89.7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60188</v>
      </c>
      <c r="BO6" s="468"/>
      <c r="BP6" s="468"/>
      <c r="BQ6" s="468"/>
      <c r="BR6" s="468"/>
      <c r="BS6" s="468"/>
      <c r="BT6" s="468"/>
      <c r="BU6" s="469"/>
      <c r="BV6" s="467">
        <v>191793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97.1</v>
      </c>
      <c r="CU6" s="505"/>
      <c r="CV6" s="505"/>
      <c r="CW6" s="505"/>
      <c r="CX6" s="505"/>
      <c r="CY6" s="505"/>
      <c r="CZ6" s="505"/>
      <c r="DA6" s="506"/>
      <c r="DB6" s="504">
        <v>95.1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101</v>
      </c>
      <c r="AV7" s="500"/>
      <c r="AW7" s="500"/>
      <c r="AX7" s="500"/>
      <c r="AY7" s="501" t="s">
        <v>105</v>
      </c>
      <c r="AZ7" s="502"/>
      <c r="BA7" s="502"/>
      <c r="BB7" s="502"/>
      <c r="BC7" s="502"/>
      <c r="BD7" s="502"/>
      <c r="BE7" s="502"/>
      <c r="BF7" s="502"/>
      <c r="BG7" s="502"/>
      <c r="BH7" s="502"/>
      <c r="BI7" s="502"/>
      <c r="BJ7" s="502"/>
      <c r="BK7" s="502"/>
      <c r="BL7" s="502"/>
      <c r="BM7" s="503"/>
      <c r="BN7" s="467">
        <v>21984</v>
      </c>
      <c r="BO7" s="468"/>
      <c r="BP7" s="468"/>
      <c r="BQ7" s="468"/>
      <c r="BR7" s="468"/>
      <c r="BS7" s="468"/>
      <c r="BT7" s="468"/>
      <c r="BU7" s="469"/>
      <c r="BV7" s="467">
        <v>43570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11572122</v>
      </c>
      <c r="CU7" s="468"/>
      <c r="CV7" s="468"/>
      <c r="CW7" s="468"/>
      <c r="CX7" s="468"/>
      <c r="CY7" s="468"/>
      <c r="CZ7" s="468"/>
      <c r="DA7" s="469"/>
      <c r="DB7" s="467">
        <v>11797630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38204</v>
      </c>
      <c r="BO8" s="468"/>
      <c r="BP8" s="468"/>
      <c r="BQ8" s="468"/>
      <c r="BR8" s="468"/>
      <c r="BS8" s="468"/>
      <c r="BT8" s="468"/>
      <c r="BU8" s="469"/>
      <c r="BV8" s="467">
        <v>148223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0.45</v>
      </c>
      <c r="CU8" s="508"/>
      <c r="CV8" s="508"/>
      <c r="CW8" s="508"/>
      <c r="CX8" s="508"/>
      <c r="CY8" s="508"/>
      <c r="CZ8" s="508"/>
      <c r="DA8" s="509"/>
      <c r="DB8" s="507">
        <v>0.45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40866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-110019</v>
      </c>
      <c r="BO9" s="468"/>
      <c r="BP9" s="468"/>
      <c r="BQ9" s="468"/>
      <c r="BR9" s="468"/>
      <c r="BS9" s="468"/>
      <c r="BT9" s="468"/>
      <c r="BU9" s="469"/>
      <c r="BV9" s="467">
        <v>-112175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12.2</v>
      </c>
      <c r="CU9" s="465"/>
      <c r="CV9" s="465"/>
      <c r="CW9" s="465"/>
      <c r="CX9" s="465"/>
      <c r="CY9" s="465"/>
      <c r="CZ9" s="465"/>
      <c r="DA9" s="466"/>
      <c r="DB9" s="464">
        <v>12.7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42802</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93</v>
      </c>
      <c r="AV10" s="500"/>
      <c r="AW10" s="500"/>
      <c r="AX10" s="500"/>
      <c r="AY10" s="501" t="s">
        <v>119</v>
      </c>
      <c r="AZ10" s="502"/>
      <c r="BA10" s="502"/>
      <c r="BB10" s="502"/>
      <c r="BC10" s="502"/>
      <c r="BD10" s="502"/>
      <c r="BE10" s="502"/>
      <c r="BF10" s="502"/>
      <c r="BG10" s="502"/>
      <c r="BH10" s="502"/>
      <c r="BI10" s="502"/>
      <c r="BJ10" s="502"/>
      <c r="BK10" s="502"/>
      <c r="BL10" s="502"/>
      <c r="BM10" s="503"/>
      <c r="BN10" s="467">
        <v>5474</v>
      </c>
      <c r="BO10" s="468"/>
      <c r="BP10" s="468"/>
      <c r="BQ10" s="468"/>
      <c r="BR10" s="468"/>
      <c r="BS10" s="468"/>
      <c r="BT10" s="468"/>
      <c r="BU10" s="469"/>
      <c r="BV10" s="467">
        <v>6278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40412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600000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39722</v>
      </c>
      <c r="S13" s="552"/>
      <c r="T13" s="552"/>
      <c r="U13" s="552"/>
      <c r="V13" s="553"/>
      <c r="W13" s="483" t="s">
        <v>139</v>
      </c>
      <c r="X13" s="484"/>
      <c r="Y13" s="484"/>
      <c r="Z13" s="484"/>
      <c r="AA13" s="484"/>
      <c r="AB13" s="474"/>
      <c r="AC13" s="518">
        <v>357</v>
      </c>
      <c r="AD13" s="519"/>
      <c r="AE13" s="519"/>
      <c r="AF13" s="519"/>
      <c r="AG13" s="561"/>
      <c r="AH13" s="518">
        <v>390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-704545</v>
      </c>
      <c r="BO13" s="468"/>
      <c r="BP13" s="468"/>
      <c r="BQ13" s="468"/>
      <c r="BR13" s="468"/>
      <c r="BS13" s="468"/>
      <c r="BT13" s="468"/>
      <c r="BU13" s="469"/>
      <c r="BV13" s="467">
        <v>-105897</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8.9</v>
      </c>
      <c r="CU13" s="465"/>
      <c r="CV13" s="465"/>
      <c r="CW13" s="465"/>
      <c r="CX13" s="465"/>
      <c r="CY13" s="465"/>
      <c r="CZ13" s="465"/>
      <c r="DA13" s="466"/>
      <c r="DB13" s="464">
        <v>8.6999999999999993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40867</v>
      </c>
      <c r="S14" s="552"/>
      <c r="T14" s="552"/>
      <c r="U14" s="552"/>
      <c r="V14" s="553"/>
      <c r="W14" s="457"/>
      <c r="X14" s="458"/>
      <c r="Y14" s="458"/>
      <c r="Z14" s="458"/>
      <c r="AA14" s="458"/>
      <c r="AB14" s="447"/>
      <c r="AC14" s="554">
        <v>1.8</v>
      </c>
      <c r="AD14" s="555"/>
      <c r="AE14" s="555"/>
      <c r="AF14" s="555"/>
      <c r="AG14" s="556"/>
      <c r="AH14" s="554">
        <v>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v>2</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40328</v>
      </c>
      <c r="S15" s="552"/>
      <c r="T15" s="552"/>
      <c r="U15" s="552"/>
      <c r="V15" s="553"/>
      <c r="W15" s="483" t="s">
        <v>148</v>
      </c>
      <c r="X15" s="484"/>
      <c r="Y15" s="484"/>
      <c r="Z15" s="484"/>
      <c r="AA15" s="484"/>
      <c r="AB15" s="474"/>
      <c r="AC15" s="518">
        <v>7555</v>
      </c>
      <c r="AD15" s="519"/>
      <c r="AE15" s="519"/>
      <c r="AF15" s="519"/>
      <c r="AG15" s="561"/>
      <c r="AH15" s="518">
        <v>7502</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4414395</v>
      </c>
      <c r="BO15" s="431"/>
      <c r="BP15" s="431"/>
      <c r="BQ15" s="431"/>
      <c r="BR15" s="431"/>
      <c r="BS15" s="431"/>
      <c r="BT15" s="431"/>
      <c r="BU15" s="432"/>
      <c r="BV15" s="430">
        <v>4323133</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38.9</v>
      </c>
      <c r="AD16" s="555"/>
      <c r="AE16" s="555"/>
      <c r="AF16" s="555"/>
      <c r="AG16" s="556"/>
      <c r="AH16" s="554">
        <v>38.700000000000003</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9786299</v>
      </c>
      <c r="BO16" s="468"/>
      <c r="BP16" s="468"/>
      <c r="BQ16" s="468"/>
      <c r="BR16" s="468"/>
      <c r="BS16" s="468"/>
      <c r="BT16" s="468"/>
      <c r="BU16" s="469"/>
      <c r="BV16" s="467">
        <v>9777912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11516</v>
      </c>
      <c r="AD17" s="519"/>
      <c r="AE17" s="519"/>
      <c r="AF17" s="519"/>
      <c r="AG17" s="561"/>
      <c r="AH17" s="518">
        <v>11493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5605954</v>
      </c>
      <c r="BO17" s="468"/>
      <c r="BP17" s="468"/>
      <c r="BQ17" s="468"/>
      <c r="BR17" s="468"/>
      <c r="BS17" s="468"/>
      <c r="BT17" s="468"/>
      <c r="BU17" s="469"/>
      <c r="BV17" s="467">
        <v>5498771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132.44</v>
      </c>
      <c r="M18" s="583"/>
      <c r="N18" s="583"/>
      <c r="O18" s="583"/>
      <c r="P18" s="583"/>
      <c r="Q18" s="583"/>
      <c r="R18" s="584"/>
      <c r="S18" s="584"/>
      <c r="T18" s="584"/>
      <c r="U18" s="584"/>
      <c r="V18" s="585"/>
      <c r="W18" s="485"/>
      <c r="X18" s="486"/>
      <c r="Y18" s="486"/>
      <c r="Z18" s="486"/>
      <c r="AA18" s="486"/>
      <c r="AB18" s="477"/>
      <c r="AC18" s="586">
        <v>59.3</v>
      </c>
      <c r="AD18" s="587"/>
      <c r="AE18" s="587"/>
      <c r="AF18" s="587"/>
      <c r="AG18" s="588"/>
      <c r="AH18" s="586">
        <v>59.3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10907558</v>
      </c>
      <c r="BO18" s="468"/>
      <c r="BP18" s="468"/>
      <c r="BQ18" s="468"/>
      <c r="BR18" s="468"/>
      <c r="BS18" s="468"/>
      <c r="BT18" s="468"/>
      <c r="BU18" s="469"/>
      <c r="BV18" s="467">
        <v>10733848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309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13591243</v>
      </c>
      <c r="BO19" s="468"/>
      <c r="BP19" s="468"/>
      <c r="BQ19" s="468"/>
      <c r="BR19" s="468"/>
      <c r="BS19" s="468"/>
      <c r="BT19" s="468"/>
      <c r="BU19" s="469"/>
      <c r="BV19" s="467">
        <v>13293821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15049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20141423</v>
      </c>
      <c r="BO23" s="468"/>
      <c r="BP23" s="468"/>
      <c r="BQ23" s="468"/>
      <c r="BR23" s="468"/>
      <c r="BS23" s="468"/>
      <c r="BT23" s="468"/>
      <c r="BU23" s="469"/>
      <c r="BV23" s="467">
        <v>20014386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9210</v>
      </c>
      <c r="R24" s="519"/>
      <c r="S24" s="519"/>
      <c r="T24" s="519"/>
      <c r="U24" s="519"/>
      <c r="V24" s="561"/>
      <c r="W24" s="620"/>
      <c r="X24" s="608"/>
      <c r="Y24" s="609"/>
      <c r="Z24" s="517" t="s">
        <v>172</v>
      </c>
      <c r="AA24" s="497"/>
      <c r="AB24" s="497"/>
      <c r="AC24" s="497"/>
      <c r="AD24" s="497"/>
      <c r="AE24" s="497"/>
      <c r="AF24" s="497"/>
      <c r="AG24" s="498"/>
      <c r="AH24" s="518">
        <v>228</v>
      </c>
      <c r="AI24" s="519"/>
      <c r="AJ24" s="519"/>
      <c r="AK24" s="519"/>
      <c r="AL24" s="561"/>
      <c r="AM24" s="518">
        <v>715008</v>
      </c>
      <c r="AN24" s="519"/>
      <c r="AO24" s="519"/>
      <c r="AP24" s="519"/>
      <c r="AQ24" s="519"/>
      <c r="AR24" s="561"/>
      <c r="AS24" s="518">
        <v>3136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17298282</v>
      </c>
      <c r="BO24" s="468"/>
      <c r="BP24" s="468"/>
      <c r="BQ24" s="468"/>
      <c r="BR24" s="468"/>
      <c r="BS24" s="468"/>
      <c r="BT24" s="468"/>
      <c r="BU24" s="469"/>
      <c r="BV24" s="467">
        <v>17828544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7500</v>
      </c>
      <c r="R25" s="519"/>
      <c r="S25" s="519"/>
      <c r="T25" s="519"/>
      <c r="U25" s="519"/>
      <c r="V25" s="561"/>
      <c r="W25" s="620"/>
      <c r="X25" s="608"/>
      <c r="Y25" s="609"/>
      <c r="Z25" s="517" t="s">
        <v>175</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6382997</v>
      </c>
      <c r="BO25" s="431"/>
      <c r="BP25" s="431"/>
      <c r="BQ25" s="431"/>
      <c r="BR25" s="431"/>
      <c r="BS25" s="431"/>
      <c r="BT25" s="431"/>
      <c r="BU25" s="432"/>
      <c r="BV25" s="430">
        <v>1104467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6650</v>
      </c>
      <c r="R26" s="519"/>
      <c r="S26" s="519"/>
      <c r="T26" s="519"/>
      <c r="U26" s="519"/>
      <c r="V26" s="561"/>
      <c r="W26" s="620"/>
      <c r="X26" s="608"/>
      <c r="Y26" s="609"/>
      <c r="Z26" s="517" t="s">
        <v>178</v>
      </c>
      <c r="AA26" s="630"/>
      <c r="AB26" s="630"/>
      <c r="AC26" s="630"/>
      <c r="AD26" s="630"/>
      <c r="AE26" s="630"/>
      <c r="AF26" s="630"/>
      <c r="AG26" s="631"/>
      <c r="AH26" s="518">
        <v>11</v>
      </c>
      <c r="AI26" s="519"/>
      <c r="AJ26" s="519"/>
      <c r="AK26" s="519"/>
      <c r="AL26" s="561"/>
      <c r="AM26" s="518">
        <v>34562</v>
      </c>
      <c r="AN26" s="519"/>
      <c r="AO26" s="519"/>
      <c r="AP26" s="519"/>
      <c r="AQ26" s="519"/>
      <c r="AR26" s="561"/>
      <c r="AS26" s="518">
        <v>3142</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4650</v>
      </c>
      <c r="R27" s="519"/>
      <c r="S27" s="519"/>
      <c r="T27" s="519"/>
      <c r="U27" s="519"/>
      <c r="V27" s="561"/>
      <c r="W27" s="620"/>
      <c r="X27" s="608"/>
      <c r="Y27" s="609"/>
      <c r="Z27" s="517" t="s">
        <v>181</v>
      </c>
      <c r="AA27" s="497"/>
      <c r="AB27" s="497"/>
      <c r="AC27" s="497"/>
      <c r="AD27" s="497"/>
      <c r="AE27" s="497"/>
      <c r="AF27" s="497"/>
      <c r="AG27" s="498"/>
      <c r="AH27" s="518">
        <v>12</v>
      </c>
      <c r="AI27" s="519"/>
      <c r="AJ27" s="519"/>
      <c r="AK27" s="519"/>
      <c r="AL27" s="561"/>
      <c r="AM27" s="518">
        <v>43764</v>
      </c>
      <c r="AN27" s="519"/>
      <c r="AO27" s="519"/>
      <c r="AP27" s="519"/>
      <c r="AQ27" s="519"/>
      <c r="AR27" s="561"/>
      <c r="AS27" s="518">
        <v>3647</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1022879</v>
      </c>
      <c r="BO27" s="644"/>
      <c r="BP27" s="644"/>
      <c r="BQ27" s="644"/>
      <c r="BR27" s="644"/>
      <c r="BS27" s="644"/>
      <c r="BT27" s="644"/>
      <c r="BU27" s="645"/>
      <c r="BV27" s="643">
        <v>1022879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4080</v>
      </c>
      <c r="R28" s="519"/>
      <c r="S28" s="519"/>
      <c r="T28" s="519"/>
      <c r="U28" s="519"/>
      <c r="V28" s="561"/>
      <c r="W28" s="620"/>
      <c r="X28" s="608"/>
      <c r="Y28" s="609"/>
      <c r="Z28" s="517" t="s">
        <v>184</v>
      </c>
      <c r="AA28" s="497"/>
      <c r="AB28" s="497"/>
      <c r="AC28" s="497"/>
      <c r="AD28" s="497"/>
      <c r="AE28" s="497"/>
      <c r="AF28" s="497"/>
      <c r="AG28" s="498"/>
      <c r="AH28" s="518" t="s">
        <v>146</v>
      </c>
      <c r="AI28" s="519"/>
      <c r="AJ28" s="519"/>
      <c r="AK28" s="519"/>
      <c r="AL28" s="561"/>
      <c r="AM28" s="518" t="s">
        <v>137</v>
      </c>
      <c r="AN28" s="519"/>
      <c r="AO28" s="519"/>
      <c r="AP28" s="519"/>
      <c r="AQ28" s="519"/>
      <c r="AR28" s="561"/>
      <c r="AS28" s="518" t="s">
        <v>137</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5153085</v>
      </c>
      <c r="BO28" s="431"/>
      <c r="BP28" s="431"/>
      <c r="BQ28" s="431"/>
      <c r="BR28" s="431"/>
      <c r="BS28" s="431"/>
      <c r="BT28" s="431"/>
      <c r="BU28" s="432"/>
      <c r="BV28" s="430">
        <v>5667611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14</v>
      </c>
      <c r="M29" s="519"/>
      <c r="N29" s="519"/>
      <c r="O29" s="519"/>
      <c r="P29" s="561"/>
      <c r="Q29" s="518">
        <v>3700</v>
      </c>
      <c r="R29" s="519"/>
      <c r="S29" s="519"/>
      <c r="T29" s="519"/>
      <c r="U29" s="519"/>
      <c r="V29" s="561"/>
      <c r="W29" s="621"/>
      <c r="X29" s="622"/>
      <c r="Y29" s="623"/>
      <c r="Z29" s="517" t="s">
        <v>187</v>
      </c>
      <c r="AA29" s="497"/>
      <c r="AB29" s="497"/>
      <c r="AC29" s="497"/>
      <c r="AD29" s="497"/>
      <c r="AE29" s="497"/>
      <c r="AF29" s="497"/>
      <c r="AG29" s="498"/>
      <c r="AH29" s="518">
        <v>240</v>
      </c>
      <c r="AI29" s="519"/>
      <c r="AJ29" s="519"/>
      <c r="AK29" s="519"/>
      <c r="AL29" s="561"/>
      <c r="AM29" s="518">
        <v>758772</v>
      </c>
      <c r="AN29" s="519"/>
      <c r="AO29" s="519"/>
      <c r="AP29" s="519"/>
      <c r="AQ29" s="519"/>
      <c r="AR29" s="561"/>
      <c r="AS29" s="518">
        <v>3162</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42545</v>
      </c>
      <c r="BO29" s="468"/>
      <c r="BP29" s="468"/>
      <c r="BQ29" s="468"/>
      <c r="BR29" s="468"/>
      <c r="BS29" s="468"/>
      <c r="BT29" s="468"/>
      <c r="BU29" s="469"/>
      <c r="BV29" s="467">
        <v>42536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4981819</v>
      </c>
      <c r="BO30" s="644"/>
      <c r="BP30" s="644"/>
      <c r="BQ30" s="644"/>
      <c r="BR30" s="644"/>
      <c r="BS30" s="644"/>
      <c r="BT30" s="644"/>
      <c r="BU30" s="645"/>
      <c r="BV30" s="643">
        <v>4813835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5</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IF('各会計、関係団体の財政状況及び健全化判断比率'!B32="","",'各会計、関係団体の財政状況及び健全化判断比率'!B32)</f>
        <v>病院事業会計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IF('各会計、関係団体の財政状況及び健全化判断比率'!B35="","",'各会計、関係団体の財政状況及び健全化判断比率'!B35)</f>
        <v>太陽光発電事業特別会計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兵庫県市町村職員退職手当組合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（一財）西脇市住民サービス公社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学校給食センター特別会計</v>
      </c>
      <c r="F35" s="657"/>
      <c r="G35" s="657"/>
      <c r="H35" s="657"/>
      <c r="I35" s="657"/>
      <c r="J35" s="657"/>
      <c r="K35" s="657"/>
      <c r="L35" s="657"/>
      <c r="M35" s="657"/>
      <c r="N35" s="657"/>
      <c r="O35" s="657"/>
      <c r="P35" s="657"/>
      <c r="Q35" s="657"/>
      <c r="R35" s="657"/>
      <c r="S35" s="657"/>
      <c r="T35" s="214"/>
      <c r="U35" s="656">
        <f>IF(W35="","",U34+1)</f>
        <v>6</v>
      </c>
      <c r="V35" s="656"/>
      <c r="W35" s="657" t="str">
        <f>IF('各会計、関係団体の財政状況及び健全化判断比率'!B29="","",'各会計、関係団体の財政状況及び健全化判断比率'!B29)</f>
        <v>老人保健施設特別会計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IF('各会計、関係団体の財政状況及び健全化判断比率'!B33="","",'各会計、関係団体の財政状況及び健全化判断比率'!B33)</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兵庫県後期高齢者医療広域連合（一般会計）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24</v>
      </c>
      <c r="CP35" s="656"/>
      <c r="CQ35" s="657" t="str">
        <f>IF('各会計、関係団体の財政状況及び健全化判断比率'!BS8="","",'各会計、関係団体の財政状況及び健全化判断比率'!BS8)</f>
        <v>（公財）北播磨地場産業開発機構</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公営墓地特別会計</v>
      </c>
      <c r="F36" s="657"/>
      <c r="G36" s="657"/>
      <c r="H36" s="657"/>
      <c r="I36" s="657"/>
      <c r="J36" s="657"/>
      <c r="K36" s="657"/>
      <c r="L36" s="657"/>
      <c r="M36" s="657"/>
      <c r="N36" s="657"/>
      <c r="O36" s="657"/>
      <c r="P36" s="657"/>
      <c r="Q36" s="657"/>
      <c r="R36" s="657"/>
      <c r="S36" s="657"/>
      <c r="T36" s="214"/>
      <c r="U36" s="656">
        <f t="shared" ref="U36:U43" si="4">IF(W36="","",U35+1)</f>
        <v>7</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兵庫県後期高齢者医療広域連合（特別会計）</v>
      </c>
      <c r="BZ36" s="657"/>
      <c r="CA36" s="657"/>
      <c r="CB36" s="657"/>
      <c r="CC36" s="657"/>
      <c r="CD36" s="657"/>
      <c r="CE36" s="657"/>
      <c r="CF36" s="657"/>
      <c r="CG36" s="657"/>
      <c r="CH36" s="657"/>
      <c r="CI36" s="657"/>
      <c r="CJ36" s="657"/>
      <c r="CK36" s="657"/>
      <c r="CL36" s="657"/>
      <c r="CM36" s="657"/>
      <c r="CN36" s="214"/>
      <c r="CO36" s="656">
        <f t="shared" si="3"/>
        <v>25</v>
      </c>
      <c r="CP36" s="656"/>
      <c r="CQ36" s="657" t="str">
        <f>IF('各会計、関係団体の財政状況及び健全化判断比率'!BS9="","",'各会計、関係団体の財政状況及び健全化判断比率'!BS9)</f>
        <v>（公財）西脇市文化・スポーツ振興財団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茜が丘宅地供給事業特別会計</v>
      </c>
      <c r="F37" s="657"/>
      <c r="G37" s="657"/>
      <c r="H37" s="657"/>
      <c r="I37" s="657"/>
      <c r="J37" s="657"/>
      <c r="K37" s="657"/>
      <c r="L37" s="657"/>
      <c r="M37" s="657"/>
      <c r="N37" s="657"/>
      <c r="O37" s="657"/>
      <c r="P37" s="657"/>
      <c r="Q37" s="657"/>
      <c r="R37" s="657"/>
      <c r="S37" s="657"/>
      <c r="T37" s="214"/>
      <c r="U37" s="656">
        <f t="shared" si="4"/>
        <v>8</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北はりま消防組合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西脇多可行政事務組合（一般会計）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西脇多可行政事務組合（特別会計）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北播磨清掃事務組合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氷上多可衛生事務組合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播磨内陸医務事業組合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22</v>
      </c>
      <c r="BX43" s="656"/>
      <c r="BY43" s="657" t="str">
        <f>IF('各会計、関係団体の財政状況及び健全化判断比率'!B77="","",'各会計、関係団体の財政状況及び健全化判断比率'!B77)</f>
        <v>北播衛生事務組合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JxjBDU9cevSkTVtyzqB9Nb+LRLVL0NPBKmx3bq/dA6tpdUZE6Xx7nSn4V5syjkp7VOdR9Fda8TrhTQhV/74bg==" saltValue="plncKr7vtwjCgOQ2FkKA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85" zoomScaleNormal="85" zoomScaleSheetLayoutView="100" workbookViewId="0">
      <selection activeCell="W37" sqref="W37:AK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4" t="s">
        <v>563</v>
      </c>
      <c r="D34" s="1254"/>
      <c r="E34" s="1255"/>
      <c r="F34" s="32">
        <v>18.38</v>
      </c>
      <c r="G34" s="33">
        <v>20.16</v>
      </c>
      <c r="H34" s="33">
        <v>17.55</v>
      </c>
      <c r="I34" s="33">
        <v>18.91</v>
      </c>
      <c r="J34" s="34">
        <v>19.27</v>
      </c>
      <c r="K34" s="22"/>
      <c r="L34" s="22"/>
      <c r="M34" s="22"/>
      <c r="N34" s="22"/>
      <c r="O34" s="22"/>
      <c r="P34" s="22"/>
    </row>
    <row r="35" spans="1:16" ht="39" customHeight="1" x14ac:dyDescent="0.15">
      <c r="A35" s="22"/>
      <c r="B35" s="35"/>
      <c r="C35" s="1248" t="s">
        <v>564</v>
      </c>
      <c r="D35" s="1249"/>
      <c r="E35" s="1250"/>
      <c r="F35" s="36">
        <v>4.05</v>
      </c>
      <c r="G35" s="37">
        <v>3.25</v>
      </c>
      <c r="H35" s="37">
        <v>3.39</v>
      </c>
      <c r="I35" s="37">
        <v>3.86</v>
      </c>
      <c r="J35" s="38">
        <v>4.12</v>
      </c>
      <c r="K35" s="22"/>
      <c r="L35" s="22"/>
      <c r="M35" s="22"/>
      <c r="N35" s="22"/>
      <c r="O35" s="22"/>
      <c r="P35" s="22"/>
    </row>
    <row r="36" spans="1:16" ht="39" customHeight="1" x14ac:dyDescent="0.15">
      <c r="A36" s="22"/>
      <c r="B36" s="35"/>
      <c r="C36" s="1248" t="s">
        <v>565</v>
      </c>
      <c r="D36" s="1249"/>
      <c r="E36" s="1250"/>
      <c r="F36" s="36">
        <v>3.02</v>
      </c>
      <c r="G36" s="37">
        <v>2.95</v>
      </c>
      <c r="H36" s="37">
        <v>2.66</v>
      </c>
      <c r="I36" s="37">
        <v>2.41</v>
      </c>
      <c r="J36" s="38">
        <v>2.57</v>
      </c>
      <c r="K36" s="22"/>
      <c r="L36" s="22"/>
      <c r="M36" s="22"/>
      <c r="N36" s="22"/>
      <c r="O36" s="22"/>
      <c r="P36" s="22"/>
    </row>
    <row r="37" spans="1:16" ht="39" customHeight="1" x14ac:dyDescent="0.15">
      <c r="A37" s="22"/>
      <c r="B37" s="35"/>
      <c r="C37" s="1248" t="s">
        <v>566</v>
      </c>
      <c r="D37" s="1249"/>
      <c r="E37" s="1250"/>
      <c r="F37" s="36">
        <v>0.26</v>
      </c>
      <c r="G37" s="37">
        <v>0.6</v>
      </c>
      <c r="H37" s="37">
        <v>0.62</v>
      </c>
      <c r="I37" s="37">
        <v>0.97</v>
      </c>
      <c r="J37" s="38">
        <v>0.83</v>
      </c>
      <c r="K37" s="22"/>
      <c r="L37" s="22"/>
      <c r="M37" s="22"/>
      <c r="N37" s="22"/>
      <c r="O37" s="22"/>
      <c r="P37" s="22"/>
    </row>
    <row r="38" spans="1:16" ht="39" customHeight="1" x14ac:dyDescent="0.15">
      <c r="A38" s="22"/>
      <c r="B38" s="35"/>
      <c r="C38" s="1248" t="s">
        <v>567</v>
      </c>
      <c r="D38" s="1249"/>
      <c r="E38" s="1250"/>
      <c r="F38" s="36">
        <v>0.18</v>
      </c>
      <c r="G38" s="37">
        <v>0.51</v>
      </c>
      <c r="H38" s="37">
        <v>1.7</v>
      </c>
      <c r="I38" s="37">
        <v>1.05</v>
      </c>
      <c r="J38" s="38">
        <v>0.36</v>
      </c>
      <c r="K38" s="22"/>
      <c r="L38" s="22"/>
      <c r="M38" s="22"/>
      <c r="N38" s="22"/>
      <c r="O38" s="22"/>
      <c r="P38" s="22"/>
    </row>
    <row r="39" spans="1:16" ht="39" customHeight="1" x14ac:dyDescent="0.15">
      <c r="A39" s="22"/>
      <c r="B39" s="35"/>
      <c r="C39" s="1248" t="s">
        <v>568</v>
      </c>
      <c r="D39" s="1249"/>
      <c r="E39" s="1250"/>
      <c r="F39" s="36">
        <v>4.7699999999999996</v>
      </c>
      <c r="G39" s="37">
        <v>4.2699999999999996</v>
      </c>
      <c r="H39" s="37">
        <v>2.2200000000000002</v>
      </c>
      <c r="I39" s="37">
        <v>1.25</v>
      </c>
      <c r="J39" s="38">
        <v>0.33</v>
      </c>
      <c r="K39" s="22"/>
      <c r="L39" s="22"/>
      <c r="M39" s="22"/>
      <c r="N39" s="22"/>
      <c r="O39" s="22"/>
      <c r="P39" s="22"/>
    </row>
    <row r="40" spans="1:16" ht="39" customHeight="1" x14ac:dyDescent="0.15">
      <c r="A40" s="22"/>
      <c r="B40" s="35"/>
      <c r="C40" s="1248" t="s">
        <v>569</v>
      </c>
      <c r="D40" s="1249"/>
      <c r="E40" s="1250"/>
      <c r="F40" s="36">
        <v>0.1</v>
      </c>
      <c r="G40" s="37">
        <v>0.12</v>
      </c>
      <c r="H40" s="37">
        <v>0.12</v>
      </c>
      <c r="I40" s="37">
        <v>0.13</v>
      </c>
      <c r="J40" s="38">
        <v>0.12</v>
      </c>
      <c r="K40" s="22"/>
      <c r="L40" s="22"/>
      <c r="M40" s="22"/>
      <c r="N40" s="22"/>
      <c r="O40" s="22"/>
      <c r="P40" s="22"/>
    </row>
    <row r="41" spans="1:16" ht="39" customHeight="1" x14ac:dyDescent="0.15">
      <c r="A41" s="22"/>
      <c r="B41" s="35"/>
      <c r="C41" s="1248" t="s">
        <v>570</v>
      </c>
      <c r="D41" s="1249"/>
      <c r="E41" s="1250"/>
      <c r="F41" s="36">
        <v>0</v>
      </c>
      <c r="G41" s="37">
        <v>0</v>
      </c>
      <c r="H41" s="37">
        <v>0</v>
      </c>
      <c r="I41" s="37">
        <v>0</v>
      </c>
      <c r="J41" s="38">
        <v>0</v>
      </c>
      <c r="K41" s="22"/>
      <c r="L41" s="22"/>
      <c r="M41" s="22"/>
      <c r="N41" s="22"/>
      <c r="O41" s="22"/>
      <c r="P41" s="22"/>
    </row>
    <row r="42" spans="1:16" ht="39" customHeight="1" x14ac:dyDescent="0.15">
      <c r="A42" s="22"/>
      <c r="B42" s="39"/>
      <c r="C42" s="1248" t="s">
        <v>571</v>
      </c>
      <c r="D42" s="1249"/>
      <c r="E42" s="1250"/>
      <c r="F42" s="36" t="s">
        <v>572</v>
      </c>
      <c r="G42" s="37" t="s">
        <v>513</v>
      </c>
      <c r="H42" s="37" t="s">
        <v>513</v>
      </c>
      <c r="I42" s="37" t="s">
        <v>513</v>
      </c>
      <c r="J42" s="38" t="s">
        <v>513</v>
      </c>
      <c r="K42" s="22"/>
      <c r="L42" s="22"/>
      <c r="M42" s="22"/>
      <c r="N42" s="22"/>
      <c r="O42" s="22"/>
      <c r="P42" s="22"/>
    </row>
    <row r="43" spans="1:16" ht="39" customHeight="1" thickBot="1" x14ac:dyDescent="0.2">
      <c r="A43" s="22"/>
      <c r="B43" s="40"/>
      <c r="C43" s="1251" t="s">
        <v>573</v>
      </c>
      <c r="D43" s="1252"/>
      <c r="E43" s="1253"/>
      <c r="F43" s="41">
        <v>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c02cyoeB5ClK1S39R9zMcxo5GowilNJDB3kv31IvKq4yw71/D20KThNB34g5+tiG7Y0v7LBysZ8nz8hu0ETLw==" saltValue="tn4LKGnY457tWGLp1fAM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62"/>
  <sheetViews>
    <sheetView showGridLines="0" zoomScale="70" zoomScaleNormal="70" zoomScaleSheetLayoutView="55" workbookViewId="0">
      <selection activeCell="W37" sqref="W37:AK3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4" t="s">
        <v>11</v>
      </c>
      <c r="C45" s="1275"/>
      <c r="D45" s="58"/>
      <c r="E45" s="1280" t="s">
        <v>12</v>
      </c>
      <c r="F45" s="1280"/>
      <c r="G45" s="1280"/>
      <c r="H45" s="1280"/>
      <c r="I45" s="1280"/>
      <c r="J45" s="1281"/>
      <c r="K45" s="59">
        <v>1650</v>
      </c>
      <c r="L45" s="60">
        <v>1644</v>
      </c>
      <c r="M45" s="60">
        <v>1717</v>
      </c>
      <c r="N45" s="60">
        <v>1756</v>
      </c>
      <c r="O45" s="61">
        <v>1721</v>
      </c>
      <c r="P45" s="48"/>
      <c r="Q45" s="48"/>
      <c r="R45" s="48"/>
      <c r="S45" s="48"/>
      <c r="T45" s="48"/>
      <c r="U45" s="48"/>
    </row>
    <row r="46" spans="1:21" ht="30.75" customHeight="1" x14ac:dyDescent="0.15">
      <c r="A46" s="48"/>
      <c r="B46" s="1276"/>
      <c r="C46" s="1277"/>
      <c r="D46" s="62"/>
      <c r="E46" s="1258" t="s">
        <v>13</v>
      </c>
      <c r="F46" s="1258"/>
      <c r="G46" s="1258"/>
      <c r="H46" s="1258"/>
      <c r="I46" s="1258"/>
      <c r="J46" s="1259"/>
      <c r="K46" s="63" t="s">
        <v>513</v>
      </c>
      <c r="L46" s="64" t="s">
        <v>513</v>
      </c>
      <c r="M46" s="64" t="s">
        <v>513</v>
      </c>
      <c r="N46" s="64" t="s">
        <v>513</v>
      </c>
      <c r="O46" s="65" t="s">
        <v>513</v>
      </c>
      <c r="P46" s="48"/>
      <c r="Q46" s="48"/>
      <c r="R46" s="48"/>
      <c r="S46" s="48"/>
      <c r="T46" s="48"/>
      <c r="U46" s="48"/>
    </row>
    <row r="47" spans="1:21" ht="30.75" customHeight="1" x14ac:dyDescent="0.15">
      <c r="A47" s="48"/>
      <c r="B47" s="1276"/>
      <c r="C47" s="1277"/>
      <c r="D47" s="62"/>
      <c r="E47" s="1258" t="s">
        <v>14</v>
      </c>
      <c r="F47" s="1258"/>
      <c r="G47" s="1258"/>
      <c r="H47" s="1258"/>
      <c r="I47" s="1258"/>
      <c r="J47" s="1259"/>
      <c r="K47" s="63">
        <v>3</v>
      </c>
      <c r="L47" s="64" t="s">
        <v>513</v>
      </c>
      <c r="M47" s="64" t="s">
        <v>513</v>
      </c>
      <c r="N47" s="64" t="s">
        <v>513</v>
      </c>
      <c r="O47" s="65" t="s">
        <v>513</v>
      </c>
      <c r="P47" s="48"/>
      <c r="Q47" s="48"/>
      <c r="R47" s="48"/>
      <c r="S47" s="48"/>
      <c r="T47" s="48"/>
      <c r="U47" s="48"/>
    </row>
    <row r="48" spans="1:21" ht="30.75" customHeight="1" x14ac:dyDescent="0.15">
      <c r="A48" s="48"/>
      <c r="B48" s="1276"/>
      <c r="C48" s="1277"/>
      <c r="D48" s="62"/>
      <c r="E48" s="1258" t="s">
        <v>15</v>
      </c>
      <c r="F48" s="1258"/>
      <c r="G48" s="1258"/>
      <c r="H48" s="1258"/>
      <c r="I48" s="1258"/>
      <c r="J48" s="1259"/>
      <c r="K48" s="63">
        <v>1911</v>
      </c>
      <c r="L48" s="64">
        <v>1868</v>
      </c>
      <c r="M48" s="64">
        <v>1874</v>
      </c>
      <c r="N48" s="64">
        <v>1891</v>
      </c>
      <c r="O48" s="65">
        <v>1882</v>
      </c>
      <c r="P48" s="48"/>
      <c r="Q48" s="48"/>
      <c r="R48" s="48"/>
      <c r="S48" s="48"/>
      <c r="T48" s="48"/>
      <c r="U48" s="48"/>
    </row>
    <row r="49" spans="1:21" ht="30.75" customHeight="1" x14ac:dyDescent="0.15">
      <c r="A49" s="48"/>
      <c r="B49" s="1276"/>
      <c r="C49" s="1277"/>
      <c r="D49" s="62"/>
      <c r="E49" s="1258" t="s">
        <v>16</v>
      </c>
      <c r="F49" s="1258"/>
      <c r="G49" s="1258"/>
      <c r="H49" s="1258"/>
      <c r="I49" s="1258"/>
      <c r="J49" s="1259"/>
      <c r="K49" s="63">
        <v>255</v>
      </c>
      <c r="L49" s="64">
        <v>263</v>
      </c>
      <c r="M49" s="64">
        <v>256</v>
      </c>
      <c r="N49" s="64">
        <v>250</v>
      </c>
      <c r="O49" s="65">
        <v>291</v>
      </c>
      <c r="P49" s="48"/>
      <c r="Q49" s="48"/>
      <c r="R49" s="48"/>
      <c r="S49" s="48"/>
      <c r="T49" s="48"/>
      <c r="U49" s="48"/>
    </row>
    <row r="50" spans="1:21" ht="30.75" customHeight="1" x14ac:dyDescent="0.15">
      <c r="A50" s="48"/>
      <c r="B50" s="1276"/>
      <c r="C50" s="1277"/>
      <c r="D50" s="62"/>
      <c r="E50" s="1258" t="s">
        <v>17</v>
      </c>
      <c r="F50" s="1258"/>
      <c r="G50" s="1258"/>
      <c r="H50" s="1258"/>
      <c r="I50" s="1258"/>
      <c r="J50" s="1259"/>
      <c r="K50" s="63" t="s">
        <v>513</v>
      </c>
      <c r="L50" s="64" t="s">
        <v>513</v>
      </c>
      <c r="M50" s="64" t="s">
        <v>513</v>
      </c>
      <c r="N50" s="64" t="s">
        <v>513</v>
      </c>
      <c r="O50" s="65" t="s">
        <v>513</v>
      </c>
      <c r="P50" s="48"/>
      <c r="Q50" s="48"/>
      <c r="R50" s="48"/>
      <c r="S50" s="48"/>
      <c r="T50" s="48"/>
      <c r="U50" s="48"/>
    </row>
    <row r="51" spans="1:21" ht="30.75" customHeight="1" x14ac:dyDescent="0.15">
      <c r="A51" s="48"/>
      <c r="B51" s="1278"/>
      <c r="C51" s="1279"/>
      <c r="D51" s="66"/>
      <c r="E51" s="1258" t="s">
        <v>18</v>
      </c>
      <c r="F51" s="1258"/>
      <c r="G51" s="1258"/>
      <c r="H51" s="1258"/>
      <c r="I51" s="1258"/>
      <c r="J51" s="1259"/>
      <c r="K51" s="63" t="s">
        <v>513</v>
      </c>
      <c r="L51" s="64" t="s">
        <v>513</v>
      </c>
      <c r="M51" s="64" t="s">
        <v>513</v>
      </c>
      <c r="N51" s="64" t="s">
        <v>513</v>
      </c>
      <c r="O51" s="65" t="s">
        <v>513</v>
      </c>
      <c r="P51" s="48"/>
      <c r="Q51" s="48"/>
      <c r="R51" s="48"/>
      <c r="S51" s="48"/>
      <c r="T51" s="48"/>
      <c r="U51" s="48"/>
    </row>
    <row r="52" spans="1:21" ht="30.75" customHeight="1" x14ac:dyDescent="0.15">
      <c r="A52" s="48"/>
      <c r="B52" s="1256" t="s">
        <v>19</v>
      </c>
      <c r="C52" s="1257"/>
      <c r="D52" s="66"/>
      <c r="E52" s="1258" t="s">
        <v>20</v>
      </c>
      <c r="F52" s="1258"/>
      <c r="G52" s="1258"/>
      <c r="H52" s="1258"/>
      <c r="I52" s="1258"/>
      <c r="J52" s="1259"/>
      <c r="K52" s="63">
        <v>3034</v>
      </c>
      <c r="L52" s="64">
        <v>3001</v>
      </c>
      <c r="M52" s="64">
        <v>3026</v>
      </c>
      <c r="N52" s="64">
        <v>3126</v>
      </c>
      <c r="O52" s="65">
        <v>3095</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785</v>
      </c>
      <c r="L53" s="69">
        <v>774</v>
      </c>
      <c r="M53" s="69">
        <v>821</v>
      </c>
      <c r="N53" s="69">
        <v>771</v>
      </c>
      <c r="O53" s="70">
        <v>799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4" t="s">
        <v>25</v>
      </c>
      <c r="C57" s="1265"/>
      <c r="D57" s="1268" t="s">
        <v>26</v>
      </c>
      <c r="E57" s="1269"/>
      <c r="F57" s="1269"/>
      <c r="G57" s="1269"/>
      <c r="H57" s="1269"/>
      <c r="I57" s="1269"/>
      <c r="J57" s="1270"/>
      <c r="K57" s="83"/>
      <c r="L57" s="84"/>
      <c r="M57" s="84"/>
      <c r="N57" s="84"/>
      <c r="O57" s="85"/>
    </row>
    <row r="58" spans="1:21" ht="31.5" customHeight="1" thickBot="1" x14ac:dyDescent="0.2">
      <c r="B58" s="1266"/>
      <c r="C58" s="1267"/>
      <c r="D58" s="1271" t="s">
        <v>27</v>
      </c>
      <c r="E58" s="1272"/>
      <c r="F58" s="1272"/>
      <c r="G58" s="1272"/>
      <c r="H58" s="1272"/>
      <c r="I58" s="1272"/>
      <c r="J58" s="127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0qKTJFtxyXd8RyNEGvzy/bATuFx7ncYQMybVOdaSZx0b13vImSrMVPo7ge8EyzM+IB0zw8fadqMrjUh/A+p3Q==" saltValue="J+4eNBZ9Rj1AHWcy9ufN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M86"/>
  <sheetViews>
    <sheetView showGridLines="0" zoomScale="70" zoomScaleNormal="70" zoomScaleSheetLayoutView="100" workbookViewId="0">
      <selection activeCell="W37" sqref="W37:AK3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94" t="s">
        <v>30</v>
      </c>
      <c r="C41" s="1295"/>
      <c r="D41" s="102"/>
      <c r="E41" s="1296" t="s">
        <v>31</v>
      </c>
      <c r="F41" s="1296"/>
      <c r="G41" s="1296"/>
      <c r="H41" s="1297"/>
      <c r="I41" s="103">
        <v>19060</v>
      </c>
      <c r="J41" s="104">
        <v>19629</v>
      </c>
      <c r="K41" s="104">
        <v>20162</v>
      </c>
      <c r="L41" s="104">
        <v>20014</v>
      </c>
      <c r="M41" s="105">
        <v>20141</v>
      </c>
    </row>
    <row r="42" spans="2:13" ht="27.75" customHeight="1" x14ac:dyDescent="0.15">
      <c r="B42" s="1284"/>
      <c r="C42" s="1285"/>
      <c r="D42" s="106"/>
      <c r="E42" s="1288" t="s">
        <v>32</v>
      </c>
      <c r="F42" s="1288"/>
      <c r="G42" s="1288"/>
      <c r="H42" s="1289"/>
      <c r="I42" s="107" t="s">
        <v>513</v>
      </c>
      <c r="J42" s="108" t="s">
        <v>513</v>
      </c>
      <c r="K42" s="108" t="s">
        <v>513</v>
      </c>
      <c r="L42" s="108" t="s">
        <v>513</v>
      </c>
      <c r="M42" s="109" t="s">
        <v>513</v>
      </c>
    </row>
    <row r="43" spans="2:13" ht="27.75" customHeight="1" x14ac:dyDescent="0.15">
      <c r="B43" s="1284"/>
      <c r="C43" s="1285"/>
      <c r="D43" s="106"/>
      <c r="E43" s="1288" t="s">
        <v>33</v>
      </c>
      <c r="F43" s="1288"/>
      <c r="G43" s="1288"/>
      <c r="H43" s="1289"/>
      <c r="I43" s="107">
        <v>23991</v>
      </c>
      <c r="J43" s="108">
        <v>22154</v>
      </c>
      <c r="K43" s="108">
        <v>20910</v>
      </c>
      <c r="L43" s="108">
        <v>19217</v>
      </c>
      <c r="M43" s="109">
        <v>17686</v>
      </c>
    </row>
    <row r="44" spans="2:13" ht="27.75" customHeight="1" x14ac:dyDescent="0.15">
      <c r="B44" s="1284"/>
      <c r="C44" s="1285"/>
      <c r="D44" s="106"/>
      <c r="E44" s="1288" t="s">
        <v>34</v>
      </c>
      <c r="F44" s="1288"/>
      <c r="G44" s="1288"/>
      <c r="H44" s="1289"/>
      <c r="I44" s="107">
        <v>764</v>
      </c>
      <c r="J44" s="108">
        <v>548</v>
      </c>
      <c r="K44" s="108">
        <v>473</v>
      </c>
      <c r="L44" s="108">
        <v>966</v>
      </c>
      <c r="M44" s="109">
        <v>824</v>
      </c>
    </row>
    <row r="45" spans="2:13" ht="27.75" customHeight="1" x14ac:dyDescent="0.15">
      <c r="B45" s="1284"/>
      <c r="C45" s="1285"/>
      <c r="D45" s="106"/>
      <c r="E45" s="1288" t="s">
        <v>35</v>
      </c>
      <c r="F45" s="1288"/>
      <c r="G45" s="1288"/>
      <c r="H45" s="1289"/>
      <c r="I45" s="107">
        <v>1660</v>
      </c>
      <c r="J45" s="108">
        <v>1538</v>
      </c>
      <c r="K45" s="108">
        <v>1562</v>
      </c>
      <c r="L45" s="108">
        <v>1591</v>
      </c>
      <c r="M45" s="109">
        <v>1574</v>
      </c>
    </row>
    <row r="46" spans="2:13" ht="27.75" customHeight="1" x14ac:dyDescent="0.15">
      <c r="B46" s="1284"/>
      <c r="C46" s="1285"/>
      <c r="D46" s="110"/>
      <c r="E46" s="1288" t="s">
        <v>36</v>
      </c>
      <c r="F46" s="1288"/>
      <c r="G46" s="1288"/>
      <c r="H46" s="1289"/>
      <c r="I46" s="107">
        <v>7</v>
      </c>
      <c r="J46" s="108">
        <v>6</v>
      </c>
      <c r="K46" s="108">
        <v>7</v>
      </c>
      <c r="L46" s="108">
        <v>8</v>
      </c>
      <c r="M46" s="109">
        <v>16</v>
      </c>
    </row>
    <row r="47" spans="2:13" ht="27.75" customHeight="1" x14ac:dyDescent="0.15">
      <c r="B47" s="1284"/>
      <c r="C47" s="1285"/>
      <c r="D47" s="111"/>
      <c r="E47" s="1298" t="s">
        <v>37</v>
      </c>
      <c r="F47" s="1299"/>
      <c r="G47" s="1299"/>
      <c r="H47" s="1300"/>
      <c r="I47" s="107" t="s">
        <v>513</v>
      </c>
      <c r="J47" s="108" t="s">
        <v>513</v>
      </c>
      <c r="K47" s="108" t="s">
        <v>513</v>
      </c>
      <c r="L47" s="108" t="s">
        <v>513</v>
      </c>
      <c r="M47" s="109" t="s">
        <v>513</v>
      </c>
    </row>
    <row r="48" spans="2:13" ht="27.75" customHeight="1" x14ac:dyDescent="0.15">
      <c r="B48" s="1284"/>
      <c r="C48" s="1285"/>
      <c r="D48" s="106"/>
      <c r="E48" s="1288" t="s">
        <v>38</v>
      </c>
      <c r="F48" s="1288"/>
      <c r="G48" s="1288"/>
      <c r="H48" s="1289"/>
      <c r="I48" s="107" t="s">
        <v>513</v>
      </c>
      <c r="J48" s="108" t="s">
        <v>513</v>
      </c>
      <c r="K48" s="108" t="s">
        <v>513</v>
      </c>
      <c r="L48" s="108" t="s">
        <v>513</v>
      </c>
      <c r="M48" s="109" t="s">
        <v>513</v>
      </c>
    </row>
    <row r="49" spans="2:13" ht="27.75" customHeight="1" x14ac:dyDescent="0.15">
      <c r="B49" s="1286"/>
      <c r="C49" s="1287"/>
      <c r="D49" s="106"/>
      <c r="E49" s="1288" t="s">
        <v>39</v>
      </c>
      <c r="F49" s="1288"/>
      <c r="G49" s="1288"/>
      <c r="H49" s="1289"/>
      <c r="I49" s="107" t="s">
        <v>513</v>
      </c>
      <c r="J49" s="108" t="s">
        <v>513</v>
      </c>
      <c r="K49" s="108" t="s">
        <v>513</v>
      </c>
      <c r="L49" s="108" t="s">
        <v>513</v>
      </c>
      <c r="M49" s="109" t="s">
        <v>513</v>
      </c>
    </row>
    <row r="50" spans="2:13" ht="27.75" customHeight="1" x14ac:dyDescent="0.15">
      <c r="B50" s="1282" t="s">
        <v>40</v>
      </c>
      <c r="C50" s="1283"/>
      <c r="D50" s="112"/>
      <c r="E50" s="1288" t="s">
        <v>41</v>
      </c>
      <c r="F50" s="1288"/>
      <c r="G50" s="1288"/>
      <c r="H50" s="1289"/>
      <c r="I50" s="107">
        <v>9334</v>
      </c>
      <c r="J50" s="108">
        <v>9682</v>
      </c>
      <c r="K50" s="108">
        <v>10001</v>
      </c>
      <c r="L50" s="108">
        <v>10171</v>
      </c>
      <c r="M50" s="109">
        <v>9876</v>
      </c>
    </row>
    <row r="51" spans="2:13" ht="27.75" customHeight="1" x14ac:dyDescent="0.15">
      <c r="B51" s="1284"/>
      <c r="C51" s="1285"/>
      <c r="D51" s="106"/>
      <c r="E51" s="1288" t="s">
        <v>42</v>
      </c>
      <c r="F51" s="1288"/>
      <c r="G51" s="1288"/>
      <c r="H51" s="1289"/>
      <c r="I51" s="107">
        <v>2777</v>
      </c>
      <c r="J51" s="108">
        <v>2692</v>
      </c>
      <c r="K51" s="108">
        <v>2596</v>
      </c>
      <c r="L51" s="108">
        <v>2337</v>
      </c>
      <c r="M51" s="109">
        <v>2125</v>
      </c>
    </row>
    <row r="52" spans="2:13" ht="27.75" customHeight="1" x14ac:dyDescent="0.15">
      <c r="B52" s="1286"/>
      <c r="C52" s="1287"/>
      <c r="D52" s="106"/>
      <c r="E52" s="1288" t="s">
        <v>43</v>
      </c>
      <c r="F52" s="1288"/>
      <c r="G52" s="1288"/>
      <c r="H52" s="1289"/>
      <c r="I52" s="107">
        <v>30556</v>
      </c>
      <c r="J52" s="108">
        <v>30578</v>
      </c>
      <c r="K52" s="108">
        <v>29157</v>
      </c>
      <c r="L52" s="108">
        <v>29106</v>
      </c>
      <c r="M52" s="109">
        <v>28568</v>
      </c>
    </row>
    <row r="53" spans="2:13" ht="27.75" customHeight="1" thickBot="1" x14ac:dyDescent="0.2">
      <c r="B53" s="1290" t="s">
        <v>21</v>
      </c>
      <c r="C53" s="1291"/>
      <c r="D53" s="113"/>
      <c r="E53" s="1292" t="s">
        <v>44</v>
      </c>
      <c r="F53" s="1292"/>
      <c r="G53" s="1292"/>
      <c r="H53" s="1293"/>
      <c r="I53" s="114">
        <v>2814</v>
      </c>
      <c r="J53" s="115">
        <v>923</v>
      </c>
      <c r="K53" s="115">
        <v>1360</v>
      </c>
      <c r="L53" s="115">
        <v>183</v>
      </c>
      <c r="M53" s="116">
        <v>-329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VNwkAE+DH95KHSjP791il39zTdu24sHVwZsjBtYaHovodbFy8u9nuOndgPWbl0PAElC0eUKalGTSRw63qj0BQ==" saltValue="kt2FlMVR1bGTSnTuYvrw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55" zoomScaleNormal="55" zoomScaleSheetLayoutView="100" workbookViewId="0">
      <selection activeCell="W37" sqref="W37:AK3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9" t="s">
        <v>47</v>
      </c>
      <c r="D55" s="1309"/>
      <c r="E55" s="1310"/>
      <c r="F55" s="128">
        <v>5521</v>
      </c>
      <c r="G55" s="128">
        <v>5668</v>
      </c>
      <c r="H55" s="129">
        <v>5153</v>
      </c>
    </row>
    <row r="56" spans="2:8" ht="52.5" customHeight="1" x14ac:dyDescent="0.15">
      <c r="B56" s="130"/>
      <c r="C56" s="1311" t="s">
        <v>48</v>
      </c>
      <c r="D56" s="1311"/>
      <c r="E56" s="1312"/>
      <c r="F56" s="131">
        <v>43</v>
      </c>
      <c r="G56" s="131">
        <v>43</v>
      </c>
      <c r="H56" s="132">
        <v>43</v>
      </c>
    </row>
    <row r="57" spans="2:8" ht="53.25" customHeight="1" x14ac:dyDescent="0.15">
      <c r="B57" s="130"/>
      <c r="C57" s="1313" t="s">
        <v>49</v>
      </c>
      <c r="D57" s="1313"/>
      <c r="E57" s="1314"/>
      <c r="F57" s="133">
        <v>4861</v>
      </c>
      <c r="G57" s="133">
        <v>4814</v>
      </c>
      <c r="H57" s="134">
        <v>4982</v>
      </c>
    </row>
    <row r="58" spans="2:8" ht="45.75" customHeight="1" x14ac:dyDescent="0.15">
      <c r="B58" s="135"/>
      <c r="C58" s="1301" t="s">
        <v>597</v>
      </c>
      <c r="D58" s="1302"/>
      <c r="E58" s="1303"/>
      <c r="F58" s="136">
        <v>2256</v>
      </c>
      <c r="G58" s="136">
        <v>2203</v>
      </c>
      <c r="H58" s="137">
        <v>2116</v>
      </c>
    </row>
    <row r="59" spans="2:8" ht="45.75" customHeight="1" x14ac:dyDescent="0.15">
      <c r="B59" s="135"/>
      <c r="C59" s="1301" t="s">
        <v>598</v>
      </c>
      <c r="D59" s="1302"/>
      <c r="E59" s="1303"/>
      <c r="F59" s="136">
        <v>1374</v>
      </c>
      <c r="G59" s="136">
        <v>1373</v>
      </c>
      <c r="H59" s="137">
        <v>1376</v>
      </c>
    </row>
    <row r="60" spans="2:8" ht="45.75" customHeight="1" x14ac:dyDescent="0.15">
      <c r="B60" s="135"/>
      <c r="C60" s="1301" t="s">
        <v>599</v>
      </c>
      <c r="D60" s="1302"/>
      <c r="E60" s="1303"/>
      <c r="F60" s="136">
        <v>509</v>
      </c>
      <c r="G60" s="136">
        <v>509</v>
      </c>
      <c r="H60" s="137">
        <v>509</v>
      </c>
    </row>
    <row r="61" spans="2:8" ht="45.75" customHeight="1" x14ac:dyDescent="0.15">
      <c r="B61" s="135"/>
      <c r="C61" s="1301" t="s">
        <v>600</v>
      </c>
      <c r="D61" s="1302"/>
      <c r="E61" s="1303"/>
      <c r="F61" s="136">
        <v>264</v>
      </c>
      <c r="G61" s="136">
        <v>250</v>
      </c>
      <c r="H61" s="137">
        <v>478</v>
      </c>
    </row>
    <row r="62" spans="2:8" ht="45.75" customHeight="1" thickBot="1" x14ac:dyDescent="0.2">
      <c r="B62" s="138"/>
      <c r="C62" s="1304" t="s">
        <v>601</v>
      </c>
      <c r="D62" s="1305"/>
      <c r="E62" s="1306"/>
      <c r="F62" s="139">
        <v>175</v>
      </c>
      <c r="G62" s="139">
        <v>173</v>
      </c>
      <c r="H62" s="140">
        <v>172</v>
      </c>
    </row>
    <row r="63" spans="2:8" ht="52.5" customHeight="1" thickBot="1" x14ac:dyDescent="0.2">
      <c r="B63" s="141"/>
      <c r="C63" s="1307" t="s">
        <v>50</v>
      </c>
      <c r="D63" s="1307"/>
      <c r="E63" s="1308"/>
      <c r="F63" s="142">
        <v>10425</v>
      </c>
      <c r="G63" s="142">
        <v>10524</v>
      </c>
      <c r="H63" s="143">
        <v>10177</v>
      </c>
    </row>
    <row r="64" spans="2:8" ht="15" customHeight="1" x14ac:dyDescent="0.15"/>
  </sheetData>
  <sheetProtection algorithmName="SHA-512" hashValue="1hVxk46O5nCS28Mj9VzddrFYKFBJIq8YsT7CuSvFDznVnSL7Ro/nauvcvQncRlCDPV4/EPdrN3TW/1AS/sx0YQ==" saltValue="AsoaLE9iXqehYZ8crg3d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8" t="s">
        <v>609</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5"/>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5"/>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5"/>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5"/>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21"/>
      <c r="H50" s="1321"/>
      <c r="I50" s="1321"/>
      <c r="J50" s="1321"/>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0" t="s">
        <v>553</v>
      </c>
      <c r="BQ50" s="1320"/>
      <c r="BR50" s="1320"/>
      <c r="BS50" s="1320"/>
      <c r="BT50" s="1320"/>
      <c r="BU50" s="1320"/>
      <c r="BV50" s="1320"/>
      <c r="BW50" s="1320"/>
      <c r="BX50" s="1320" t="s">
        <v>554</v>
      </c>
      <c r="BY50" s="1320"/>
      <c r="BZ50" s="1320"/>
      <c r="CA50" s="1320"/>
      <c r="CB50" s="1320"/>
      <c r="CC50" s="1320"/>
      <c r="CD50" s="1320"/>
      <c r="CE50" s="1320"/>
      <c r="CF50" s="1320" t="s">
        <v>555</v>
      </c>
      <c r="CG50" s="1320"/>
      <c r="CH50" s="1320"/>
      <c r="CI50" s="1320"/>
      <c r="CJ50" s="1320"/>
      <c r="CK50" s="1320"/>
      <c r="CL50" s="1320"/>
      <c r="CM50" s="1320"/>
      <c r="CN50" s="1320" t="s">
        <v>556</v>
      </c>
      <c r="CO50" s="1320"/>
      <c r="CP50" s="1320"/>
      <c r="CQ50" s="1320"/>
      <c r="CR50" s="1320"/>
      <c r="CS50" s="1320"/>
      <c r="CT50" s="1320"/>
      <c r="CU50" s="1320"/>
      <c r="CV50" s="1320" t="s">
        <v>557</v>
      </c>
      <c r="CW50" s="1320"/>
      <c r="CX50" s="1320"/>
      <c r="CY50" s="1320"/>
      <c r="CZ50" s="1320"/>
      <c r="DA50" s="1320"/>
      <c r="DB50" s="1320"/>
      <c r="DC50" s="1320"/>
    </row>
    <row r="51" spans="1:109" ht="13.5" customHeight="1" x14ac:dyDescent="0.15">
      <c r="B51" s="395"/>
      <c r="G51" s="1323"/>
      <c r="H51" s="1323"/>
      <c r="I51" s="1337"/>
      <c r="J51" s="1337"/>
      <c r="K51" s="1322"/>
      <c r="L51" s="1322"/>
      <c r="M51" s="1322"/>
      <c r="N51" s="1322"/>
      <c r="AM51" s="404"/>
      <c r="AN51" s="1318" t="s">
        <v>611</v>
      </c>
      <c r="AO51" s="1318"/>
      <c r="AP51" s="1318"/>
      <c r="AQ51" s="1318"/>
      <c r="AR51" s="1318"/>
      <c r="AS51" s="1318"/>
      <c r="AT51" s="1318"/>
      <c r="AU51" s="1318"/>
      <c r="AV51" s="1318"/>
      <c r="AW51" s="1318"/>
      <c r="AX51" s="1318"/>
      <c r="AY51" s="1318"/>
      <c r="AZ51" s="1318"/>
      <c r="BA51" s="1318"/>
      <c r="BB51" s="1318" t="s">
        <v>612</v>
      </c>
      <c r="BC51" s="1318"/>
      <c r="BD51" s="1318"/>
      <c r="BE51" s="1318"/>
      <c r="BF51" s="1318"/>
      <c r="BG51" s="1318"/>
      <c r="BH51" s="1318"/>
      <c r="BI51" s="1318"/>
      <c r="BJ51" s="1318"/>
      <c r="BK51" s="1318"/>
      <c r="BL51" s="1318"/>
      <c r="BM51" s="1318"/>
      <c r="BN51" s="1318"/>
      <c r="BO51" s="1318"/>
      <c r="BP51" s="1327"/>
      <c r="BQ51" s="1315"/>
      <c r="BR51" s="1315"/>
      <c r="BS51" s="1315"/>
      <c r="BT51" s="1315"/>
      <c r="BU51" s="1315"/>
      <c r="BV51" s="1315"/>
      <c r="BW51" s="1315"/>
      <c r="BX51" s="1315">
        <v>10.1</v>
      </c>
      <c r="BY51" s="1315"/>
      <c r="BZ51" s="1315"/>
      <c r="CA51" s="1315"/>
      <c r="CB51" s="1315"/>
      <c r="CC51" s="1315"/>
      <c r="CD51" s="1315"/>
      <c r="CE51" s="1315"/>
      <c r="CF51" s="1315">
        <v>15.1</v>
      </c>
      <c r="CG51" s="1315"/>
      <c r="CH51" s="1315"/>
      <c r="CI51" s="1315"/>
      <c r="CJ51" s="1315"/>
      <c r="CK51" s="1315"/>
      <c r="CL51" s="1315"/>
      <c r="CM51" s="1315"/>
      <c r="CN51" s="1315">
        <v>2</v>
      </c>
      <c r="CO51" s="1315"/>
      <c r="CP51" s="1315"/>
      <c r="CQ51" s="1315"/>
      <c r="CR51" s="1315"/>
      <c r="CS51" s="1315"/>
      <c r="CT51" s="1315"/>
      <c r="CU51" s="1315"/>
      <c r="CV51" s="1315"/>
      <c r="CW51" s="1315"/>
      <c r="CX51" s="1315"/>
      <c r="CY51" s="1315"/>
      <c r="CZ51" s="1315"/>
      <c r="DA51" s="1315"/>
      <c r="DB51" s="1315"/>
      <c r="DC51" s="1315"/>
    </row>
    <row r="52" spans="1:109" x14ac:dyDescent="0.15">
      <c r="B52" s="395"/>
      <c r="G52" s="1323"/>
      <c r="H52" s="1323"/>
      <c r="I52" s="1337"/>
      <c r="J52" s="1337"/>
      <c r="K52" s="1322"/>
      <c r="L52" s="1322"/>
      <c r="M52" s="1322"/>
      <c r="N52" s="1322"/>
      <c r="AM52" s="404"/>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3"/>
      <c r="B53" s="395"/>
      <c r="G53" s="1323"/>
      <c r="H53" s="1323"/>
      <c r="I53" s="1321"/>
      <c r="J53" s="1321"/>
      <c r="K53" s="1322"/>
      <c r="L53" s="1322"/>
      <c r="M53" s="1322"/>
      <c r="N53" s="1322"/>
      <c r="AM53" s="404"/>
      <c r="AN53" s="1318"/>
      <c r="AO53" s="1318"/>
      <c r="AP53" s="1318"/>
      <c r="AQ53" s="1318"/>
      <c r="AR53" s="1318"/>
      <c r="AS53" s="1318"/>
      <c r="AT53" s="1318"/>
      <c r="AU53" s="1318"/>
      <c r="AV53" s="1318"/>
      <c r="AW53" s="1318"/>
      <c r="AX53" s="1318"/>
      <c r="AY53" s="1318"/>
      <c r="AZ53" s="1318"/>
      <c r="BA53" s="1318"/>
      <c r="BB53" s="1318" t="s">
        <v>613</v>
      </c>
      <c r="BC53" s="1318"/>
      <c r="BD53" s="1318"/>
      <c r="BE53" s="1318"/>
      <c r="BF53" s="1318"/>
      <c r="BG53" s="1318"/>
      <c r="BH53" s="1318"/>
      <c r="BI53" s="1318"/>
      <c r="BJ53" s="1318"/>
      <c r="BK53" s="1318"/>
      <c r="BL53" s="1318"/>
      <c r="BM53" s="1318"/>
      <c r="BN53" s="1318"/>
      <c r="BO53" s="1318"/>
      <c r="BP53" s="1327"/>
      <c r="BQ53" s="1315"/>
      <c r="BR53" s="1315"/>
      <c r="BS53" s="1315"/>
      <c r="BT53" s="1315"/>
      <c r="BU53" s="1315"/>
      <c r="BV53" s="1315"/>
      <c r="BW53" s="1315"/>
      <c r="BX53" s="1315">
        <v>62.7</v>
      </c>
      <c r="BY53" s="1315"/>
      <c r="BZ53" s="1315"/>
      <c r="CA53" s="1315"/>
      <c r="CB53" s="1315"/>
      <c r="CC53" s="1315"/>
      <c r="CD53" s="1315"/>
      <c r="CE53" s="1315"/>
      <c r="CF53" s="1315">
        <v>64.2</v>
      </c>
      <c r="CG53" s="1315"/>
      <c r="CH53" s="1315"/>
      <c r="CI53" s="1315"/>
      <c r="CJ53" s="1315"/>
      <c r="CK53" s="1315"/>
      <c r="CL53" s="1315"/>
      <c r="CM53" s="1315"/>
      <c r="CN53" s="1315">
        <v>64.2</v>
      </c>
      <c r="CO53" s="1315"/>
      <c r="CP53" s="1315"/>
      <c r="CQ53" s="1315"/>
      <c r="CR53" s="1315"/>
      <c r="CS53" s="1315"/>
      <c r="CT53" s="1315"/>
      <c r="CU53" s="1315"/>
      <c r="CV53" s="1315">
        <v>63.4</v>
      </c>
      <c r="CW53" s="1315"/>
      <c r="CX53" s="1315"/>
      <c r="CY53" s="1315"/>
      <c r="CZ53" s="1315"/>
      <c r="DA53" s="1315"/>
      <c r="DB53" s="1315"/>
      <c r="DC53" s="1315"/>
    </row>
    <row r="54" spans="1:109" x14ac:dyDescent="0.15">
      <c r="A54" s="403"/>
      <c r="B54" s="395"/>
      <c r="G54" s="1323"/>
      <c r="H54" s="1323"/>
      <c r="I54" s="1321"/>
      <c r="J54" s="1321"/>
      <c r="K54" s="1322"/>
      <c r="L54" s="1322"/>
      <c r="M54" s="1322"/>
      <c r="N54" s="1322"/>
      <c r="AM54" s="404"/>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3"/>
      <c r="B55" s="395"/>
      <c r="G55" s="1321"/>
      <c r="H55" s="1321"/>
      <c r="I55" s="1321"/>
      <c r="J55" s="1321"/>
      <c r="K55" s="1322"/>
      <c r="L55" s="1322"/>
      <c r="M55" s="1322"/>
      <c r="N55" s="1322"/>
      <c r="AN55" s="1320" t="s">
        <v>614</v>
      </c>
      <c r="AO55" s="1320"/>
      <c r="AP55" s="1320"/>
      <c r="AQ55" s="1320"/>
      <c r="AR55" s="1320"/>
      <c r="AS55" s="1320"/>
      <c r="AT55" s="1320"/>
      <c r="AU55" s="1320"/>
      <c r="AV55" s="1320"/>
      <c r="AW55" s="1320"/>
      <c r="AX55" s="1320"/>
      <c r="AY55" s="1320"/>
      <c r="AZ55" s="1320"/>
      <c r="BA55" s="1320"/>
      <c r="BB55" s="1318" t="s">
        <v>612</v>
      </c>
      <c r="BC55" s="1318"/>
      <c r="BD55" s="1318"/>
      <c r="BE55" s="1318"/>
      <c r="BF55" s="1318"/>
      <c r="BG55" s="1318"/>
      <c r="BH55" s="1318"/>
      <c r="BI55" s="1318"/>
      <c r="BJ55" s="1318"/>
      <c r="BK55" s="1318"/>
      <c r="BL55" s="1318"/>
      <c r="BM55" s="1318"/>
      <c r="BN55" s="1318"/>
      <c r="BO55" s="1318"/>
      <c r="BP55" s="1327"/>
      <c r="BQ55" s="1315"/>
      <c r="BR55" s="1315"/>
      <c r="BS55" s="1315"/>
      <c r="BT55" s="1315"/>
      <c r="BU55" s="1315"/>
      <c r="BV55" s="1315"/>
      <c r="BW55" s="1315"/>
      <c r="BX55" s="1315">
        <v>52.3</v>
      </c>
      <c r="BY55" s="1315"/>
      <c r="BZ55" s="1315"/>
      <c r="CA55" s="1315"/>
      <c r="CB55" s="1315"/>
      <c r="CC55" s="1315"/>
      <c r="CD55" s="1315"/>
      <c r="CE55" s="1315"/>
      <c r="CF55" s="1315">
        <v>55.4</v>
      </c>
      <c r="CG55" s="1315"/>
      <c r="CH55" s="1315"/>
      <c r="CI55" s="1315"/>
      <c r="CJ55" s="1315"/>
      <c r="CK55" s="1315"/>
      <c r="CL55" s="1315"/>
      <c r="CM55" s="1315"/>
      <c r="CN55" s="1315">
        <v>52.7</v>
      </c>
      <c r="CO55" s="1315"/>
      <c r="CP55" s="1315"/>
      <c r="CQ55" s="1315"/>
      <c r="CR55" s="1315"/>
      <c r="CS55" s="1315"/>
      <c r="CT55" s="1315"/>
      <c r="CU55" s="1315"/>
      <c r="CV55" s="1315">
        <v>49.7</v>
      </c>
      <c r="CW55" s="1315"/>
      <c r="CX55" s="1315"/>
      <c r="CY55" s="1315"/>
      <c r="CZ55" s="1315"/>
      <c r="DA55" s="1315"/>
      <c r="DB55" s="1315"/>
      <c r="DC55" s="1315"/>
    </row>
    <row r="56" spans="1:109" x14ac:dyDescent="0.15">
      <c r="A56" s="403"/>
      <c r="B56" s="395"/>
      <c r="G56" s="1321"/>
      <c r="H56" s="1321"/>
      <c r="I56" s="1321"/>
      <c r="J56" s="1321"/>
      <c r="K56" s="1322"/>
      <c r="L56" s="1322"/>
      <c r="M56" s="1322"/>
      <c r="N56" s="1322"/>
      <c r="AN56" s="1320"/>
      <c r="AO56" s="1320"/>
      <c r="AP56" s="1320"/>
      <c r="AQ56" s="1320"/>
      <c r="AR56" s="1320"/>
      <c r="AS56" s="1320"/>
      <c r="AT56" s="1320"/>
      <c r="AU56" s="1320"/>
      <c r="AV56" s="1320"/>
      <c r="AW56" s="1320"/>
      <c r="AX56" s="1320"/>
      <c r="AY56" s="1320"/>
      <c r="AZ56" s="1320"/>
      <c r="BA56" s="1320"/>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3" customFormat="1" x14ac:dyDescent="0.15">
      <c r="B57" s="407"/>
      <c r="G57" s="1321"/>
      <c r="H57" s="1321"/>
      <c r="I57" s="1316"/>
      <c r="J57" s="1316"/>
      <c r="K57" s="1322"/>
      <c r="L57" s="1322"/>
      <c r="M57" s="1322"/>
      <c r="N57" s="1322"/>
      <c r="AM57" s="388"/>
      <c r="AN57" s="1320"/>
      <c r="AO57" s="1320"/>
      <c r="AP57" s="1320"/>
      <c r="AQ57" s="1320"/>
      <c r="AR57" s="1320"/>
      <c r="AS57" s="1320"/>
      <c r="AT57" s="1320"/>
      <c r="AU57" s="1320"/>
      <c r="AV57" s="1320"/>
      <c r="AW57" s="1320"/>
      <c r="AX57" s="1320"/>
      <c r="AY57" s="1320"/>
      <c r="AZ57" s="1320"/>
      <c r="BA57" s="1320"/>
      <c r="BB57" s="1318" t="s">
        <v>613</v>
      </c>
      <c r="BC57" s="1318"/>
      <c r="BD57" s="1318"/>
      <c r="BE57" s="1318"/>
      <c r="BF57" s="1318"/>
      <c r="BG57" s="1318"/>
      <c r="BH57" s="1318"/>
      <c r="BI57" s="1318"/>
      <c r="BJ57" s="1318"/>
      <c r="BK57" s="1318"/>
      <c r="BL57" s="1318"/>
      <c r="BM57" s="1318"/>
      <c r="BN57" s="1318"/>
      <c r="BO57" s="1318"/>
      <c r="BP57" s="1327"/>
      <c r="BQ57" s="1315"/>
      <c r="BR57" s="1315"/>
      <c r="BS57" s="1315"/>
      <c r="BT57" s="1315"/>
      <c r="BU57" s="1315"/>
      <c r="BV57" s="1315"/>
      <c r="BW57" s="1315"/>
      <c r="BX57" s="1315">
        <v>57.1</v>
      </c>
      <c r="BY57" s="1315"/>
      <c r="BZ57" s="1315"/>
      <c r="CA57" s="1315"/>
      <c r="CB57" s="1315"/>
      <c r="CC57" s="1315"/>
      <c r="CD57" s="1315"/>
      <c r="CE57" s="1315"/>
      <c r="CF57" s="1315">
        <v>58.7</v>
      </c>
      <c r="CG57" s="1315"/>
      <c r="CH57" s="1315"/>
      <c r="CI57" s="1315"/>
      <c r="CJ57" s="1315"/>
      <c r="CK57" s="1315"/>
      <c r="CL57" s="1315"/>
      <c r="CM57" s="1315"/>
      <c r="CN57" s="1315">
        <v>59.9</v>
      </c>
      <c r="CO57" s="1315"/>
      <c r="CP57" s="1315"/>
      <c r="CQ57" s="1315"/>
      <c r="CR57" s="1315"/>
      <c r="CS57" s="1315"/>
      <c r="CT57" s="1315"/>
      <c r="CU57" s="1315"/>
      <c r="CV57" s="1315">
        <v>60.6</v>
      </c>
      <c r="CW57" s="1315"/>
      <c r="CX57" s="1315"/>
      <c r="CY57" s="1315"/>
      <c r="CZ57" s="1315"/>
      <c r="DA57" s="1315"/>
      <c r="DB57" s="1315"/>
      <c r="DC57" s="1315"/>
      <c r="DD57" s="408"/>
      <c r="DE57" s="407"/>
    </row>
    <row r="58" spans="1:109" s="403" customFormat="1" x14ac:dyDescent="0.15">
      <c r="A58" s="388"/>
      <c r="B58" s="407"/>
      <c r="G58" s="1321"/>
      <c r="H58" s="1321"/>
      <c r="I58" s="1316"/>
      <c r="J58" s="1316"/>
      <c r="K58" s="1322"/>
      <c r="L58" s="1322"/>
      <c r="M58" s="1322"/>
      <c r="N58" s="1322"/>
      <c r="AM58" s="388"/>
      <c r="AN58" s="1320"/>
      <c r="AO58" s="1320"/>
      <c r="AP58" s="1320"/>
      <c r="AQ58" s="1320"/>
      <c r="AR58" s="1320"/>
      <c r="AS58" s="1320"/>
      <c r="AT58" s="1320"/>
      <c r="AU58" s="1320"/>
      <c r="AV58" s="1320"/>
      <c r="AW58" s="1320"/>
      <c r="AX58" s="1320"/>
      <c r="AY58" s="1320"/>
      <c r="AZ58" s="1320"/>
      <c r="BA58" s="1320"/>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8" t="s">
        <v>616</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x14ac:dyDescent="0.15">
      <c r="B66" s="395"/>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x14ac:dyDescent="0.15">
      <c r="B67" s="395"/>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x14ac:dyDescent="0.15">
      <c r="B68" s="395"/>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x14ac:dyDescent="0.15">
      <c r="B69" s="395"/>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21"/>
      <c r="H72" s="1321"/>
      <c r="I72" s="1321"/>
      <c r="J72" s="1321"/>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0" t="s">
        <v>553</v>
      </c>
      <c r="BQ72" s="1320"/>
      <c r="BR72" s="1320"/>
      <c r="BS72" s="1320"/>
      <c r="BT72" s="1320"/>
      <c r="BU72" s="1320"/>
      <c r="BV72" s="1320"/>
      <c r="BW72" s="1320"/>
      <c r="BX72" s="1320" t="s">
        <v>554</v>
      </c>
      <c r="BY72" s="1320"/>
      <c r="BZ72" s="1320"/>
      <c r="CA72" s="1320"/>
      <c r="CB72" s="1320"/>
      <c r="CC72" s="1320"/>
      <c r="CD72" s="1320"/>
      <c r="CE72" s="1320"/>
      <c r="CF72" s="1320" t="s">
        <v>555</v>
      </c>
      <c r="CG72" s="1320"/>
      <c r="CH72" s="1320"/>
      <c r="CI72" s="1320"/>
      <c r="CJ72" s="1320"/>
      <c r="CK72" s="1320"/>
      <c r="CL72" s="1320"/>
      <c r="CM72" s="1320"/>
      <c r="CN72" s="1320" t="s">
        <v>556</v>
      </c>
      <c r="CO72" s="1320"/>
      <c r="CP72" s="1320"/>
      <c r="CQ72" s="1320"/>
      <c r="CR72" s="1320"/>
      <c r="CS72" s="1320"/>
      <c r="CT72" s="1320"/>
      <c r="CU72" s="1320"/>
      <c r="CV72" s="1320" t="s">
        <v>557</v>
      </c>
      <c r="CW72" s="1320"/>
      <c r="CX72" s="1320"/>
      <c r="CY72" s="1320"/>
      <c r="CZ72" s="1320"/>
      <c r="DA72" s="1320"/>
      <c r="DB72" s="1320"/>
      <c r="DC72" s="1320"/>
    </row>
    <row r="73" spans="2:107" x14ac:dyDescent="0.15">
      <c r="B73" s="395"/>
      <c r="G73" s="1323"/>
      <c r="H73" s="1323"/>
      <c r="I73" s="1323"/>
      <c r="J73" s="1323"/>
      <c r="K73" s="1319"/>
      <c r="L73" s="1319"/>
      <c r="M73" s="1319"/>
      <c r="N73" s="1319"/>
      <c r="AM73" s="404"/>
      <c r="AN73" s="1318" t="s">
        <v>611</v>
      </c>
      <c r="AO73" s="1318"/>
      <c r="AP73" s="1318"/>
      <c r="AQ73" s="1318"/>
      <c r="AR73" s="1318"/>
      <c r="AS73" s="1318"/>
      <c r="AT73" s="1318"/>
      <c r="AU73" s="1318"/>
      <c r="AV73" s="1318"/>
      <c r="AW73" s="1318"/>
      <c r="AX73" s="1318"/>
      <c r="AY73" s="1318"/>
      <c r="AZ73" s="1318"/>
      <c r="BA73" s="1318"/>
      <c r="BB73" s="1318" t="s">
        <v>612</v>
      </c>
      <c r="BC73" s="1318"/>
      <c r="BD73" s="1318"/>
      <c r="BE73" s="1318"/>
      <c r="BF73" s="1318"/>
      <c r="BG73" s="1318"/>
      <c r="BH73" s="1318"/>
      <c r="BI73" s="1318"/>
      <c r="BJ73" s="1318"/>
      <c r="BK73" s="1318"/>
      <c r="BL73" s="1318"/>
      <c r="BM73" s="1318"/>
      <c r="BN73" s="1318"/>
      <c r="BO73" s="1318"/>
      <c r="BP73" s="1315">
        <v>30.7</v>
      </c>
      <c r="BQ73" s="1315"/>
      <c r="BR73" s="1315"/>
      <c r="BS73" s="1315"/>
      <c r="BT73" s="1315"/>
      <c r="BU73" s="1315"/>
      <c r="BV73" s="1315"/>
      <c r="BW73" s="1315"/>
      <c r="BX73" s="1315">
        <v>10.1</v>
      </c>
      <c r="BY73" s="1315"/>
      <c r="BZ73" s="1315"/>
      <c r="CA73" s="1315"/>
      <c r="CB73" s="1315"/>
      <c r="CC73" s="1315"/>
      <c r="CD73" s="1315"/>
      <c r="CE73" s="1315"/>
      <c r="CF73" s="1315">
        <v>15.1</v>
      </c>
      <c r="CG73" s="1315"/>
      <c r="CH73" s="1315"/>
      <c r="CI73" s="1315"/>
      <c r="CJ73" s="1315"/>
      <c r="CK73" s="1315"/>
      <c r="CL73" s="1315"/>
      <c r="CM73" s="1315"/>
      <c r="CN73" s="1315">
        <v>2</v>
      </c>
      <c r="CO73" s="1315"/>
      <c r="CP73" s="1315"/>
      <c r="CQ73" s="1315"/>
      <c r="CR73" s="1315"/>
      <c r="CS73" s="1315"/>
      <c r="CT73" s="1315"/>
      <c r="CU73" s="1315"/>
      <c r="CV73" s="1315"/>
      <c r="CW73" s="1315"/>
      <c r="CX73" s="1315"/>
      <c r="CY73" s="1315"/>
      <c r="CZ73" s="1315"/>
      <c r="DA73" s="1315"/>
      <c r="DB73" s="1315"/>
      <c r="DC73" s="1315"/>
    </row>
    <row r="74" spans="2:107" x14ac:dyDescent="0.15">
      <c r="B74" s="395"/>
      <c r="G74" s="1323"/>
      <c r="H74" s="1323"/>
      <c r="I74" s="1323"/>
      <c r="J74" s="1323"/>
      <c r="K74" s="1319"/>
      <c r="L74" s="1319"/>
      <c r="M74" s="1319"/>
      <c r="N74" s="1319"/>
      <c r="AM74" s="404"/>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5"/>
      <c r="G75" s="1323"/>
      <c r="H75" s="1323"/>
      <c r="I75" s="1321"/>
      <c r="J75" s="1321"/>
      <c r="K75" s="1322"/>
      <c r="L75" s="1322"/>
      <c r="M75" s="1322"/>
      <c r="N75" s="1322"/>
      <c r="AM75" s="404"/>
      <c r="AN75" s="1318"/>
      <c r="AO75" s="1318"/>
      <c r="AP75" s="1318"/>
      <c r="AQ75" s="1318"/>
      <c r="AR75" s="1318"/>
      <c r="AS75" s="1318"/>
      <c r="AT75" s="1318"/>
      <c r="AU75" s="1318"/>
      <c r="AV75" s="1318"/>
      <c r="AW75" s="1318"/>
      <c r="AX75" s="1318"/>
      <c r="AY75" s="1318"/>
      <c r="AZ75" s="1318"/>
      <c r="BA75" s="1318"/>
      <c r="BB75" s="1318" t="s">
        <v>617</v>
      </c>
      <c r="BC75" s="1318"/>
      <c r="BD75" s="1318"/>
      <c r="BE75" s="1318"/>
      <c r="BF75" s="1318"/>
      <c r="BG75" s="1318"/>
      <c r="BH75" s="1318"/>
      <c r="BI75" s="1318"/>
      <c r="BJ75" s="1318"/>
      <c r="BK75" s="1318"/>
      <c r="BL75" s="1318"/>
      <c r="BM75" s="1318"/>
      <c r="BN75" s="1318"/>
      <c r="BO75" s="1318"/>
      <c r="BP75" s="1315">
        <v>7.8</v>
      </c>
      <c r="BQ75" s="1315"/>
      <c r="BR75" s="1315"/>
      <c r="BS75" s="1315"/>
      <c r="BT75" s="1315"/>
      <c r="BU75" s="1315"/>
      <c r="BV75" s="1315"/>
      <c r="BW75" s="1315"/>
      <c r="BX75" s="1315">
        <v>8.4</v>
      </c>
      <c r="BY75" s="1315"/>
      <c r="BZ75" s="1315"/>
      <c r="CA75" s="1315"/>
      <c r="CB75" s="1315"/>
      <c r="CC75" s="1315"/>
      <c r="CD75" s="1315"/>
      <c r="CE75" s="1315"/>
      <c r="CF75" s="1315">
        <v>8.6999999999999993</v>
      </c>
      <c r="CG75" s="1315"/>
      <c r="CH75" s="1315"/>
      <c r="CI75" s="1315"/>
      <c r="CJ75" s="1315"/>
      <c r="CK75" s="1315"/>
      <c r="CL75" s="1315"/>
      <c r="CM75" s="1315"/>
      <c r="CN75" s="1315">
        <v>8.6999999999999993</v>
      </c>
      <c r="CO75" s="1315"/>
      <c r="CP75" s="1315"/>
      <c r="CQ75" s="1315"/>
      <c r="CR75" s="1315"/>
      <c r="CS75" s="1315"/>
      <c r="CT75" s="1315"/>
      <c r="CU75" s="1315"/>
      <c r="CV75" s="1315">
        <v>8.9</v>
      </c>
      <c r="CW75" s="1315"/>
      <c r="CX75" s="1315"/>
      <c r="CY75" s="1315"/>
      <c r="CZ75" s="1315"/>
      <c r="DA75" s="1315"/>
      <c r="DB75" s="1315"/>
      <c r="DC75" s="1315"/>
    </row>
    <row r="76" spans="2:107" x14ac:dyDescent="0.15">
      <c r="B76" s="395"/>
      <c r="G76" s="1323"/>
      <c r="H76" s="1323"/>
      <c r="I76" s="1321"/>
      <c r="J76" s="1321"/>
      <c r="K76" s="1322"/>
      <c r="L76" s="1322"/>
      <c r="M76" s="1322"/>
      <c r="N76" s="1322"/>
      <c r="AM76" s="404"/>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5"/>
      <c r="G77" s="1321"/>
      <c r="H77" s="1321"/>
      <c r="I77" s="1321"/>
      <c r="J77" s="1321"/>
      <c r="K77" s="1319"/>
      <c r="L77" s="1319"/>
      <c r="M77" s="1319"/>
      <c r="N77" s="1319"/>
      <c r="AN77" s="1320" t="s">
        <v>614</v>
      </c>
      <c r="AO77" s="1320"/>
      <c r="AP77" s="1320"/>
      <c r="AQ77" s="1320"/>
      <c r="AR77" s="1320"/>
      <c r="AS77" s="1320"/>
      <c r="AT77" s="1320"/>
      <c r="AU77" s="1320"/>
      <c r="AV77" s="1320"/>
      <c r="AW77" s="1320"/>
      <c r="AX77" s="1320"/>
      <c r="AY77" s="1320"/>
      <c r="AZ77" s="1320"/>
      <c r="BA77" s="1320"/>
      <c r="BB77" s="1318" t="s">
        <v>612</v>
      </c>
      <c r="BC77" s="1318"/>
      <c r="BD77" s="1318"/>
      <c r="BE77" s="1318"/>
      <c r="BF77" s="1318"/>
      <c r="BG77" s="1318"/>
      <c r="BH77" s="1318"/>
      <c r="BI77" s="1318"/>
      <c r="BJ77" s="1318"/>
      <c r="BK77" s="1318"/>
      <c r="BL77" s="1318"/>
      <c r="BM77" s="1318"/>
      <c r="BN77" s="1318"/>
      <c r="BO77" s="1318"/>
      <c r="BP77" s="1315">
        <v>56.8</v>
      </c>
      <c r="BQ77" s="1315"/>
      <c r="BR77" s="1315"/>
      <c r="BS77" s="1315"/>
      <c r="BT77" s="1315"/>
      <c r="BU77" s="1315"/>
      <c r="BV77" s="1315"/>
      <c r="BW77" s="1315"/>
      <c r="BX77" s="1315">
        <v>52.3</v>
      </c>
      <c r="BY77" s="1315"/>
      <c r="BZ77" s="1315"/>
      <c r="CA77" s="1315"/>
      <c r="CB77" s="1315"/>
      <c r="CC77" s="1315"/>
      <c r="CD77" s="1315"/>
      <c r="CE77" s="1315"/>
      <c r="CF77" s="1315">
        <v>55.4</v>
      </c>
      <c r="CG77" s="1315"/>
      <c r="CH77" s="1315"/>
      <c r="CI77" s="1315"/>
      <c r="CJ77" s="1315"/>
      <c r="CK77" s="1315"/>
      <c r="CL77" s="1315"/>
      <c r="CM77" s="1315"/>
      <c r="CN77" s="1315">
        <v>52.7</v>
      </c>
      <c r="CO77" s="1315"/>
      <c r="CP77" s="1315"/>
      <c r="CQ77" s="1315"/>
      <c r="CR77" s="1315"/>
      <c r="CS77" s="1315"/>
      <c r="CT77" s="1315"/>
      <c r="CU77" s="1315"/>
      <c r="CV77" s="1315">
        <v>49.7</v>
      </c>
      <c r="CW77" s="1315"/>
      <c r="CX77" s="1315"/>
      <c r="CY77" s="1315"/>
      <c r="CZ77" s="1315"/>
      <c r="DA77" s="1315"/>
      <c r="DB77" s="1315"/>
      <c r="DC77" s="1315"/>
    </row>
    <row r="78" spans="2:107" x14ac:dyDescent="0.15">
      <c r="B78" s="395"/>
      <c r="G78" s="1321"/>
      <c r="H78" s="1321"/>
      <c r="I78" s="1321"/>
      <c r="J78" s="1321"/>
      <c r="K78" s="1319"/>
      <c r="L78" s="1319"/>
      <c r="M78" s="1319"/>
      <c r="N78" s="1319"/>
      <c r="AN78" s="1320"/>
      <c r="AO78" s="1320"/>
      <c r="AP78" s="1320"/>
      <c r="AQ78" s="1320"/>
      <c r="AR78" s="1320"/>
      <c r="AS78" s="1320"/>
      <c r="AT78" s="1320"/>
      <c r="AU78" s="1320"/>
      <c r="AV78" s="1320"/>
      <c r="AW78" s="1320"/>
      <c r="AX78" s="1320"/>
      <c r="AY78" s="1320"/>
      <c r="AZ78" s="1320"/>
      <c r="BA78" s="1320"/>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5"/>
      <c r="G79" s="1321"/>
      <c r="H79" s="1321"/>
      <c r="I79" s="1316"/>
      <c r="J79" s="1316"/>
      <c r="K79" s="1317"/>
      <c r="L79" s="1317"/>
      <c r="M79" s="1317"/>
      <c r="N79" s="1317"/>
      <c r="AN79" s="1320"/>
      <c r="AO79" s="1320"/>
      <c r="AP79" s="1320"/>
      <c r="AQ79" s="1320"/>
      <c r="AR79" s="1320"/>
      <c r="AS79" s="1320"/>
      <c r="AT79" s="1320"/>
      <c r="AU79" s="1320"/>
      <c r="AV79" s="1320"/>
      <c r="AW79" s="1320"/>
      <c r="AX79" s="1320"/>
      <c r="AY79" s="1320"/>
      <c r="AZ79" s="1320"/>
      <c r="BA79" s="1320"/>
      <c r="BB79" s="1318" t="s">
        <v>617</v>
      </c>
      <c r="BC79" s="1318"/>
      <c r="BD79" s="1318"/>
      <c r="BE79" s="1318"/>
      <c r="BF79" s="1318"/>
      <c r="BG79" s="1318"/>
      <c r="BH79" s="1318"/>
      <c r="BI79" s="1318"/>
      <c r="BJ79" s="1318"/>
      <c r="BK79" s="1318"/>
      <c r="BL79" s="1318"/>
      <c r="BM79" s="1318"/>
      <c r="BN79" s="1318"/>
      <c r="BO79" s="1318"/>
      <c r="BP79" s="1315">
        <v>10.199999999999999</v>
      </c>
      <c r="BQ79" s="1315"/>
      <c r="BR79" s="1315"/>
      <c r="BS79" s="1315"/>
      <c r="BT79" s="1315"/>
      <c r="BU79" s="1315"/>
      <c r="BV79" s="1315"/>
      <c r="BW79" s="1315"/>
      <c r="BX79" s="1315">
        <v>10</v>
      </c>
      <c r="BY79" s="1315"/>
      <c r="BZ79" s="1315"/>
      <c r="CA79" s="1315"/>
      <c r="CB79" s="1315"/>
      <c r="CC79" s="1315"/>
      <c r="CD79" s="1315"/>
      <c r="CE79" s="1315"/>
      <c r="CF79" s="1315">
        <v>9.6999999999999993</v>
      </c>
      <c r="CG79" s="1315"/>
      <c r="CH79" s="1315"/>
      <c r="CI79" s="1315"/>
      <c r="CJ79" s="1315"/>
      <c r="CK79" s="1315"/>
      <c r="CL79" s="1315"/>
      <c r="CM79" s="1315"/>
      <c r="CN79" s="1315">
        <v>9.5</v>
      </c>
      <c r="CO79" s="1315"/>
      <c r="CP79" s="1315"/>
      <c r="CQ79" s="1315"/>
      <c r="CR79" s="1315"/>
      <c r="CS79" s="1315"/>
      <c r="CT79" s="1315"/>
      <c r="CU79" s="1315"/>
      <c r="CV79" s="1315">
        <v>9.1999999999999993</v>
      </c>
      <c r="CW79" s="1315"/>
      <c r="CX79" s="1315"/>
      <c r="CY79" s="1315"/>
      <c r="CZ79" s="1315"/>
      <c r="DA79" s="1315"/>
      <c r="DB79" s="1315"/>
      <c r="DC79" s="1315"/>
    </row>
    <row r="80" spans="2:107" x14ac:dyDescent="0.15">
      <c r="B80" s="395"/>
      <c r="G80" s="1321"/>
      <c r="H80" s="1321"/>
      <c r="I80" s="1316"/>
      <c r="J80" s="1316"/>
      <c r="K80" s="1317"/>
      <c r="L80" s="1317"/>
      <c r="M80" s="1317"/>
      <c r="N80" s="1317"/>
      <c r="AN80" s="1320"/>
      <c r="AO80" s="1320"/>
      <c r="AP80" s="1320"/>
      <c r="AQ80" s="1320"/>
      <c r="AR80" s="1320"/>
      <c r="AS80" s="1320"/>
      <c r="AT80" s="1320"/>
      <c r="AU80" s="1320"/>
      <c r="AV80" s="1320"/>
      <c r="AW80" s="1320"/>
      <c r="AX80" s="1320"/>
      <c r="AY80" s="1320"/>
      <c r="AZ80" s="1320"/>
      <c r="BA80" s="1320"/>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hnQoyhB4y7xoU7jyFsUTJL7YngqKkoZUz5CJU0712kOeqg0rE1gewgSmAvTDOFkl72338QuhFjBkDyGvTLyLQ==" saltValue="8Jz71FDbKimCuHVXM5wg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MsfRsWlbs5lD0sN25WnH7iNT1qaeBUhTPuc7hMolkVHjzhBQBtPReCtYnhxuF9Fu/dbEhahH+PH4M7lzW1l2Nw==" saltValue="YJl4CLk2yEM4oqgI3XEhm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LPK9OxvGe2tacPTb6tyUkQqetp8tMoPGW4z3Pv5LMVBkZQv6riMaw9A7Dox99DJTz2e18dSSD89xLmBQVIrqpQ==" saltValue="YshqlSqV3as4kn8YQ/mbp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42462</v>
      </c>
      <c r="E3" s="162"/>
      <c r="F3" s="163">
        <v>81768</v>
      </c>
      <c r="G3" s="164"/>
      <c r="H3" s="165"/>
    </row>
    <row r="4" spans="1:8" x14ac:dyDescent="0.15">
      <c r="A4" s="166"/>
      <c r="B4" s="167"/>
      <c r="C4" s="168"/>
      <c r="D4" s="169">
        <v>8846</v>
      </c>
      <c r="E4" s="170"/>
      <c r="F4" s="171">
        <v>37917</v>
      </c>
      <c r="G4" s="172"/>
      <c r="H4" s="173"/>
    </row>
    <row r="5" spans="1:8" x14ac:dyDescent="0.15">
      <c r="A5" s="154" t="s">
        <v>547</v>
      </c>
      <c r="B5" s="159"/>
      <c r="C5" s="160"/>
      <c r="D5" s="161">
        <v>50400</v>
      </c>
      <c r="E5" s="162"/>
      <c r="F5" s="163">
        <v>65876</v>
      </c>
      <c r="G5" s="164"/>
      <c r="H5" s="165"/>
    </row>
    <row r="6" spans="1:8" x14ac:dyDescent="0.15">
      <c r="A6" s="166"/>
      <c r="B6" s="167"/>
      <c r="C6" s="168"/>
      <c r="D6" s="169">
        <v>11385</v>
      </c>
      <c r="E6" s="170"/>
      <c r="F6" s="171">
        <v>36484</v>
      </c>
      <c r="G6" s="172"/>
      <c r="H6" s="173"/>
    </row>
    <row r="7" spans="1:8" x14ac:dyDescent="0.15">
      <c r="A7" s="154" t="s">
        <v>548</v>
      </c>
      <c r="B7" s="159"/>
      <c r="C7" s="160"/>
      <c r="D7" s="161">
        <v>28865</v>
      </c>
      <c r="E7" s="162"/>
      <c r="F7" s="163">
        <v>68468</v>
      </c>
      <c r="G7" s="164"/>
      <c r="H7" s="165"/>
    </row>
    <row r="8" spans="1:8" x14ac:dyDescent="0.15">
      <c r="A8" s="166"/>
      <c r="B8" s="167"/>
      <c r="C8" s="168"/>
      <c r="D8" s="169">
        <v>8674</v>
      </c>
      <c r="E8" s="170"/>
      <c r="F8" s="171">
        <v>34140</v>
      </c>
      <c r="G8" s="172"/>
      <c r="H8" s="173"/>
    </row>
    <row r="9" spans="1:8" x14ac:dyDescent="0.15">
      <c r="A9" s="154" t="s">
        <v>549</v>
      </c>
      <c r="B9" s="159"/>
      <c r="C9" s="160"/>
      <c r="D9" s="161">
        <v>37313</v>
      </c>
      <c r="E9" s="162"/>
      <c r="F9" s="163">
        <v>69729</v>
      </c>
      <c r="G9" s="164"/>
      <c r="H9" s="165"/>
    </row>
    <row r="10" spans="1:8" x14ac:dyDescent="0.15">
      <c r="A10" s="166"/>
      <c r="B10" s="167"/>
      <c r="C10" s="168"/>
      <c r="D10" s="169">
        <v>14154</v>
      </c>
      <c r="E10" s="170"/>
      <c r="F10" s="171">
        <v>38908</v>
      </c>
      <c r="G10" s="172"/>
      <c r="H10" s="173"/>
    </row>
    <row r="11" spans="1:8" x14ac:dyDescent="0.15">
      <c r="A11" s="154" t="s">
        <v>550</v>
      </c>
      <c r="B11" s="159"/>
      <c r="C11" s="160"/>
      <c r="D11" s="161">
        <v>64201</v>
      </c>
      <c r="E11" s="162"/>
      <c r="F11" s="163">
        <v>74581</v>
      </c>
      <c r="G11" s="164"/>
      <c r="H11" s="165"/>
    </row>
    <row r="12" spans="1:8" x14ac:dyDescent="0.15">
      <c r="A12" s="166"/>
      <c r="B12" s="167"/>
      <c r="C12" s="174"/>
      <c r="D12" s="169">
        <v>19707</v>
      </c>
      <c r="E12" s="170"/>
      <c r="F12" s="171">
        <v>41563</v>
      </c>
      <c r="G12" s="172"/>
      <c r="H12" s="173"/>
    </row>
    <row r="13" spans="1:8" x14ac:dyDescent="0.15">
      <c r="A13" s="154"/>
      <c r="B13" s="159"/>
      <c r="C13" s="175"/>
      <c r="D13" s="176">
        <v>44648</v>
      </c>
      <c r="E13" s="177"/>
      <c r="F13" s="178">
        <v>72084</v>
      </c>
      <c r="G13" s="179"/>
      <c r="H13" s="165"/>
    </row>
    <row r="14" spans="1:8" x14ac:dyDescent="0.15">
      <c r="A14" s="166"/>
      <c r="B14" s="167"/>
      <c r="C14" s="168"/>
      <c r="D14" s="169">
        <v>12553</v>
      </c>
      <c r="E14" s="170"/>
      <c r="F14" s="171">
        <v>37802</v>
      </c>
      <c r="G14" s="172"/>
      <c r="H14" s="173"/>
    </row>
    <row r="17" spans="1:11" x14ac:dyDescent="0.15">
      <c r="A17" s="150" t="s">
        <v>52</v>
      </c>
    </row>
    <row r="18" spans="1:11" x14ac:dyDescent="0.15">
      <c r="A18" s="180"/>
      <c r="B18" s="180" t="e">
        <f>#REF!</f>
        <v>#REF!</v>
      </c>
      <c r="C18" s="180" t="e">
        <f>#REF!</f>
        <v>#REF!</v>
      </c>
      <c r="D18" s="180" t="e">
        <f>#REF!</f>
        <v>#REF!</v>
      </c>
      <c r="E18" s="180" t="e">
        <f>#REF!</f>
        <v>#REF!</v>
      </c>
      <c r="F18" s="180" t="e">
        <f>#REF!</f>
        <v>#REF!</v>
      </c>
    </row>
    <row r="19" spans="1:11" x14ac:dyDescent="0.15">
      <c r="A19" s="180" t="s">
        <v>53</v>
      </c>
      <c r="B19" s="180" t="e">
        <f>ROUND(VALUE(SUBSTITUTE(#REF!,"▲","-")),2)</f>
        <v>#REF!</v>
      </c>
      <c r="C19" s="180" t="e">
        <f>ROUND(VALUE(SUBSTITUTE(#REF!,"▲","-")),2)</f>
        <v>#REF!</v>
      </c>
      <c r="D19" s="180" t="e">
        <f>ROUND(VALUE(SUBSTITUTE(#REF!,"▲","-")),2)</f>
        <v>#REF!</v>
      </c>
      <c r="E19" s="180" t="e">
        <f>ROUND(VALUE(SUBSTITUTE(#REF!,"▲","-")),2)</f>
        <v>#REF!</v>
      </c>
      <c r="F19" s="180" t="e">
        <f>ROUND(VALUE(SUBSTITUTE(#REF!,"▲","-")),2)</f>
        <v>#REF!</v>
      </c>
    </row>
    <row r="20" spans="1:11" x14ac:dyDescent="0.15">
      <c r="A20" s="180" t="s">
        <v>54</v>
      </c>
      <c r="B20" s="180" t="e">
        <f>ROUND(VALUE(SUBSTITUTE(#REF!,"▲","-")),2)</f>
        <v>#REF!</v>
      </c>
      <c r="C20" s="180" t="e">
        <f>ROUND(VALUE(SUBSTITUTE(#REF!,"▲","-")),2)</f>
        <v>#REF!</v>
      </c>
      <c r="D20" s="180" t="e">
        <f>ROUND(VALUE(SUBSTITUTE(#REF!,"▲","-")),2)</f>
        <v>#REF!</v>
      </c>
      <c r="E20" s="180" t="e">
        <f>ROUND(VALUE(SUBSTITUTE(#REF!,"▲","-")),2)</f>
        <v>#REF!</v>
      </c>
      <c r="F20" s="180" t="e">
        <f>ROUND(VALUE(SUBSTITUTE(#REF!,"▲","-")),2)</f>
        <v>#REF!</v>
      </c>
    </row>
    <row r="21" spans="1:11" x14ac:dyDescent="0.15">
      <c r="A21" s="180" t="s">
        <v>55</v>
      </c>
      <c r="B21" s="180" t="e">
        <f>IF(ISNUMBER(VALUE(SUBSTITUTE(#REF!,"▲","-"))),ROUND(VALUE(SUBSTITUTE(#REF!,"▲","-")),2),NA())</f>
        <v>#N/A</v>
      </c>
      <c r="C21" s="180" t="e">
        <f>IF(ISNUMBER(VALUE(SUBSTITUTE(#REF!,"▲","-"))),ROUND(VALUE(SUBSTITUTE(#REF!,"▲","-")),2),NA())</f>
        <v>#N/A</v>
      </c>
      <c r="D21" s="180" t="e">
        <f>IF(ISNUMBER(VALUE(SUBSTITUTE(#REF!,"▲","-"))),ROUND(VALUE(SUBSTITUTE(#REF!,"▲","-")),2),NA())</f>
        <v>#N/A</v>
      </c>
      <c r="E21" s="180" t="e">
        <f>IF(ISNUMBER(VALUE(SUBSTITUTE(#REF!,"▲","-"))),ROUND(VALUE(SUBSTITUTE(#REF!,"▲","-")),2),NA())</f>
        <v>#N/A</v>
      </c>
      <c r="F21" s="180" t="e">
        <f>IF(ISNUMBER(VALUE(SUBSTITUTE(#REF!,"▲","-"))),ROUND(VALUE(SUBSTITUTE(#REF!,"▲","-")),2),NA())</f>
        <v>#N/A</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0.31</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学校給食センター特別会計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4.7699999999999996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4.2699999999999996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2.2200000000000002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20.16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19.27</v>
      </c>
    </row>
    <row r="39" spans="1:16" x14ac:dyDescent="0.15">
      <c r="A39" s="150" t="s">
        <v>59</v>
      </c>
    </row>
    <row r="40" spans="1:16" x14ac:dyDescent="0.15">
      <c r="A40" s="182"/>
      <c r="B40" s="182" t="e">
        <f>#REF!</f>
        <v>#REF!</v>
      </c>
      <c r="C40" s="182"/>
      <c r="D40" s="182"/>
      <c r="E40" s="182" t="e">
        <f>#REF!</f>
        <v>#REF!</v>
      </c>
      <c r="F40" s="182"/>
      <c r="G40" s="182"/>
      <c r="H40" s="182" t="e">
        <f>#REF!</f>
        <v>#REF!</v>
      </c>
      <c r="I40" s="182"/>
      <c r="J40" s="182"/>
      <c r="K40" s="182" t="e">
        <f>#REF!</f>
        <v>#REF!</v>
      </c>
      <c r="L40" s="182"/>
      <c r="M40" s="182"/>
      <c r="N40" s="182" t="e">
        <f>#REF!</f>
        <v>#REF!</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t="e">
        <f>#REF!</f>
        <v>#REF!</v>
      </c>
      <c r="E42" s="182"/>
      <c r="F42" s="182"/>
      <c r="G42" s="182" t="e">
        <f>#REF!</f>
        <v>#REF!</v>
      </c>
      <c r="H42" s="182"/>
      <c r="I42" s="182"/>
      <c r="J42" s="182" t="e">
        <f>#REF!</f>
        <v>#REF!</v>
      </c>
      <c r="K42" s="182"/>
      <c r="L42" s="182"/>
      <c r="M42" s="182" t="e">
        <f>#REF!</f>
        <v>#REF!</v>
      </c>
      <c r="N42" s="182"/>
      <c r="O42" s="182"/>
      <c r="P42" s="182" t="e">
        <f>#REF!</f>
        <v>#REF!</v>
      </c>
    </row>
    <row r="43" spans="1:16" x14ac:dyDescent="0.15">
      <c r="A43" s="182" t="s">
        <v>63</v>
      </c>
      <c r="B43" s="182" t="e">
        <f>#REF!</f>
        <v>#REF!</v>
      </c>
      <c r="C43" s="182"/>
      <c r="D43" s="182"/>
      <c r="E43" s="182" t="e">
        <f>#REF!</f>
        <v>#REF!</v>
      </c>
      <c r="F43" s="182"/>
      <c r="G43" s="182"/>
      <c r="H43" s="182" t="e">
        <f>#REF!</f>
        <v>#REF!</v>
      </c>
      <c r="I43" s="182"/>
      <c r="J43" s="182"/>
      <c r="K43" s="182" t="e">
        <f>#REF!</f>
        <v>#REF!</v>
      </c>
      <c r="L43" s="182"/>
      <c r="M43" s="182"/>
      <c r="N43" s="182" t="e">
        <f>#REF!</f>
        <v>#REF!</v>
      </c>
      <c r="O43" s="182"/>
      <c r="P43" s="182"/>
    </row>
    <row r="44" spans="1:16" x14ac:dyDescent="0.15">
      <c r="A44" s="182" t="s">
        <v>64</v>
      </c>
      <c r="B44" s="182" t="e">
        <f>#REF!</f>
        <v>#REF!</v>
      </c>
      <c r="C44" s="182"/>
      <c r="D44" s="182"/>
      <c r="E44" s="182" t="e">
        <f>#REF!</f>
        <v>#REF!</v>
      </c>
      <c r="F44" s="182"/>
      <c r="G44" s="182"/>
      <c r="H44" s="182" t="e">
        <f>#REF!</f>
        <v>#REF!</v>
      </c>
      <c r="I44" s="182"/>
      <c r="J44" s="182"/>
      <c r="K44" s="182" t="e">
        <f>#REF!</f>
        <v>#REF!</v>
      </c>
      <c r="L44" s="182"/>
      <c r="M44" s="182"/>
      <c r="N44" s="182" t="e">
        <f>#REF!</f>
        <v>#REF!</v>
      </c>
      <c r="O44" s="182"/>
      <c r="P44" s="182"/>
    </row>
    <row r="45" spans="1:16" x14ac:dyDescent="0.15">
      <c r="A45" s="182" t="s">
        <v>65</v>
      </c>
      <c r="B45" s="182" t="e">
        <f>#REF!</f>
        <v>#REF!</v>
      </c>
      <c r="C45" s="182"/>
      <c r="D45" s="182"/>
      <c r="E45" s="182" t="e">
        <f>#REF!</f>
        <v>#REF!</v>
      </c>
      <c r="F45" s="182"/>
      <c r="G45" s="182"/>
      <c r="H45" s="182" t="e">
        <f>#REF!</f>
        <v>#REF!</v>
      </c>
      <c r="I45" s="182"/>
      <c r="J45" s="182"/>
      <c r="K45" s="182" t="e">
        <f>#REF!</f>
        <v>#REF!</v>
      </c>
      <c r="L45" s="182"/>
      <c r="M45" s="182"/>
      <c r="N45" s="182" t="e">
        <f>#REF!</f>
        <v>#REF!</v>
      </c>
      <c r="O45" s="182"/>
      <c r="P45" s="182"/>
    </row>
    <row r="46" spans="1:16" x14ac:dyDescent="0.15">
      <c r="A46" s="182" t="s">
        <v>66</v>
      </c>
      <c r="B46" s="182" t="e">
        <f>#REF!</f>
        <v>#REF!</v>
      </c>
      <c r="C46" s="182"/>
      <c r="D46" s="182"/>
      <c r="E46" s="182" t="e">
        <f>#REF!</f>
        <v>#REF!</v>
      </c>
      <c r="F46" s="182"/>
      <c r="G46" s="182"/>
      <c r="H46" s="182" t="e">
        <f>#REF!</f>
        <v>#REF!</v>
      </c>
      <c r="I46" s="182"/>
      <c r="J46" s="182"/>
      <c r="K46" s="182" t="e">
        <f>#REF!</f>
        <v>#REF!</v>
      </c>
      <c r="L46" s="182"/>
      <c r="M46" s="182"/>
      <c r="N46" s="182" t="e">
        <f>#REF!</f>
        <v>#REF!</v>
      </c>
      <c r="O46" s="182"/>
      <c r="P46" s="182"/>
    </row>
    <row r="47" spans="1:16" x14ac:dyDescent="0.15">
      <c r="A47" s="182" t="s">
        <v>67</v>
      </c>
      <c r="B47" s="182" t="e">
        <f>#REF!</f>
        <v>#REF!</v>
      </c>
      <c r="C47" s="182"/>
      <c r="D47" s="182"/>
      <c r="E47" s="182" t="e">
        <f>#REF!</f>
        <v>#REF!</v>
      </c>
      <c r="F47" s="182"/>
      <c r="G47" s="182"/>
      <c r="H47" s="182" t="e">
        <f>#REF!</f>
        <v>#REF!</v>
      </c>
      <c r="I47" s="182"/>
      <c r="J47" s="182"/>
      <c r="K47" s="182" t="e">
        <f>#REF!</f>
        <v>#REF!</v>
      </c>
      <c r="L47" s="182"/>
      <c r="M47" s="182"/>
      <c r="N47" s="182" t="e">
        <f>#REF!</f>
        <v>#REF!</v>
      </c>
      <c r="O47" s="182"/>
      <c r="P47" s="182"/>
    </row>
    <row r="48" spans="1:16" x14ac:dyDescent="0.15">
      <c r="A48" s="182" t="s">
        <v>68</v>
      </c>
      <c r="B48" s="182" t="e">
        <f>#REF!</f>
        <v>#REF!</v>
      </c>
      <c r="C48" s="182"/>
      <c r="D48" s="182"/>
      <c r="E48" s="182" t="e">
        <f>#REF!</f>
        <v>#REF!</v>
      </c>
      <c r="F48" s="182"/>
      <c r="G48" s="182"/>
      <c r="H48" s="182" t="e">
        <f>#REF!</f>
        <v>#REF!</v>
      </c>
      <c r="I48" s="182"/>
      <c r="J48" s="182"/>
      <c r="K48" s="182" t="e">
        <f>#REF!</f>
        <v>#REF!</v>
      </c>
      <c r="L48" s="182"/>
      <c r="M48" s="182"/>
      <c r="N48" s="182" t="e">
        <f>#REF!</f>
        <v>#REF!</v>
      </c>
      <c r="O48" s="182"/>
      <c r="P48" s="182"/>
    </row>
    <row r="49" spans="1:16" x14ac:dyDescent="0.15">
      <c r="A49" s="182" t="s">
        <v>69</v>
      </c>
      <c r="B49" s="182" t="e">
        <f>#REF!</f>
        <v>#REF!</v>
      </c>
      <c r="C49" s="182"/>
      <c r="D49" s="182"/>
      <c r="E49" s="182" t="e">
        <f>#REF!</f>
        <v>#REF!</v>
      </c>
      <c r="F49" s="182"/>
      <c r="G49" s="182"/>
      <c r="H49" s="182" t="e">
        <f>#REF!</f>
        <v>#REF!</v>
      </c>
      <c r="I49" s="182"/>
      <c r="J49" s="182"/>
      <c r="K49" s="182" t="e">
        <f>#REF!</f>
        <v>#REF!</v>
      </c>
      <c r="L49" s="182"/>
      <c r="M49" s="182"/>
      <c r="N49" s="182" t="e">
        <f>#REF!</f>
        <v>#REF!</v>
      </c>
      <c r="O49" s="182"/>
      <c r="P49" s="182"/>
    </row>
    <row r="50" spans="1:16" x14ac:dyDescent="0.15">
      <c r="A50" s="182" t="s">
        <v>70</v>
      </c>
      <c r="B50" s="182" t="e">
        <f>NA()</f>
        <v>#N/A</v>
      </c>
      <c r="C50" s="182" t="e">
        <f>IF(ISNUMBER(#REF!),#REF!,NA())</f>
        <v>#N/A</v>
      </c>
      <c r="D50" s="182" t="e">
        <f>NA()</f>
        <v>#N/A</v>
      </c>
      <c r="E50" s="182" t="e">
        <f>NA()</f>
        <v>#N/A</v>
      </c>
      <c r="F50" s="182" t="e">
        <f>IF(ISNUMBER(#REF!),#REF!,NA())</f>
        <v>#N/A</v>
      </c>
      <c r="G50" s="182" t="e">
        <f>NA()</f>
        <v>#N/A</v>
      </c>
      <c r="H50" s="182" t="e">
        <f>NA()</f>
        <v>#N/A</v>
      </c>
      <c r="I50" s="182" t="e">
        <f>IF(ISNUMBER(#REF!),#REF!,NA())</f>
        <v>#N/A</v>
      </c>
      <c r="J50" s="182" t="e">
        <f>NA()</f>
        <v>#N/A</v>
      </c>
      <c r="K50" s="182" t="e">
        <f>NA()</f>
        <v>#N/A</v>
      </c>
      <c r="L50" s="182" t="e">
        <f>IF(ISNUMBER(#REF!),#REF!,NA())</f>
        <v>#N/A</v>
      </c>
      <c r="M50" s="182" t="e">
        <f>NA()</f>
        <v>#N/A</v>
      </c>
      <c r="N50" s="182" t="e">
        <f>NA()</f>
        <v>#N/A</v>
      </c>
      <c r="O50" s="182" t="e">
        <f>IF(ISNUMBER(#REF!),#REF!,NA())</f>
        <v>#N/A</v>
      </c>
      <c r="P50" s="182" t="e">
        <f>NA()</f>
        <v>#N/A</v>
      </c>
    </row>
    <row r="53" spans="1:16" x14ac:dyDescent="0.15">
      <c r="A53" s="150" t="s">
        <v>71</v>
      </c>
    </row>
    <row r="54" spans="1:16" x14ac:dyDescent="0.15">
      <c r="A54" s="181"/>
      <c r="B54" s="181" t="e">
        <f>#REF!</f>
        <v>#REF!</v>
      </c>
      <c r="C54" s="181"/>
      <c r="D54" s="181"/>
      <c r="E54" s="181" t="e">
        <f>#REF!</f>
        <v>#REF!</v>
      </c>
      <c r="F54" s="181"/>
      <c r="G54" s="181"/>
      <c r="H54" s="181" t="e">
        <f>#REF!</f>
        <v>#REF!</v>
      </c>
      <c r="I54" s="181"/>
      <c r="J54" s="181"/>
      <c r="K54" s="181" t="e">
        <f>#REF!</f>
        <v>#REF!</v>
      </c>
      <c r="L54" s="181"/>
      <c r="M54" s="181"/>
      <c r="N54" s="181" t="e">
        <f>#REF!</f>
        <v>#REF!</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t="e">
        <f>#REF!</f>
        <v>#REF!</v>
      </c>
      <c r="E56" s="181"/>
      <c r="F56" s="181"/>
      <c r="G56" s="181" t="e">
        <f>#REF!</f>
        <v>#REF!</v>
      </c>
      <c r="H56" s="181"/>
      <c r="I56" s="181"/>
      <c r="J56" s="181" t="e">
        <f>#REF!</f>
        <v>#REF!</v>
      </c>
      <c r="K56" s="181"/>
      <c r="L56" s="181"/>
      <c r="M56" s="181" t="e">
        <f>#REF!</f>
        <v>#REF!</v>
      </c>
      <c r="N56" s="181"/>
      <c r="O56" s="181"/>
      <c r="P56" s="181" t="e">
        <f>#REF!</f>
        <v>#REF!</v>
      </c>
    </row>
    <row r="57" spans="1:16" x14ac:dyDescent="0.15">
      <c r="A57" s="181" t="s">
        <v>42</v>
      </c>
      <c r="B57" s="181"/>
      <c r="C57" s="181"/>
      <c r="D57" s="181" t="e">
        <f>#REF!</f>
        <v>#REF!</v>
      </c>
      <c r="E57" s="181"/>
      <c r="F57" s="181"/>
      <c r="G57" s="181" t="e">
        <f>#REF!</f>
        <v>#REF!</v>
      </c>
      <c r="H57" s="181"/>
      <c r="I57" s="181"/>
      <c r="J57" s="181" t="e">
        <f>#REF!</f>
        <v>#REF!</v>
      </c>
      <c r="K57" s="181"/>
      <c r="L57" s="181"/>
      <c r="M57" s="181" t="e">
        <f>#REF!</f>
        <v>#REF!</v>
      </c>
      <c r="N57" s="181"/>
      <c r="O57" s="181"/>
      <c r="P57" s="181" t="e">
        <f>#REF!</f>
        <v>#REF!</v>
      </c>
    </row>
    <row r="58" spans="1:16" x14ac:dyDescent="0.15">
      <c r="A58" s="181" t="s">
        <v>41</v>
      </c>
      <c r="B58" s="181"/>
      <c r="C58" s="181"/>
      <c r="D58" s="181" t="e">
        <f>#REF!</f>
        <v>#REF!</v>
      </c>
      <c r="E58" s="181"/>
      <c r="F58" s="181"/>
      <c r="G58" s="181" t="e">
        <f>#REF!</f>
        <v>#REF!</v>
      </c>
      <c r="H58" s="181"/>
      <c r="I58" s="181"/>
      <c r="J58" s="181" t="e">
        <f>#REF!</f>
        <v>#REF!</v>
      </c>
      <c r="K58" s="181"/>
      <c r="L58" s="181"/>
      <c r="M58" s="181" t="e">
        <f>#REF!</f>
        <v>#REF!</v>
      </c>
      <c r="N58" s="181"/>
      <c r="O58" s="181"/>
      <c r="P58" s="181" t="e">
        <f>#REF!</f>
        <v>#REF!</v>
      </c>
    </row>
    <row r="59" spans="1:16" x14ac:dyDescent="0.15">
      <c r="A59" s="181" t="s">
        <v>39</v>
      </c>
      <c r="B59" s="181" t="e">
        <f>#REF!</f>
        <v>#REF!</v>
      </c>
      <c r="C59" s="181"/>
      <c r="D59" s="181"/>
      <c r="E59" s="181" t="e">
        <f>#REF!</f>
        <v>#REF!</v>
      </c>
      <c r="F59" s="181"/>
      <c r="G59" s="181"/>
      <c r="H59" s="181" t="e">
        <f>#REF!</f>
        <v>#REF!</v>
      </c>
      <c r="I59" s="181"/>
      <c r="J59" s="181"/>
      <c r="K59" s="181" t="e">
        <f>#REF!</f>
        <v>#REF!</v>
      </c>
      <c r="L59" s="181"/>
      <c r="M59" s="181"/>
      <c r="N59" s="181" t="e">
        <f>#REF!</f>
        <v>#REF!</v>
      </c>
      <c r="O59" s="181"/>
      <c r="P59" s="181"/>
    </row>
    <row r="60" spans="1:16" x14ac:dyDescent="0.15">
      <c r="A60" s="181" t="s">
        <v>38</v>
      </c>
      <c r="B60" s="181" t="e">
        <f>#REF!</f>
        <v>#REF!</v>
      </c>
      <c r="C60" s="181"/>
      <c r="D60" s="181"/>
      <c r="E60" s="181" t="e">
        <f>#REF!</f>
        <v>#REF!</v>
      </c>
      <c r="F60" s="181"/>
      <c r="G60" s="181"/>
      <c r="H60" s="181" t="e">
        <f>#REF!</f>
        <v>#REF!</v>
      </c>
      <c r="I60" s="181"/>
      <c r="J60" s="181"/>
      <c r="K60" s="181" t="e">
        <f>#REF!</f>
        <v>#REF!</v>
      </c>
      <c r="L60" s="181"/>
      <c r="M60" s="181"/>
      <c r="N60" s="181" t="e">
        <f>#REF!</f>
        <v>#REF!</v>
      </c>
      <c r="O60" s="181"/>
      <c r="P60" s="181"/>
    </row>
    <row r="61" spans="1:16" x14ac:dyDescent="0.15">
      <c r="A61" s="181" t="s">
        <v>36</v>
      </c>
      <c r="B61" s="181" t="e">
        <f>#REF!</f>
        <v>#REF!</v>
      </c>
      <c r="C61" s="181"/>
      <c r="D61" s="181"/>
      <c r="E61" s="181" t="e">
        <f>#REF!</f>
        <v>#REF!</v>
      </c>
      <c r="F61" s="181"/>
      <c r="G61" s="181"/>
      <c r="H61" s="181" t="e">
        <f>#REF!</f>
        <v>#REF!</v>
      </c>
      <c r="I61" s="181"/>
      <c r="J61" s="181"/>
      <c r="K61" s="181" t="e">
        <f>#REF!</f>
        <v>#REF!</v>
      </c>
      <c r="L61" s="181"/>
      <c r="M61" s="181"/>
      <c r="N61" s="181" t="e">
        <f>#REF!</f>
        <v>#REF!</v>
      </c>
      <c r="O61" s="181"/>
      <c r="P61" s="181"/>
    </row>
    <row r="62" spans="1:16" x14ac:dyDescent="0.15">
      <c r="A62" s="181" t="s">
        <v>35</v>
      </c>
      <c r="B62" s="181" t="e">
        <f>#REF!</f>
        <v>#REF!</v>
      </c>
      <c r="C62" s="181"/>
      <c r="D62" s="181"/>
      <c r="E62" s="181" t="e">
        <f>#REF!</f>
        <v>#REF!</v>
      </c>
      <c r="F62" s="181"/>
      <c r="G62" s="181"/>
      <c r="H62" s="181" t="e">
        <f>#REF!</f>
        <v>#REF!</v>
      </c>
      <c r="I62" s="181"/>
      <c r="J62" s="181"/>
      <c r="K62" s="181" t="e">
        <f>#REF!</f>
        <v>#REF!</v>
      </c>
      <c r="L62" s="181"/>
      <c r="M62" s="181"/>
      <c r="N62" s="181" t="e">
        <f>#REF!</f>
        <v>#REF!</v>
      </c>
      <c r="O62" s="181"/>
      <c r="P62" s="181"/>
    </row>
    <row r="63" spans="1:16" x14ac:dyDescent="0.15">
      <c r="A63" s="181" t="s">
        <v>34</v>
      </c>
      <c r="B63" s="181" t="e">
        <f>#REF!</f>
        <v>#REF!</v>
      </c>
      <c r="C63" s="181"/>
      <c r="D63" s="181"/>
      <c r="E63" s="181" t="e">
        <f>#REF!</f>
        <v>#REF!</v>
      </c>
      <c r="F63" s="181"/>
      <c r="G63" s="181"/>
      <c r="H63" s="181" t="e">
        <f>#REF!</f>
        <v>#REF!</v>
      </c>
      <c r="I63" s="181"/>
      <c r="J63" s="181"/>
      <c r="K63" s="181" t="e">
        <f>#REF!</f>
        <v>#REF!</v>
      </c>
      <c r="L63" s="181"/>
      <c r="M63" s="181"/>
      <c r="N63" s="181" t="e">
        <f>#REF!</f>
        <v>#REF!</v>
      </c>
      <c r="O63" s="181"/>
      <c r="P63" s="181"/>
    </row>
    <row r="64" spans="1:16" x14ac:dyDescent="0.15">
      <c r="A64" s="181" t="s">
        <v>33</v>
      </c>
      <c r="B64" s="181" t="e">
        <f>#REF!</f>
        <v>#REF!</v>
      </c>
      <c r="C64" s="181"/>
      <c r="D64" s="181"/>
      <c r="E64" s="181" t="e">
        <f>#REF!</f>
        <v>#REF!</v>
      </c>
      <c r="F64" s="181"/>
      <c r="G64" s="181"/>
      <c r="H64" s="181" t="e">
        <f>#REF!</f>
        <v>#REF!</v>
      </c>
      <c r="I64" s="181"/>
      <c r="J64" s="181"/>
      <c r="K64" s="181" t="e">
        <f>#REF!</f>
        <v>#REF!</v>
      </c>
      <c r="L64" s="181"/>
      <c r="M64" s="181"/>
      <c r="N64" s="181" t="e">
        <f>#REF!</f>
        <v>#REF!</v>
      </c>
      <c r="O64" s="181"/>
      <c r="P64" s="181"/>
    </row>
    <row r="65" spans="1:16" x14ac:dyDescent="0.15">
      <c r="A65" s="181" t="s">
        <v>32</v>
      </c>
      <c r="B65" s="181" t="e">
        <f>#REF!</f>
        <v>#REF!</v>
      </c>
      <c r="C65" s="181"/>
      <c r="D65" s="181"/>
      <c r="E65" s="181" t="e">
        <f>#REF!</f>
        <v>#REF!</v>
      </c>
      <c r="F65" s="181"/>
      <c r="G65" s="181"/>
      <c r="H65" s="181" t="e">
        <f>#REF!</f>
        <v>#REF!</v>
      </c>
      <c r="I65" s="181"/>
      <c r="J65" s="181"/>
      <c r="K65" s="181" t="e">
        <f>#REF!</f>
        <v>#REF!</v>
      </c>
      <c r="L65" s="181"/>
      <c r="M65" s="181"/>
      <c r="N65" s="181" t="e">
        <f>#REF!</f>
        <v>#REF!</v>
      </c>
      <c r="O65" s="181"/>
      <c r="P65" s="181"/>
    </row>
    <row r="66" spans="1:16" x14ac:dyDescent="0.15">
      <c r="A66" s="181" t="s">
        <v>31</v>
      </c>
      <c r="B66" s="181" t="e">
        <f>#REF!</f>
        <v>#REF!</v>
      </c>
      <c r="C66" s="181"/>
      <c r="D66" s="181"/>
      <c r="E66" s="181" t="e">
        <f>#REF!</f>
        <v>#REF!</v>
      </c>
      <c r="F66" s="181"/>
      <c r="G66" s="181"/>
      <c r="H66" s="181" t="e">
        <f>#REF!</f>
        <v>#REF!</v>
      </c>
      <c r="I66" s="181"/>
      <c r="J66" s="181"/>
      <c r="K66" s="181" t="e">
        <f>#REF!</f>
        <v>#REF!</v>
      </c>
      <c r="L66" s="181"/>
      <c r="M66" s="181"/>
      <c r="N66" s="181" t="e">
        <f>#REF!</f>
        <v>#REF!</v>
      </c>
      <c r="O66" s="181"/>
      <c r="P66" s="181"/>
    </row>
    <row r="67" spans="1:16" x14ac:dyDescent="0.15">
      <c r="A67" s="181" t="s">
        <v>74</v>
      </c>
      <c r="B67" s="181" t="e">
        <f>NA()</f>
        <v>#N/A</v>
      </c>
      <c r="C67" s="181" t="e">
        <f>IF(ISNUMBER(#REF!), IF(#REF! &lt; 0, 0,#REF!), NA())</f>
        <v>#N/A</v>
      </c>
      <c r="D67" s="181" t="e">
        <f>NA()</f>
        <v>#N/A</v>
      </c>
      <c r="E67" s="181" t="e">
        <f>NA()</f>
        <v>#N/A</v>
      </c>
      <c r="F67" s="181" t="e">
        <f>IF(ISNUMBER(#REF!), IF(#REF! &lt; 0, 0,#REF!), NA())</f>
        <v>#N/A</v>
      </c>
      <c r="G67" s="181" t="e">
        <f>NA()</f>
        <v>#N/A</v>
      </c>
      <c r="H67" s="181" t="e">
        <f>NA()</f>
        <v>#N/A</v>
      </c>
      <c r="I67" s="181" t="e">
        <f>IF(ISNUMBER(#REF!), IF(#REF! &lt; 0, 0,#REF!), NA())</f>
        <v>#N/A</v>
      </c>
      <c r="J67" s="181" t="e">
        <f>NA()</f>
        <v>#N/A</v>
      </c>
      <c r="K67" s="181" t="e">
        <f>NA()</f>
        <v>#N/A</v>
      </c>
      <c r="L67" s="181" t="e">
        <f>IF(ISNUMBER(#REF!), IF(#REF! &lt; 0, 0,#REF!), NA())</f>
        <v>#N/A</v>
      </c>
      <c r="M67" s="181" t="e">
        <f>NA()</f>
        <v>#N/A</v>
      </c>
      <c r="N67" s="181" t="e">
        <f>NA()</f>
        <v>#N/A</v>
      </c>
      <c r="O67" s="181" t="e">
        <f>IF(ISNUMBER(#REF!), IF(#REF! &lt; 0, 0,#REF!), NA())</f>
        <v>#N/A</v>
      </c>
      <c r="P67" s="181" t="e">
        <f>NA()</f>
        <v>#N/A</v>
      </c>
    </row>
    <row r="70" spans="1:16" x14ac:dyDescent="0.15">
      <c r="A70" s="183" t="s">
        <v>75</v>
      </c>
      <c r="B70" s="183"/>
      <c r="C70" s="183"/>
      <c r="D70" s="183"/>
      <c r="E70" s="183"/>
      <c r="F70" s="183"/>
    </row>
    <row r="71" spans="1:16" x14ac:dyDescent="0.15">
      <c r="A71" s="184"/>
      <c r="B71" s="184" t="e">
        <f>#REF!</f>
        <v>#REF!</v>
      </c>
      <c r="C71" s="184" t="e">
        <f>#REF!</f>
        <v>#REF!</v>
      </c>
      <c r="D71" s="184" t="e">
        <f>#REF!</f>
        <v>#REF!</v>
      </c>
    </row>
    <row r="72" spans="1:16" x14ac:dyDescent="0.15">
      <c r="A72" s="184" t="s">
        <v>76</v>
      </c>
      <c r="B72" s="185" t="e">
        <f>#REF!</f>
        <v>#REF!</v>
      </c>
      <c r="C72" s="185" t="e">
        <f>#REF!</f>
        <v>#REF!</v>
      </c>
      <c r="D72" s="185" t="e">
        <f>#REF!</f>
        <v>#REF!</v>
      </c>
    </row>
    <row r="73" spans="1:16" x14ac:dyDescent="0.15">
      <c r="A73" s="184" t="s">
        <v>77</v>
      </c>
      <c r="B73" s="185" t="e">
        <f>#REF!</f>
        <v>#REF!</v>
      </c>
      <c r="C73" s="185" t="e">
        <f>#REF!</f>
        <v>#REF!</v>
      </c>
      <c r="D73" s="185" t="e">
        <f>#REF!</f>
        <v>#REF!</v>
      </c>
    </row>
    <row r="74" spans="1:16" x14ac:dyDescent="0.15">
      <c r="A74" s="184" t="s">
        <v>78</v>
      </c>
      <c r="B74" s="185" t="e">
        <f>#REF!</f>
        <v>#REF!</v>
      </c>
      <c r="C74" s="185" t="e">
        <f>#REF!</f>
        <v>#REF!</v>
      </c>
      <c r="D74" s="185" t="e">
        <f>#REF!</f>
        <v>#REF!</v>
      </c>
    </row>
  </sheetData>
  <sheetProtection algorithmName="SHA-512" hashValue="GrQKZEo4xxJBQN0IjAeyeh386XVM2wXqC9BIFH+j3thpo434STpyccsIT3sen98gMRBBUHQVyrtN6mkpLtzAYA==" saltValue="APYxWMWaDijGuPzeOds2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4893958</v>
      </c>
      <c r="S5" s="673"/>
      <c r="T5" s="673"/>
      <c r="U5" s="673"/>
      <c r="V5" s="673"/>
      <c r="W5" s="673"/>
      <c r="X5" s="673"/>
      <c r="Y5" s="674"/>
      <c r="Z5" s="675">
        <v>23.8</v>
      </c>
      <c r="AA5" s="675"/>
      <c r="AB5" s="675"/>
      <c r="AC5" s="675"/>
      <c r="AD5" s="676">
        <v>4670277</v>
      </c>
      <c r="AE5" s="676"/>
      <c r="AF5" s="676"/>
      <c r="AG5" s="676"/>
      <c r="AH5" s="676"/>
      <c r="AI5" s="676"/>
      <c r="AJ5" s="676"/>
      <c r="AK5" s="676"/>
      <c r="AL5" s="677">
        <v>41.6</v>
      </c>
      <c r="AM5" s="678"/>
      <c r="AN5" s="678"/>
      <c r="AO5" s="679"/>
      <c r="AP5" s="669" t="s">
        <v>225</v>
      </c>
      <c r="AQ5" s="670"/>
      <c r="AR5" s="670"/>
      <c r="AS5" s="670"/>
      <c r="AT5" s="670"/>
      <c r="AU5" s="670"/>
      <c r="AV5" s="670"/>
      <c r="AW5" s="670"/>
      <c r="AX5" s="670"/>
      <c r="AY5" s="670"/>
      <c r="AZ5" s="670"/>
      <c r="BA5" s="670"/>
      <c r="BB5" s="670"/>
      <c r="BC5" s="670"/>
      <c r="BD5" s="670"/>
      <c r="BE5" s="670"/>
      <c r="BF5" s="671"/>
      <c r="BG5" s="683">
        <v>4670277</v>
      </c>
      <c r="BH5" s="684"/>
      <c r="BI5" s="684"/>
      <c r="BJ5" s="684"/>
      <c r="BK5" s="684"/>
      <c r="BL5" s="684"/>
      <c r="BM5" s="684"/>
      <c r="BN5" s="685"/>
      <c r="BO5" s="686">
        <v>95.4</v>
      </c>
      <c r="BP5" s="686"/>
      <c r="BQ5" s="686"/>
      <c r="BR5" s="686"/>
      <c r="BS5" s="687">
        <v>41507</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144561</v>
      </c>
      <c r="S6" s="684"/>
      <c r="T6" s="684"/>
      <c r="U6" s="684"/>
      <c r="V6" s="684"/>
      <c r="W6" s="684"/>
      <c r="X6" s="684"/>
      <c r="Y6" s="685"/>
      <c r="Z6" s="686">
        <v>0.7</v>
      </c>
      <c r="AA6" s="686"/>
      <c r="AB6" s="686"/>
      <c r="AC6" s="686"/>
      <c r="AD6" s="687">
        <v>144561</v>
      </c>
      <c r="AE6" s="687"/>
      <c r="AF6" s="687"/>
      <c r="AG6" s="687"/>
      <c r="AH6" s="687"/>
      <c r="AI6" s="687"/>
      <c r="AJ6" s="687"/>
      <c r="AK6" s="687"/>
      <c r="AL6" s="688">
        <v>1.3</v>
      </c>
      <c r="AM6" s="689"/>
      <c r="AN6" s="689"/>
      <c r="AO6" s="690"/>
      <c r="AP6" s="680" t="s">
        <v>230</v>
      </c>
      <c r="AQ6" s="681"/>
      <c r="AR6" s="681"/>
      <c r="AS6" s="681"/>
      <c r="AT6" s="681"/>
      <c r="AU6" s="681"/>
      <c r="AV6" s="681"/>
      <c r="AW6" s="681"/>
      <c r="AX6" s="681"/>
      <c r="AY6" s="681"/>
      <c r="AZ6" s="681"/>
      <c r="BA6" s="681"/>
      <c r="BB6" s="681"/>
      <c r="BC6" s="681"/>
      <c r="BD6" s="681"/>
      <c r="BE6" s="681"/>
      <c r="BF6" s="682"/>
      <c r="BG6" s="683">
        <v>4670277</v>
      </c>
      <c r="BH6" s="684"/>
      <c r="BI6" s="684"/>
      <c r="BJ6" s="684"/>
      <c r="BK6" s="684"/>
      <c r="BL6" s="684"/>
      <c r="BM6" s="684"/>
      <c r="BN6" s="685"/>
      <c r="BO6" s="686">
        <v>95.4</v>
      </c>
      <c r="BP6" s="686"/>
      <c r="BQ6" s="686"/>
      <c r="BR6" s="686"/>
      <c r="BS6" s="687">
        <v>41507</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170384</v>
      </c>
      <c r="CS6" s="684"/>
      <c r="CT6" s="684"/>
      <c r="CU6" s="684"/>
      <c r="CV6" s="684"/>
      <c r="CW6" s="684"/>
      <c r="CX6" s="684"/>
      <c r="CY6" s="685"/>
      <c r="CZ6" s="677">
        <v>0.8</v>
      </c>
      <c r="DA6" s="678"/>
      <c r="DB6" s="678"/>
      <c r="DC6" s="697"/>
      <c r="DD6" s="692" t="s">
        <v>232</v>
      </c>
      <c r="DE6" s="684"/>
      <c r="DF6" s="684"/>
      <c r="DG6" s="684"/>
      <c r="DH6" s="684"/>
      <c r="DI6" s="684"/>
      <c r="DJ6" s="684"/>
      <c r="DK6" s="684"/>
      <c r="DL6" s="684"/>
      <c r="DM6" s="684"/>
      <c r="DN6" s="684"/>
      <c r="DO6" s="684"/>
      <c r="DP6" s="685"/>
      <c r="DQ6" s="692">
        <v>170384</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4925</v>
      </c>
      <c r="S7" s="684"/>
      <c r="T7" s="684"/>
      <c r="U7" s="684"/>
      <c r="V7" s="684"/>
      <c r="W7" s="684"/>
      <c r="X7" s="684"/>
      <c r="Y7" s="685"/>
      <c r="Z7" s="686">
        <v>0</v>
      </c>
      <c r="AA7" s="686"/>
      <c r="AB7" s="686"/>
      <c r="AC7" s="686"/>
      <c r="AD7" s="687">
        <v>4925</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2057147</v>
      </c>
      <c r="BH7" s="684"/>
      <c r="BI7" s="684"/>
      <c r="BJ7" s="684"/>
      <c r="BK7" s="684"/>
      <c r="BL7" s="684"/>
      <c r="BM7" s="684"/>
      <c r="BN7" s="685"/>
      <c r="BO7" s="686">
        <v>42</v>
      </c>
      <c r="BP7" s="686"/>
      <c r="BQ7" s="686"/>
      <c r="BR7" s="686"/>
      <c r="BS7" s="687">
        <v>41507</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2753328</v>
      </c>
      <c r="CS7" s="684"/>
      <c r="CT7" s="684"/>
      <c r="CU7" s="684"/>
      <c r="CV7" s="684"/>
      <c r="CW7" s="684"/>
      <c r="CX7" s="684"/>
      <c r="CY7" s="685"/>
      <c r="CZ7" s="686">
        <v>13.4</v>
      </c>
      <c r="DA7" s="686"/>
      <c r="DB7" s="686"/>
      <c r="DC7" s="686"/>
      <c r="DD7" s="692">
        <v>630988</v>
      </c>
      <c r="DE7" s="684"/>
      <c r="DF7" s="684"/>
      <c r="DG7" s="684"/>
      <c r="DH7" s="684"/>
      <c r="DI7" s="684"/>
      <c r="DJ7" s="684"/>
      <c r="DK7" s="684"/>
      <c r="DL7" s="684"/>
      <c r="DM7" s="684"/>
      <c r="DN7" s="684"/>
      <c r="DO7" s="684"/>
      <c r="DP7" s="685"/>
      <c r="DQ7" s="692">
        <v>1550069</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31893</v>
      </c>
      <c r="S8" s="684"/>
      <c r="T8" s="684"/>
      <c r="U8" s="684"/>
      <c r="V8" s="684"/>
      <c r="W8" s="684"/>
      <c r="X8" s="684"/>
      <c r="Y8" s="685"/>
      <c r="Z8" s="686">
        <v>0.2</v>
      </c>
      <c r="AA8" s="686"/>
      <c r="AB8" s="686"/>
      <c r="AC8" s="686"/>
      <c r="AD8" s="687">
        <v>31893</v>
      </c>
      <c r="AE8" s="687"/>
      <c r="AF8" s="687"/>
      <c r="AG8" s="687"/>
      <c r="AH8" s="687"/>
      <c r="AI8" s="687"/>
      <c r="AJ8" s="687"/>
      <c r="AK8" s="687"/>
      <c r="AL8" s="688">
        <v>0.3</v>
      </c>
      <c r="AM8" s="689"/>
      <c r="AN8" s="689"/>
      <c r="AO8" s="690"/>
      <c r="AP8" s="680" t="s">
        <v>237</v>
      </c>
      <c r="AQ8" s="681"/>
      <c r="AR8" s="681"/>
      <c r="AS8" s="681"/>
      <c r="AT8" s="681"/>
      <c r="AU8" s="681"/>
      <c r="AV8" s="681"/>
      <c r="AW8" s="681"/>
      <c r="AX8" s="681"/>
      <c r="AY8" s="681"/>
      <c r="AZ8" s="681"/>
      <c r="BA8" s="681"/>
      <c r="BB8" s="681"/>
      <c r="BC8" s="681"/>
      <c r="BD8" s="681"/>
      <c r="BE8" s="681"/>
      <c r="BF8" s="682"/>
      <c r="BG8" s="683">
        <v>69698</v>
      </c>
      <c r="BH8" s="684"/>
      <c r="BI8" s="684"/>
      <c r="BJ8" s="684"/>
      <c r="BK8" s="684"/>
      <c r="BL8" s="684"/>
      <c r="BM8" s="684"/>
      <c r="BN8" s="685"/>
      <c r="BO8" s="686">
        <v>1.4</v>
      </c>
      <c r="BP8" s="686"/>
      <c r="BQ8" s="686"/>
      <c r="BR8" s="686"/>
      <c r="BS8" s="692" t="s">
        <v>232</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6246583</v>
      </c>
      <c r="CS8" s="684"/>
      <c r="CT8" s="684"/>
      <c r="CU8" s="684"/>
      <c r="CV8" s="684"/>
      <c r="CW8" s="684"/>
      <c r="CX8" s="684"/>
      <c r="CY8" s="685"/>
      <c r="CZ8" s="686">
        <v>30.4</v>
      </c>
      <c r="DA8" s="686"/>
      <c r="DB8" s="686"/>
      <c r="DC8" s="686"/>
      <c r="DD8" s="692">
        <v>1342</v>
      </c>
      <c r="DE8" s="684"/>
      <c r="DF8" s="684"/>
      <c r="DG8" s="684"/>
      <c r="DH8" s="684"/>
      <c r="DI8" s="684"/>
      <c r="DJ8" s="684"/>
      <c r="DK8" s="684"/>
      <c r="DL8" s="684"/>
      <c r="DM8" s="684"/>
      <c r="DN8" s="684"/>
      <c r="DO8" s="684"/>
      <c r="DP8" s="685"/>
      <c r="DQ8" s="692">
        <v>3369641</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17047</v>
      </c>
      <c r="S9" s="684"/>
      <c r="T9" s="684"/>
      <c r="U9" s="684"/>
      <c r="V9" s="684"/>
      <c r="W9" s="684"/>
      <c r="X9" s="684"/>
      <c r="Y9" s="685"/>
      <c r="Z9" s="686">
        <v>0.1</v>
      </c>
      <c r="AA9" s="686"/>
      <c r="AB9" s="686"/>
      <c r="AC9" s="686"/>
      <c r="AD9" s="687">
        <v>17047</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1663756</v>
      </c>
      <c r="BH9" s="684"/>
      <c r="BI9" s="684"/>
      <c r="BJ9" s="684"/>
      <c r="BK9" s="684"/>
      <c r="BL9" s="684"/>
      <c r="BM9" s="684"/>
      <c r="BN9" s="685"/>
      <c r="BO9" s="686">
        <v>34</v>
      </c>
      <c r="BP9" s="686"/>
      <c r="BQ9" s="686"/>
      <c r="BR9" s="686"/>
      <c r="BS9" s="692" t="s">
        <v>137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2525571</v>
      </c>
      <c r="CS9" s="684"/>
      <c r="CT9" s="684"/>
      <c r="CU9" s="684"/>
      <c r="CV9" s="684"/>
      <c r="CW9" s="684"/>
      <c r="CX9" s="684"/>
      <c r="CY9" s="685"/>
      <c r="CZ9" s="686">
        <v>12.3</v>
      </c>
      <c r="DA9" s="686"/>
      <c r="DB9" s="686"/>
      <c r="DC9" s="686"/>
      <c r="DD9" s="692" t="s">
        <v>232</v>
      </c>
      <c r="DE9" s="684"/>
      <c r="DF9" s="684"/>
      <c r="DG9" s="684"/>
      <c r="DH9" s="684"/>
      <c r="DI9" s="684"/>
      <c r="DJ9" s="684"/>
      <c r="DK9" s="684"/>
      <c r="DL9" s="684"/>
      <c r="DM9" s="684"/>
      <c r="DN9" s="684"/>
      <c r="DO9" s="684"/>
      <c r="DP9" s="685"/>
      <c r="DQ9" s="692">
        <v>2308902</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137</v>
      </c>
      <c r="AA10" s="686"/>
      <c r="AB10" s="686"/>
      <c r="AC10" s="686"/>
      <c r="AD10" s="687" t="s">
        <v>232</v>
      </c>
      <c r="AE10" s="687"/>
      <c r="AF10" s="687"/>
      <c r="AG10" s="687"/>
      <c r="AH10" s="687"/>
      <c r="AI10" s="687"/>
      <c r="AJ10" s="687"/>
      <c r="AK10" s="687"/>
      <c r="AL10" s="688" t="s">
        <v>232</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114444</v>
      </c>
      <c r="BH10" s="684"/>
      <c r="BI10" s="684"/>
      <c r="BJ10" s="684"/>
      <c r="BK10" s="684"/>
      <c r="BL10" s="684"/>
      <c r="BM10" s="684"/>
      <c r="BN10" s="685"/>
      <c r="BO10" s="686">
        <v>2.2999999999999998</v>
      </c>
      <c r="BP10" s="686"/>
      <c r="BQ10" s="686"/>
      <c r="BR10" s="686"/>
      <c r="BS10" s="692" t="s">
        <v>232</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129493</v>
      </c>
      <c r="CS10" s="684"/>
      <c r="CT10" s="684"/>
      <c r="CU10" s="684"/>
      <c r="CV10" s="684"/>
      <c r="CW10" s="684"/>
      <c r="CX10" s="684"/>
      <c r="CY10" s="685"/>
      <c r="CZ10" s="686">
        <v>0.6</v>
      </c>
      <c r="DA10" s="686"/>
      <c r="DB10" s="686"/>
      <c r="DC10" s="686"/>
      <c r="DD10" s="692" t="s">
        <v>232</v>
      </c>
      <c r="DE10" s="684"/>
      <c r="DF10" s="684"/>
      <c r="DG10" s="684"/>
      <c r="DH10" s="684"/>
      <c r="DI10" s="684"/>
      <c r="DJ10" s="684"/>
      <c r="DK10" s="684"/>
      <c r="DL10" s="684"/>
      <c r="DM10" s="684"/>
      <c r="DN10" s="684"/>
      <c r="DO10" s="684"/>
      <c r="DP10" s="685"/>
      <c r="DQ10" s="692">
        <v>28125</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689469</v>
      </c>
      <c r="S11" s="684"/>
      <c r="T11" s="684"/>
      <c r="U11" s="684"/>
      <c r="V11" s="684"/>
      <c r="W11" s="684"/>
      <c r="X11" s="684"/>
      <c r="Y11" s="685"/>
      <c r="Z11" s="688">
        <v>3.3</v>
      </c>
      <c r="AA11" s="689"/>
      <c r="AB11" s="689"/>
      <c r="AC11" s="701"/>
      <c r="AD11" s="692">
        <v>689469</v>
      </c>
      <c r="AE11" s="684"/>
      <c r="AF11" s="684"/>
      <c r="AG11" s="684"/>
      <c r="AH11" s="684"/>
      <c r="AI11" s="684"/>
      <c r="AJ11" s="684"/>
      <c r="AK11" s="685"/>
      <c r="AL11" s="688">
        <v>6.1</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209249</v>
      </c>
      <c r="BH11" s="684"/>
      <c r="BI11" s="684"/>
      <c r="BJ11" s="684"/>
      <c r="BK11" s="684"/>
      <c r="BL11" s="684"/>
      <c r="BM11" s="684"/>
      <c r="BN11" s="685"/>
      <c r="BO11" s="686">
        <v>4.3</v>
      </c>
      <c r="BP11" s="686"/>
      <c r="BQ11" s="686"/>
      <c r="BR11" s="686"/>
      <c r="BS11" s="692">
        <v>41507</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981345</v>
      </c>
      <c r="CS11" s="684"/>
      <c r="CT11" s="684"/>
      <c r="CU11" s="684"/>
      <c r="CV11" s="684"/>
      <c r="CW11" s="684"/>
      <c r="CX11" s="684"/>
      <c r="CY11" s="685"/>
      <c r="CZ11" s="686">
        <v>4.8</v>
      </c>
      <c r="DA11" s="686"/>
      <c r="DB11" s="686"/>
      <c r="DC11" s="686"/>
      <c r="DD11" s="692">
        <v>515572</v>
      </c>
      <c r="DE11" s="684"/>
      <c r="DF11" s="684"/>
      <c r="DG11" s="684"/>
      <c r="DH11" s="684"/>
      <c r="DI11" s="684"/>
      <c r="DJ11" s="684"/>
      <c r="DK11" s="684"/>
      <c r="DL11" s="684"/>
      <c r="DM11" s="684"/>
      <c r="DN11" s="684"/>
      <c r="DO11" s="684"/>
      <c r="DP11" s="685"/>
      <c r="DQ11" s="692">
        <v>342616</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53810</v>
      </c>
      <c r="S12" s="684"/>
      <c r="T12" s="684"/>
      <c r="U12" s="684"/>
      <c r="V12" s="684"/>
      <c r="W12" s="684"/>
      <c r="X12" s="684"/>
      <c r="Y12" s="685"/>
      <c r="Z12" s="686">
        <v>0.3</v>
      </c>
      <c r="AA12" s="686"/>
      <c r="AB12" s="686"/>
      <c r="AC12" s="686"/>
      <c r="AD12" s="687">
        <v>53810</v>
      </c>
      <c r="AE12" s="687"/>
      <c r="AF12" s="687"/>
      <c r="AG12" s="687"/>
      <c r="AH12" s="687"/>
      <c r="AI12" s="687"/>
      <c r="AJ12" s="687"/>
      <c r="AK12" s="687"/>
      <c r="AL12" s="688">
        <v>0.5</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2205938</v>
      </c>
      <c r="BH12" s="684"/>
      <c r="BI12" s="684"/>
      <c r="BJ12" s="684"/>
      <c r="BK12" s="684"/>
      <c r="BL12" s="684"/>
      <c r="BM12" s="684"/>
      <c r="BN12" s="685"/>
      <c r="BO12" s="686">
        <v>45.1</v>
      </c>
      <c r="BP12" s="686"/>
      <c r="BQ12" s="686"/>
      <c r="BR12" s="686"/>
      <c r="BS12" s="692" t="s">
        <v>232</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429030</v>
      </c>
      <c r="CS12" s="684"/>
      <c r="CT12" s="684"/>
      <c r="CU12" s="684"/>
      <c r="CV12" s="684"/>
      <c r="CW12" s="684"/>
      <c r="CX12" s="684"/>
      <c r="CY12" s="685"/>
      <c r="CZ12" s="686">
        <v>2.1</v>
      </c>
      <c r="DA12" s="686"/>
      <c r="DB12" s="686"/>
      <c r="DC12" s="686"/>
      <c r="DD12" s="692">
        <v>96000</v>
      </c>
      <c r="DE12" s="684"/>
      <c r="DF12" s="684"/>
      <c r="DG12" s="684"/>
      <c r="DH12" s="684"/>
      <c r="DI12" s="684"/>
      <c r="DJ12" s="684"/>
      <c r="DK12" s="684"/>
      <c r="DL12" s="684"/>
      <c r="DM12" s="684"/>
      <c r="DN12" s="684"/>
      <c r="DO12" s="684"/>
      <c r="DP12" s="685"/>
      <c r="DQ12" s="692">
        <v>228448</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232</v>
      </c>
      <c r="AA13" s="686"/>
      <c r="AB13" s="686"/>
      <c r="AC13" s="686"/>
      <c r="AD13" s="687" t="s">
        <v>232</v>
      </c>
      <c r="AE13" s="687"/>
      <c r="AF13" s="687"/>
      <c r="AG13" s="687"/>
      <c r="AH13" s="687"/>
      <c r="AI13" s="687"/>
      <c r="AJ13" s="687"/>
      <c r="AK13" s="687"/>
      <c r="AL13" s="688" t="s">
        <v>232</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2193191</v>
      </c>
      <c r="BH13" s="684"/>
      <c r="BI13" s="684"/>
      <c r="BJ13" s="684"/>
      <c r="BK13" s="684"/>
      <c r="BL13" s="684"/>
      <c r="BM13" s="684"/>
      <c r="BN13" s="685"/>
      <c r="BO13" s="686">
        <v>44.8</v>
      </c>
      <c r="BP13" s="686"/>
      <c r="BQ13" s="686"/>
      <c r="BR13" s="686"/>
      <c r="BS13" s="692" t="s">
        <v>232</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2581990</v>
      </c>
      <c r="CS13" s="684"/>
      <c r="CT13" s="684"/>
      <c r="CU13" s="684"/>
      <c r="CV13" s="684"/>
      <c r="CW13" s="684"/>
      <c r="CX13" s="684"/>
      <c r="CY13" s="685"/>
      <c r="CZ13" s="686">
        <v>12.6</v>
      </c>
      <c r="DA13" s="686"/>
      <c r="DB13" s="686"/>
      <c r="DC13" s="686"/>
      <c r="DD13" s="692">
        <v>699803</v>
      </c>
      <c r="DE13" s="684"/>
      <c r="DF13" s="684"/>
      <c r="DG13" s="684"/>
      <c r="DH13" s="684"/>
      <c r="DI13" s="684"/>
      <c r="DJ13" s="684"/>
      <c r="DK13" s="684"/>
      <c r="DL13" s="684"/>
      <c r="DM13" s="684"/>
      <c r="DN13" s="684"/>
      <c r="DO13" s="684"/>
      <c r="DP13" s="685"/>
      <c r="DQ13" s="692">
        <v>1824679</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29486</v>
      </c>
      <c r="S14" s="684"/>
      <c r="T14" s="684"/>
      <c r="U14" s="684"/>
      <c r="V14" s="684"/>
      <c r="W14" s="684"/>
      <c r="X14" s="684"/>
      <c r="Y14" s="685"/>
      <c r="Z14" s="686">
        <v>0.1</v>
      </c>
      <c r="AA14" s="686"/>
      <c r="AB14" s="686"/>
      <c r="AC14" s="686"/>
      <c r="AD14" s="687">
        <v>29486</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149544</v>
      </c>
      <c r="BH14" s="684"/>
      <c r="BI14" s="684"/>
      <c r="BJ14" s="684"/>
      <c r="BK14" s="684"/>
      <c r="BL14" s="684"/>
      <c r="BM14" s="684"/>
      <c r="BN14" s="685"/>
      <c r="BO14" s="686">
        <v>3.1</v>
      </c>
      <c r="BP14" s="686"/>
      <c r="BQ14" s="686"/>
      <c r="BR14" s="686"/>
      <c r="BS14" s="692" t="s">
        <v>232</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1061894</v>
      </c>
      <c r="CS14" s="684"/>
      <c r="CT14" s="684"/>
      <c r="CU14" s="684"/>
      <c r="CV14" s="684"/>
      <c r="CW14" s="684"/>
      <c r="CX14" s="684"/>
      <c r="CY14" s="685"/>
      <c r="CZ14" s="686">
        <v>5.2</v>
      </c>
      <c r="DA14" s="686"/>
      <c r="DB14" s="686"/>
      <c r="DC14" s="686"/>
      <c r="DD14" s="692">
        <v>248144</v>
      </c>
      <c r="DE14" s="684"/>
      <c r="DF14" s="684"/>
      <c r="DG14" s="684"/>
      <c r="DH14" s="684"/>
      <c r="DI14" s="684"/>
      <c r="DJ14" s="684"/>
      <c r="DK14" s="684"/>
      <c r="DL14" s="684"/>
      <c r="DM14" s="684"/>
      <c r="DN14" s="684"/>
      <c r="DO14" s="684"/>
      <c r="DP14" s="685"/>
      <c r="DQ14" s="692">
        <v>796251</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232</v>
      </c>
      <c r="S15" s="684"/>
      <c r="T15" s="684"/>
      <c r="U15" s="684"/>
      <c r="V15" s="684"/>
      <c r="W15" s="684"/>
      <c r="X15" s="684"/>
      <c r="Y15" s="685"/>
      <c r="Z15" s="686" t="s">
        <v>232</v>
      </c>
      <c r="AA15" s="686"/>
      <c r="AB15" s="686"/>
      <c r="AC15" s="686"/>
      <c r="AD15" s="687" t="s">
        <v>232</v>
      </c>
      <c r="AE15" s="687"/>
      <c r="AF15" s="687"/>
      <c r="AG15" s="687"/>
      <c r="AH15" s="687"/>
      <c r="AI15" s="687"/>
      <c r="AJ15" s="687"/>
      <c r="AK15" s="687"/>
      <c r="AL15" s="688" t="s">
        <v>137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257648</v>
      </c>
      <c r="BH15" s="684"/>
      <c r="BI15" s="684"/>
      <c r="BJ15" s="684"/>
      <c r="BK15" s="684"/>
      <c r="BL15" s="684"/>
      <c r="BM15" s="684"/>
      <c r="BN15" s="685"/>
      <c r="BO15" s="686">
        <v>5.3</v>
      </c>
      <c r="BP15" s="686"/>
      <c r="BQ15" s="686"/>
      <c r="BR15" s="686"/>
      <c r="BS15" s="692" t="s">
        <v>232</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1898604</v>
      </c>
      <c r="CS15" s="684"/>
      <c r="CT15" s="684"/>
      <c r="CU15" s="684"/>
      <c r="CV15" s="684"/>
      <c r="CW15" s="684"/>
      <c r="CX15" s="684"/>
      <c r="CY15" s="685"/>
      <c r="CZ15" s="686">
        <v>9.1999999999999993</v>
      </c>
      <c r="DA15" s="686"/>
      <c r="DB15" s="686"/>
      <c r="DC15" s="686"/>
      <c r="DD15" s="692">
        <v>402635</v>
      </c>
      <c r="DE15" s="684"/>
      <c r="DF15" s="684"/>
      <c r="DG15" s="684"/>
      <c r="DH15" s="684"/>
      <c r="DI15" s="684"/>
      <c r="DJ15" s="684"/>
      <c r="DK15" s="684"/>
      <c r="DL15" s="684"/>
      <c r="DM15" s="684"/>
      <c r="DN15" s="684"/>
      <c r="DO15" s="684"/>
      <c r="DP15" s="685"/>
      <c r="DQ15" s="692">
        <v>1257481</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8305</v>
      </c>
      <c r="S16" s="684"/>
      <c r="T16" s="684"/>
      <c r="U16" s="684"/>
      <c r="V16" s="684"/>
      <c r="W16" s="684"/>
      <c r="X16" s="684"/>
      <c r="Y16" s="685"/>
      <c r="Z16" s="686">
        <v>0</v>
      </c>
      <c r="AA16" s="686"/>
      <c r="AB16" s="686"/>
      <c r="AC16" s="686"/>
      <c r="AD16" s="687">
        <v>8305</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232</v>
      </c>
      <c r="BP16" s="686"/>
      <c r="BQ16" s="686"/>
      <c r="BR16" s="686"/>
      <c r="BS16" s="692" t="s">
        <v>232</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41504</v>
      </c>
      <c r="CS16" s="684"/>
      <c r="CT16" s="684"/>
      <c r="CU16" s="684"/>
      <c r="CV16" s="684"/>
      <c r="CW16" s="684"/>
      <c r="CX16" s="684"/>
      <c r="CY16" s="685"/>
      <c r="CZ16" s="686">
        <v>0.2</v>
      </c>
      <c r="DA16" s="686"/>
      <c r="DB16" s="686"/>
      <c r="DC16" s="686"/>
      <c r="DD16" s="692" t="s">
        <v>232</v>
      </c>
      <c r="DE16" s="684"/>
      <c r="DF16" s="684"/>
      <c r="DG16" s="684"/>
      <c r="DH16" s="684"/>
      <c r="DI16" s="684"/>
      <c r="DJ16" s="684"/>
      <c r="DK16" s="684"/>
      <c r="DL16" s="684"/>
      <c r="DM16" s="684"/>
      <c r="DN16" s="684"/>
      <c r="DO16" s="684"/>
      <c r="DP16" s="685"/>
      <c r="DQ16" s="692">
        <v>62</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76336</v>
      </c>
      <c r="S17" s="684"/>
      <c r="T17" s="684"/>
      <c r="U17" s="684"/>
      <c r="V17" s="684"/>
      <c r="W17" s="684"/>
      <c r="X17" s="684"/>
      <c r="Y17" s="685"/>
      <c r="Z17" s="686">
        <v>0.4</v>
      </c>
      <c r="AA17" s="686"/>
      <c r="AB17" s="686"/>
      <c r="AC17" s="686"/>
      <c r="AD17" s="687">
        <v>76336</v>
      </c>
      <c r="AE17" s="687"/>
      <c r="AF17" s="687"/>
      <c r="AG17" s="687"/>
      <c r="AH17" s="687"/>
      <c r="AI17" s="687"/>
      <c r="AJ17" s="687"/>
      <c r="AK17" s="687"/>
      <c r="AL17" s="688">
        <v>0.7</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232</v>
      </c>
      <c r="BH17" s="684"/>
      <c r="BI17" s="684"/>
      <c r="BJ17" s="684"/>
      <c r="BK17" s="684"/>
      <c r="BL17" s="684"/>
      <c r="BM17" s="684"/>
      <c r="BN17" s="685"/>
      <c r="BO17" s="686" t="s">
        <v>137</v>
      </c>
      <c r="BP17" s="686"/>
      <c r="BQ17" s="686"/>
      <c r="BR17" s="686"/>
      <c r="BS17" s="692" t="s">
        <v>232</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1720897</v>
      </c>
      <c r="CS17" s="684"/>
      <c r="CT17" s="684"/>
      <c r="CU17" s="684"/>
      <c r="CV17" s="684"/>
      <c r="CW17" s="684"/>
      <c r="CX17" s="684"/>
      <c r="CY17" s="685"/>
      <c r="CZ17" s="686">
        <v>8.4</v>
      </c>
      <c r="DA17" s="686"/>
      <c r="DB17" s="686"/>
      <c r="DC17" s="686"/>
      <c r="DD17" s="692" t="s">
        <v>232</v>
      </c>
      <c r="DE17" s="684"/>
      <c r="DF17" s="684"/>
      <c r="DG17" s="684"/>
      <c r="DH17" s="684"/>
      <c r="DI17" s="684"/>
      <c r="DJ17" s="684"/>
      <c r="DK17" s="684"/>
      <c r="DL17" s="684"/>
      <c r="DM17" s="684"/>
      <c r="DN17" s="684"/>
      <c r="DO17" s="684"/>
      <c r="DP17" s="685"/>
      <c r="DQ17" s="692">
        <v>1654397</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30076</v>
      </c>
      <c r="S18" s="684"/>
      <c r="T18" s="684"/>
      <c r="U18" s="684"/>
      <c r="V18" s="684"/>
      <c r="W18" s="684"/>
      <c r="X18" s="684"/>
      <c r="Y18" s="685"/>
      <c r="Z18" s="686">
        <v>0.1</v>
      </c>
      <c r="AA18" s="686"/>
      <c r="AB18" s="686"/>
      <c r="AC18" s="686"/>
      <c r="AD18" s="687">
        <v>30076</v>
      </c>
      <c r="AE18" s="687"/>
      <c r="AF18" s="687"/>
      <c r="AG18" s="687"/>
      <c r="AH18" s="687"/>
      <c r="AI18" s="687"/>
      <c r="AJ18" s="687"/>
      <c r="AK18" s="687"/>
      <c r="AL18" s="688">
        <v>0.3</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232</v>
      </c>
      <c r="BP18" s="686"/>
      <c r="BQ18" s="686"/>
      <c r="BR18" s="686"/>
      <c r="BS18" s="692" t="s">
        <v>137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232</v>
      </c>
      <c r="DA18" s="686"/>
      <c r="DB18" s="686"/>
      <c r="DC18" s="686"/>
      <c r="DD18" s="692" t="s">
        <v>232</v>
      </c>
      <c r="DE18" s="684"/>
      <c r="DF18" s="684"/>
      <c r="DG18" s="684"/>
      <c r="DH18" s="684"/>
      <c r="DI18" s="684"/>
      <c r="DJ18" s="684"/>
      <c r="DK18" s="684"/>
      <c r="DL18" s="684"/>
      <c r="DM18" s="684"/>
      <c r="DN18" s="684"/>
      <c r="DO18" s="684"/>
      <c r="DP18" s="685"/>
      <c r="DQ18" s="692" t="s">
        <v>232</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5220</v>
      </c>
      <c r="S19" s="684"/>
      <c r="T19" s="684"/>
      <c r="U19" s="684"/>
      <c r="V19" s="684"/>
      <c r="W19" s="684"/>
      <c r="X19" s="684"/>
      <c r="Y19" s="685"/>
      <c r="Z19" s="686">
        <v>0</v>
      </c>
      <c r="AA19" s="686"/>
      <c r="AB19" s="686"/>
      <c r="AC19" s="686"/>
      <c r="AD19" s="687">
        <v>5220</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223681</v>
      </c>
      <c r="BH19" s="684"/>
      <c r="BI19" s="684"/>
      <c r="BJ19" s="684"/>
      <c r="BK19" s="684"/>
      <c r="BL19" s="684"/>
      <c r="BM19" s="684"/>
      <c r="BN19" s="685"/>
      <c r="BO19" s="686">
        <v>4.5999999999999996</v>
      </c>
      <c r="BP19" s="686"/>
      <c r="BQ19" s="686"/>
      <c r="BR19" s="686"/>
      <c r="BS19" s="692" t="s">
        <v>232</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137</v>
      </c>
      <c r="DA19" s="686"/>
      <c r="DB19" s="686"/>
      <c r="DC19" s="686"/>
      <c r="DD19" s="692" t="s">
        <v>232</v>
      </c>
      <c r="DE19" s="684"/>
      <c r="DF19" s="684"/>
      <c r="DG19" s="684"/>
      <c r="DH19" s="684"/>
      <c r="DI19" s="684"/>
      <c r="DJ19" s="684"/>
      <c r="DK19" s="684"/>
      <c r="DL19" s="684"/>
      <c r="DM19" s="684"/>
      <c r="DN19" s="684"/>
      <c r="DO19" s="684"/>
      <c r="DP19" s="685"/>
      <c r="DQ19" s="692" t="s">
        <v>232</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1987</v>
      </c>
      <c r="S20" s="684"/>
      <c r="T20" s="684"/>
      <c r="U20" s="684"/>
      <c r="V20" s="684"/>
      <c r="W20" s="684"/>
      <c r="X20" s="684"/>
      <c r="Y20" s="685"/>
      <c r="Z20" s="686">
        <v>0</v>
      </c>
      <c r="AA20" s="686"/>
      <c r="AB20" s="686"/>
      <c r="AC20" s="686"/>
      <c r="AD20" s="687">
        <v>1987</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223681</v>
      </c>
      <c r="BH20" s="684"/>
      <c r="BI20" s="684"/>
      <c r="BJ20" s="684"/>
      <c r="BK20" s="684"/>
      <c r="BL20" s="684"/>
      <c r="BM20" s="684"/>
      <c r="BN20" s="685"/>
      <c r="BO20" s="686">
        <v>4.5999999999999996</v>
      </c>
      <c r="BP20" s="686"/>
      <c r="BQ20" s="686"/>
      <c r="BR20" s="686"/>
      <c r="BS20" s="692" t="s">
        <v>232</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20540623</v>
      </c>
      <c r="CS20" s="684"/>
      <c r="CT20" s="684"/>
      <c r="CU20" s="684"/>
      <c r="CV20" s="684"/>
      <c r="CW20" s="684"/>
      <c r="CX20" s="684"/>
      <c r="CY20" s="685"/>
      <c r="CZ20" s="686">
        <v>100</v>
      </c>
      <c r="DA20" s="686"/>
      <c r="DB20" s="686"/>
      <c r="DC20" s="686"/>
      <c r="DD20" s="692">
        <v>2594484</v>
      </c>
      <c r="DE20" s="684"/>
      <c r="DF20" s="684"/>
      <c r="DG20" s="684"/>
      <c r="DH20" s="684"/>
      <c r="DI20" s="684"/>
      <c r="DJ20" s="684"/>
      <c r="DK20" s="684"/>
      <c r="DL20" s="684"/>
      <c r="DM20" s="684"/>
      <c r="DN20" s="684"/>
      <c r="DO20" s="684"/>
      <c r="DP20" s="685"/>
      <c r="DQ20" s="692">
        <v>13531055</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39053</v>
      </c>
      <c r="S21" s="684"/>
      <c r="T21" s="684"/>
      <c r="U21" s="684"/>
      <c r="V21" s="684"/>
      <c r="W21" s="684"/>
      <c r="X21" s="684"/>
      <c r="Y21" s="685"/>
      <c r="Z21" s="686">
        <v>0.2</v>
      </c>
      <c r="AA21" s="686"/>
      <c r="AB21" s="686"/>
      <c r="AC21" s="686"/>
      <c r="AD21" s="687">
        <v>39053</v>
      </c>
      <c r="AE21" s="687"/>
      <c r="AF21" s="687"/>
      <c r="AG21" s="687"/>
      <c r="AH21" s="687"/>
      <c r="AI21" s="687"/>
      <c r="AJ21" s="687"/>
      <c r="AK21" s="687"/>
      <c r="AL21" s="688">
        <v>0.3</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232</v>
      </c>
      <c r="BH21" s="684"/>
      <c r="BI21" s="684"/>
      <c r="BJ21" s="684"/>
      <c r="BK21" s="684"/>
      <c r="BL21" s="684"/>
      <c r="BM21" s="684"/>
      <c r="BN21" s="685"/>
      <c r="BO21" s="686" t="s">
        <v>232</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6267448</v>
      </c>
      <c r="S22" s="684"/>
      <c r="T22" s="684"/>
      <c r="U22" s="684"/>
      <c r="V22" s="684"/>
      <c r="W22" s="684"/>
      <c r="X22" s="684"/>
      <c r="Y22" s="685"/>
      <c r="Z22" s="686">
        <v>30.4</v>
      </c>
      <c r="AA22" s="686"/>
      <c r="AB22" s="686"/>
      <c r="AC22" s="686"/>
      <c r="AD22" s="687">
        <v>5465059</v>
      </c>
      <c r="AE22" s="687"/>
      <c r="AF22" s="687"/>
      <c r="AG22" s="687"/>
      <c r="AH22" s="687"/>
      <c r="AI22" s="687"/>
      <c r="AJ22" s="687"/>
      <c r="AK22" s="687"/>
      <c r="AL22" s="688">
        <v>48.6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232</v>
      </c>
      <c r="BH22" s="684"/>
      <c r="BI22" s="684"/>
      <c r="BJ22" s="684"/>
      <c r="BK22" s="684"/>
      <c r="BL22" s="684"/>
      <c r="BM22" s="684"/>
      <c r="BN22" s="685"/>
      <c r="BO22" s="686" t="s">
        <v>232</v>
      </c>
      <c r="BP22" s="686"/>
      <c r="BQ22" s="686"/>
      <c r="BR22" s="686"/>
      <c r="BS22" s="692" t="s">
        <v>232</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5465059</v>
      </c>
      <c r="S23" s="684"/>
      <c r="T23" s="684"/>
      <c r="U23" s="684"/>
      <c r="V23" s="684"/>
      <c r="W23" s="684"/>
      <c r="X23" s="684"/>
      <c r="Y23" s="685"/>
      <c r="Z23" s="686">
        <v>26.5</v>
      </c>
      <c r="AA23" s="686"/>
      <c r="AB23" s="686"/>
      <c r="AC23" s="686"/>
      <c r="AD23" s="687">
        <v>5465059</v>
      </c>
      <c r="AE23" s="687"/>
      <c r="AF23" s="687"/>
      <c r="AG23" s="687"/>
      <c r="AH23" s="687"/>
      <c r="AI23" s="687"/>
      <c r="AJ23" s="687"/>
      <c r="AK23" s="687"/>
      <c r="AL23" s="688">
        <v>48.6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v>223681</v>
      </c>
      <c r="BH23" s="684"/>
      <c r="BI23" s="684"/>
      <c r="BJ23" s="684"/>
      <c r="BK23" s="684"/>
      <c r="BL23" s="684"/>
      <c r="BM23" s="684"/>
      <c r="BN23" s="685"/>
      <c r="BO23" s="686">
        <v>4.5999999999999996</v>
      </c>
      <c r="BP23" s="686"/>
      <c r="BQ23" s="686"/>
      <c r="BR23" s="686"/>
      <c r="BS23" s="692" t="s">
        <v>232</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802389</v>
      </c>
      <c r="S24" s="684"/>
      <c r="T24" s="684"/>
      <c r="U24" s="684"/>
      <c r="V24" s="684"/>
      <c r="W24" s="684"/>
      <c r="X24" s="684"/>
      <c r="Y24" s="685"/>
      <c r="Z24" s="686">
        <v>3.9</v>
      </c>
      <c r="AA24" s="686"/>
      <c r="AB24" s="686"/>
      <c r="AC24" s="686"/>
      <c r="AD24" s="687" t="s">
        <v>137</v>
      </c>
      <c r="AE24" s="687"/>
      <c r="AF24" s="687"/>
      <c r="AG24" s="687"/>
      <c r="AH24" s="687"/>
      <c r="AI24" s="687"/>
      <c r="AJ24" s="687"/>
      <c r="AK24" s="687"/>
      <c r="AL24" s="688" t="s">
        <v>232</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232</v>
      </c>
      <c r="BH24" s="684"/>
      <c r="BI24" s="684"/>
      <c r="BJ24" s="684"/>
      <c r="BK24" s="684"/>
      <c r="BL24" s="684"/>
      <c r="BM24" s="684"/>
      <c r="BN24" s="685"/>
      <c r="BO24" s="686" t="s">
        <v>137</v>
      </c>
      <c r="BP24" s="686"/>
      <c r="BQ24" s="686"/>
      <c r="BR24" s="686"/>
      <c r="BS24" s="692" t="s">
        <v>137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7266939</v>
      </c>
      <c r="CS24" s="673"/>
      <c r="CT24" s="673"/>
      <c r="CU24" s="673"/>
      <c r="CV24" s="673"/>
      <c r="CW24" s="673"/>
      <c r="CX24" s="673"/>
      <c r="CY24" s="674"/>
      <c r="CZ24" s="677">
        <v>35.4</v>
      </c>
      <c r="DA24" s="678"/>
      <c r="DB24" s="678"/>
      <c r="DC24" s="697"/>
      <c r="DD24" s="722">
        <v>4629550</v>
      </c>
      <c r="DE24" s="673"/>
      <c r="DF24" s="673"/>
      <c r="DG24" s="673"/>
      <c r="DH24" s="673"/>
      <c r="DI24" s="673"/>
      <c r="DJ24" s="673"/>
      <c r="DK24" s="674"/>
      <c r="DL24" s="722">
        <v>4610583</v>
      </c>
      <c r="DM24" s="673"/>
      <c r="DN24" s="673"/>
      <c r="DO24" s="673"/>
      <c r="DP24" s="673"/>
      <c r="DQ24" s="673"/>
      <c r="DR24" s="673"/>
      <c r="DS24" s="673"/>
      <c r="DT24" s="673"/>
      <c r="DU24" s="673"/>
      <c r="DV24" s="674"/>
      <c r="DW24" s="677">
        <v>39.299999999999997</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232</v>
      </c>
      <c r="S25" s="684"/>
      <c r="T25" s="684"/>
      <c r="U25" s="684"/>
      <c r="V25" s="684"/>
      <c r="W25" s="684"/>
      <c r="X25" s="684"/>
      <c r="Y25" s="685"/>
      <c r="Z25" s="686" t="s">
        <v>232</v>
      </c>
      <c r="AA25" s="686"/>
      <c r="AB25" s="686"/>
      <c r="AC25" s="686"/>
      <c r="AD25" s="687" t="s">
        <v>232</v>
      </c>
      <c r="AE25" s="687"/>
      <c r="AF25" s="687"/>
      <c r="AG25" s="687"/>
      <c r="AH25" s="687"/>
      <c r="AI25" s="687"/>
      <c r="AJ25" s="687"/>
      <c r="AK25" s="687"/>
      <c r="AL25" s="688" t="s">
        <v>137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232</v>
      </c>
      <c r="BP25" s="686"/>
      <c r="BQ25" s="686"/>
      <c r="BR25" s="686"/>
      <c r="BS25" s="692" t="s">
        <v>232</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2120697</v>
      </c>
      <c r="CS25" s="719"/>
      <c r="CT25" s="719"/>
      <c r="CU25" s="719"/>
      <c r="CV25" s="719"/>
      <c r="CW25" s="719"/>
      <c r="CX25" s="719"/>
      <c r="CY25" s="720"/>
      <c r="CZ25" s="688">
        <v>10.3</v>
      </c>
      <c r="DA25" s="717"/>
      <c r="DB25" s="717"/>
      <c r="DC25" s="721"/>
      <c r="DD25" s="692">
        <v>1929302</v>
      </c>
      <c r="DE25" s="719"/>
      <c r="DF25" s="719"/>
      <c r="DG25" s="719"/>
      <c r="DH25" s="719"/>
      <c r="DI25" s="719"/>
      <c r="DJ25" s="719"/>
      <c r="DK25" s="720"/>
      <c r="DL25" s="692">
        <v>1920551</v>
      </c>
      <c r="DM25" s="719"/>
      <c r="DN25" s="719"/>
      <c r="DO25" s="719"/>
      <c r="DP25" s="719"/>
      <c r="DQ25" s="719"/>
      <c r="DR25" s="719"/>
      <c r="DS25" s="719"/>
      <c r="DT25" s="719"/>
      <c r="DU25" s="719"/>
      <c r="DV25" s="720"/>
      <c r="DW25" s="688">
        <v>16.399999999999999</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12217238</v>
      </c>
      <c r="S26" s="684"/>
      <c r="T26" s="684"/>
      <c r="U26" s="684"/>
      <c r="V26" s="684"/>
      <c r="W26" s="684"/>
      <c r="X26" s="684"/>
      <c r="Y26" s="685"/>
      <c r="Z26" s="686">
        <v>59.3</v>
      </c>
      <c r="AA26" s="686"/>
      <c r="AB26" s="686"/>
      <c r="AC26" s="686"/>
      <c r="AD26" s="687">
        <v>11191168</v>
      </c>
      <c r="AE26" s="687"/>
      <c r="AF26" s="687"/>
      <c r="AG26" s="687"/>
      <c r="AH26" s="687"/>
      <c r="AI26" s="687"/>
      <c r="AJ26" s="687"/>
      <c r="AK26" s="687"/>
      <c r="AL26" s="688">
        <v>99.6</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232</v>
      </c>
      <c r="BH26" s="684"/>
      <c r="BI26" s="684"/>
      <c r="BJ26" s="684"/>
      <c r="BK26" s="684"/>
      <c r="BL26" s="684"/>
      <c r="BM26" s="684"/>
      <c r="BN26" s="685"/>
      <c r="BO26" s="686" t="s">
        <v>232</v>
      </c>
      <c r="BP26" s="686"/>
      <c r="BQ26" s="686"/>
      <c r="BR26" s="686"/>
      <c r="BS26" s="692" t="s">
        <v>232</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1405401</v>
      </c>
      <c r="CS26" s="684"/>
      <c r="CT26" s="684"/>
      <c r="CU26" s="684"/>
      <c r="CV26" s="684"/>
      <c r="CW26" s="684"/>
      <c r="CX26" s="684"/>
      <c r="CY26" s="685"/>
      <c r="CZ26" s="688">
        <v>6.8</v>
      </c>
      <c r="DA26" s="717"/>
      <c r="DB26" s="717"/>
      <c r="DC26" s="721"/>
      <c r="DD26" s="692">
        <v>1221826</v>
      </c>
      <c r="DE26" s="684"/>
      <c r="DF26" s="684"/>
      <c r="DG26" s="684"/>
      <c r="DH26" s="684"/>
      <c r="DI26" s="684"/>
      <c r="DJ26" s="684"/>
      <c r="DK26" s="685"/>
      <c r="DL26" s="692" t="s">
        <v>232</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5761</v>
      </c>
      <c r="S27" s="684"/>
      <c r="T27" s="684"/>
      <c r="U27" s="684"/>
      <c r="V27" s="684"/>
      <c r="W27" s="684"/>
      <c r="X27" s="684"/>
      <c r="Y27" s="685"/>
      <c r="Z27" s="686">
        <v>0</v>
      </c>
      <c r="AA27" s="686"/>
      <c r="AB27" s="686"/>
      <c r="AC27" s="686"/>
      <c r="AD27" s="687">
        <v>5761</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4893958</v>
      </c>
      <c r="BH27" s="684"/>
      <c r="BI27" s="684"/>
      <c r="BJ27" s="684"/>
      <c r="BK27" s="684"/>
      <c r="BL27" s="684"/>
      <c r="BM27" s="684"/>
      <c r="BN27" s="685"/>
      <c r="BO27" s="686">
        <v>100</v>
      </c>
      <c r="BP27" s="686"/>
      <c r="BQ27" s="686"/>
      <c r="BR27" s="686"/>
      <c r="BS27" s="692">
        <v>41507</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3425350</v>
      </c>
      <c r="CS27" s="719"/>
      <c r="CT27" s="719"/>
      <c r="CU27" s="719"/>
      <c r="CV27" s="719"/>
      <c r="CW27" s="719"/>
      <c r="CX27" s="719"/>
      <c r="CY27" s="720"/>
      <c r="CZ27" s="688">
        <v>16.7</v>
      </c>
      <c r="DA27" s="717"/>
      <c r="DB27" s="717"/>
      <c r="DC27" s="721"/>
      <c r="DD27" s="692">
        <v>1045856</v>
      </c>
      <c r="DE27" s="719"/>
      <c r="DF27" s="719"/>
      <c r="DG27" s="719"/>
      <c r="DH27" s="719"/>
      <c r="DI27" s="719"/>
      <c r="DJ27" s="719"/>
      <c r="DK27" s="720"/>
      <c r="DL27" s="692">
        <v>1035640</v>
      </c>
      <c r="DM27" s="719"/>
      <c r="DN27" s="719"/>
      <c r="DO27" s="719"/>
      <c r="DP27" s="719"/>
      <c r="DQ27" s="719"/>
      <c r="DR27" s="719"/>
      <c r="DS27" s="719"/>
      <c r="DT27" s="719"/>
      <c r="DU27" s="719"/>
      <c r="DV27" s="720"/>
      <c r="DW27" s="688">
        <v>8.8000000000000007</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77148</v>
      </c>
      <c r="S28" s="684"/>
      <c r="T28" s="684"/>
      <c r="U28" s="684"/>
      <c r="V28" s="684"/>
      <c r="W28" s="684"/>
      <c r="X28" s="684"/>
      <c r="Y28" s="685"/>
      <c r="Z28" s="686">
        <v>0.4</v>
      </c>
      <c r="AA28" s="686"/>
      <c r="AB28" s="686"/>
      <c r="AC28" s="686"/>
      <c r="AD28" s="687" t="s">
        <v>232</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1720892</v>
      </c>
      <c r="CS28" s="684"/>
      <c r="CT28" s="684"/>
      <c r="CU28" s="684"/>
      <c r="CV28" s="684"/>
      <c r="CW28" s="684"/>
      <c r="CX28" s="684"/>
      <c r="CY28" s="685"/>
      <c r="CZ28" s="688">
        <v>8.4</v>
      </c>
      <c r="DA28" s="717"/>
      <c r="DB28" s="717"/>
      <c r="DC28" s="721"/>
      <c r="DD28" s="692">
        <v>1654392</v>
      </c>
      <c r="DE28" s="684"/>
      <c r="DF28" s="684"/>
      <c r="DG28" s="684"/>
      <c r="DH28" s="684"/>
      <c r="DI28" s="684"/>
      <c r="DJ28" s="684"/>
      <c r="DK28" s="685"/>
      <c r="DL28" s="692">
        <v>1654392</v>
      </c>
      <c r="DM28" s="684"/>
      <c r="DN28" s="684"/>
      <c r="DO28" s="684"/>
      <c r="DP28" s="684"/>
      <c r="DQ28" s="684"/>
      <c r="DR28" s="684"/>
      <c r="DS28" s="684"/>
      <c r="DT28" s="684"/>
      <c r="DU28" s="684"/>
      <c r="DV28" s="685"/>
      <c r="DW28" s="688">
        <v>14.1</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252582</v>
      </c>
      <c r="S29" s="684"/>
      <c r="T29" s="684"/>
      <c r="U29" s="684"/>
      <c r="V29" s="684"/>
      <c r="W29" s="684"/>
      <c r="X29" s="684"/>
      <c r="Y29" s="685"/>
      <c r="Z29" s="686">
        <v>1.2</v>
      </c>
      <c r="AA29" s="686"/>
      <c r="AB29" s="686"/>
      <c r="AC29" s="686"/>
      <c r="AD29" s="687">
        <v>23139</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69</v>
      </c>
      <c r="CG29" s="699"/>
      <c r="CH29" s="699"/>
      <c r="CI29" s="699"/>
      <c r="CJ29" s="699"/>
      <c r="CK29" s="699"/>
      <c r="CL29" s="699"/>
      <c r="CM29" s="699"/>
      <c r="CN29" s="699"/>
      <c r="CO29" s="699"/>
      <c r="CP29" s="699"/>
      <c r="CQ29" s="700"/>
      <c r="CR29" s="683">
        <v>1720819</v>
      </c>
      <c r="CS29" s="719"/>
      <c r="CT29" s="719"/>
      <c r="CU29" s="719"/>
      <c r="CV29" s="719"/>
      <c r="CW29" s="719"/>
      <c r="CX29" s="719"/>
      <c r="CY29" s="720"/>
      <c r="CZ29" s="688">
        <v>8.4</v>
      </c>
      <c r="DA29" s="717"/>
      <c r="DB29" s="717"/>
      <c r="DC29" s="721"/>
      <c r="DD29" s="692">
        <v>1654319</v>
      </c>
      <c r="DE29" s="719"/>
      <c r="DF29" s="719"/>
      <c r="DG29" s="719"/>
      <c r="DH29" s="719"/>
      <c r="DI29" s="719"/>
      <c r="DJ29" s="719"/>
      <c r="DK29" s="720"/>
      <c r="DL29" s="692">
        <v>1654319</v>
      </c>
      <c r="DM29" s="719"/>
      <c r="DN29" s="719"/>
      <c r="DO29" s="719"/>
      <c r="DP29" s="719"/>
      <c r="DQ29" s="719"/>
      <c r="DR29" s="719"/>
      <c r="DS29" s="719"/>
      <c r="DT29" s="719"/>
      <c r="DU29" s="719"/>
      <c r="DV29" s="720"/>
      <c r="DW29" s="688">
        <v>14.1</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43666</v>
      </c>
      <c r="S30" s="684"/>
      <c r="T30" s="684"/>
      <c r="U30" s="684"/>
      <c r="V30" s="684"/>
      <c r="W30" s="684"/>
      <c r="X30" s="684"/>
      <c r="Y30" s="685"/>
      <c r="Z30" s="686">
        <v>0.2</v>
      </c>
      <c r="AA30" s="686"/>
      <c r="AB30" s="686"/>
      <c r="AC30" s="686"/>
      <c r="AD30" s="687" t="s">
        <v>232</v>
      </c>
      <c r="AE30" s="687"/>
      <c r="AF30" s="687"/>
      <c r="AG30" s="687"/>
      <c r="AH30" s="687"/>
      <c r="AI30" s="687"/>
      <c r="AJ30" s="687"/>
      <c r="AK30" s="687"/>
      <c r="AL30" s="688" t="s">
        <v>137</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1589872</v>
      </c>
      <c r="CS30" s="684"/>
      <c r="CT30" s="684"/>
      <c r="CU30" s="684"/>
      <c r="CV30" s="684"/>
      <c r="CW30" s="684"/>
      <c r="CX30" s="684"/>
      <c r="CY30" s="685"/>
      <c r="CZ30" s="688">
        <v>7.7</v>
      </c>
      <c r="DA30" s="717"/>
      <c r="DB30" s="717"/>
      <c r="DC30" s="721"/>
      <c r="DD30" s="692">
        <v>1523820</v>
      </c>
      <c r="DE30" s="684"/>
      <c r="DF30" s="684"/>
      <c r="DG30" s="684"/>
      <c r="DH30" s="684"/>
      <c r="DI30" s="684"/>
      <c r="DJ30" s="684"/>
      <c r="DK30" s="685"/>
      <c r="DL30" s="692">
        <v>1523820</v>
      </c>
      <c r="DM30" s="684"/>
      <c r="DN30" s="684"/>
      <c r="DO30" s="684"/>
      <c r="DP30" s="684"/>
      <c r="DQ30" s="684"/>
      <c r="DR30" s="684"/>
      <c r="DS30" s="684"/>
      <c r="DT30" s="684"/>
      <c r="DU30" s="684"/>
      <c r="DV30" s="685"/>
      <c r="DW30" s="688">
        <v>13</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2456675</v>
      </c>
      <c r="S31" s="684"/>
      <c r="T31" s="684"/>
      <c r="U31" s="684"/>
      <c r="V31" s="684"/>
      <c r="W31" s="684"/>
      <c r="X31" s="684"/>
      <c r="Y31" s="685"/>
      <c r="Z31" s="686">
        <v>11.9</v>
      </c>
      <c r="AA31" s="686"/>
      <c r="AB31" s="686"/>
      <c r="AC31" s="686"/>
      <c r="AD31" s="687" t="s">
        <v>232</v>
      </c>
      <c r="AE31" s="687"/>
      <c r="AF31" s="687"/>
      <c r="AG31" s="687"/>
      <c r="AH31" s="687"/>
      <c r="AI31" s="687"/>
      <c r="AJ31" s="687"/>
      <c r="AK31" s="687"/>
      <c r="AL31" s="688" t="s">
        <v>232</v>
      </c>
      <c r="AM31" s="689"/>
      <c r="AN31" s="689"/>
      <c r="AO31" s="690"/>
      <c r="AP31" s="740" t="s">
        <v>308</v>
      </c>
      <c r="AQ31" s="741"/>
      <c r="AR31" s="741"/>
      <c r="AS31" s="741"/>
      <c r="AT31" s="746" t="s">
        <v>309</v>
      </c>
      <c r="AU31" s="231"/>
      <c r="AV31" s="231"/>
      <c r="AW31" s="231"/>
      <c r="AX31" s="669" t="s">
        <v>187</v>
      </c>
      <c r="AY31" s="670"/>
      <c r="AZ31" s="670"/>
      <c r="BA31" s="670"/>
      <c r="BB31" s="670"/>
      <c r="BC31" s="670"/>
      <c r="BD31" s="670"/>
      <c r="BE31" s="670"/>
      <c r="BF31" s="671"/>
      <c r="BG31" s="751">
        <v>99.3</v>
      </c>
      <c r="BH31" s="738"/>
      <c r="BI31" s="738"/>
      <c r="BJ31" s="738"/>
      <c r="BK31" s="738"/>
      <c r="BL31" s="738"/>
      <c r="BM31" s="678">
        <v>96.7</v>
      </c>
      <c r="BN31" s="738"/>
      <c r="BO31" s="738"/>
      <c r="BP31" s="738"/>
      <c r="BQ31" s="739"/>
      <c r="BR31" s="751">
        <v>99.2</v>
      </c>
      <c r="BS31" s="738"/>
      <c r="BT31" s="738"/>
      <c r="BU31" s="738"/>
      <c r="BV31" s="738"/>
      <c r="BW31" s="738"/>
      <c r="BX31" s="678">
        <v>95.8</v>
      </c>
      <c r="BY31" s="738"/>
      <c r="BZ31" s="738"/>
      <c r="CA31" s="738"/>
      <c r="CB31" s="739"/>
      <c r="CD31" s="725"/>
      <c r="CE31" s="726"/>
      <c r="CF31" s="698" t="s">
        <v>310</v>
      </c>
      <c r="CG31" s="699"/>
      <c r="CH31" s="699"/>
      <c r="CI31" s="699"/>
      <c r="CJ31" s="699"/>
      <c r="CK31" s="699"/>
      <c r="CL31" s="699"/>
      <c r="CM31" s="699"/>
      <c r="CN31" s="699"/>
      <c r="CO31" s="699"/>
      <c r="CP31" s="699"/>
      <c r="CQ31" s="700"/>
      <c r="CR31" s="683">
        <v>130947</v>
      </c>
      <c r="CS31" s="719"/>
      <c r="CT31" s="719"/>
      <c r="CU31" s="719"/>
      <c r="CV31" s="719"/>
      <c r="CW31" s="719"/>
      <c r="CX31" s="719"/>
      <c r="CY31" s="720"/>
      <c r="CZ31" s="688">
        <v>0.6</v>
      </c>
      <c r="DA31" s="717"/>
      <c r="DB31" s="717"/>
      <c r="DC31" s="721"/>
      <c r="DD31" s="692">
        <v>130499</v>
      </c>
      <c r="DE31" s="719"/>
      <c r="DF31" s="719"/>
      <c r="DG31" s="719"/>
      <c r="DH31" s="719"/>
      <c r="DI31" s="719"/>
      <c r="DJ31" s="719"/>
      <c r="DK31" s="720"/>
      <c r="DL31" s="692">
        <v>130499</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232</v>
      </c>
      <c r="S32" s="684"/>
      <c r="T32" s="684"/>
      <c r="U32" s="684"/>
      <c r="V32" s="684"/>
      <c r="W32" s="684"/>
      <c r="X32" s="684"/>
      <c r="Y32" s="685"/>
      <c r="Z32" s="686" t="s">
        <v>232</v>
      </c>
      <c r="AA32" s="686"/>
      <c r="AB32" s="686"/>
      <c r="AC32" s="686"/>
      <c r="AD32" s="687" t="s">
        <v>232</v>
      </c>
      <c r="AE32" s="687"/>
      <c r="AF32" s="687"/>
      <c r="AG32" s="687"/>
      <c r="AH32" s="687"/>
      <c r="AI32" s="687"/>
      <c r="AJ32" s="687"/>
      <c r="AK32" s="687"/>
      <c r="AL32" s="688" t="s">
        <v>232</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99.3</v>
      </c>
      <c r="BH32" s="719"/>
      <c r="BI32" s="719"/>
      <c r="BJ32" s="719"/>
      <c r="BK32" s="719"/>
      <c r="BL32" s="719"/>
      <c r="BM32" s="689">
        <v>96.8</v>
      </c>
      <c r="BN32" s="749"/>
      <c r="BO32" s="749"/>
      <c r="BP32" s="749"/>
      <c r="BQ32" s="750"/>
      <c r="BR32" s="752">
        <v>99.4</v>
      </c>
      <c r="BS32" s="719"/>
      <c r="BT32" s="719"/>
      <c r="BU32" s="719"/>
      <c r="BV32" s="719"/>
      <c r="BW32" s="719"/>
      <c r="BX32" s="689">
        <v>96.3</v>
      </c>
      <c r="BY32" s="749"/>
      <c r="BZ32" s="749"/>
      <c r="CA32" s="749"/>
      <c r="CB32" s="750"/>
      <c r="CD32" s="727"/>
      <c r="CE32" s="728"/>
      <c r="CF32" s="698" t="s">
        <v>314</v>
      </c>
      <c r="CG32" s="699"/>
      <c r="CH32" s="699"/>
      <c r="CI32" s="699"/>
      <c r="CJ32" s="699"/>
      <c r="CK32" s="699"/>
      <c r="CL32" s="699"/>
      <c r="CM32" s="699"/>
      <c r="CN32" s="699"/>
      <c r="CO32" s="699"/>
      <c r="CP32" s="699"/>
      <c r="CQ32" s="700"/>
      <c r="CR32" s="683">
        <v>73</v>
      </c>
      <c r="CS32" s="684"/>
      <c r="CT32" s="684"/>
      <c r="CU32" s="684"/>
      <c r="CV32" s="684"/>
      <c r="CW32" s="684"/>
      <c r="CX32" s="684"/>
      <c r="CY32" s="685"/>
      <c r="CZ32" s="688">
        <v>0</v>
      </c>
      <c r="DA32" s="717"/>
      <c r="DB32" s="717"/>
      <c r="DC32" s="721"/>
      <c r="DD32" s="692">
        <v>73</v>
      </c>
      <c r="DE32" s="684"/>
      <c r="DF32" s="684"/>
      <c r="DG32" s="684"/>
      <c r="DH32" s="684"/>
      <c r="DI32" s="684"/>
      <c r="DJ32" s="684"/>
      <c r="DK32" s="685"/>
      <c r="DL32" s="692">
        <v>73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1764359</v>
      </c>
      <c r="S33" s="684"/>
      <c r="T33" s="684"/>
      <c r="U33" s="684"/>
      <c r="V33" s="684"/>
      <c r="W33" s="684"/>
      <c r="X33" s="684"/>
      <c r="Y33" s="685"/>
      <c r="Z33" s="686">
        <v>8.6</v>
      </c>
      <c r="AA33" s="686"/>
      <c r="AB33" s="686"/>
      <c r="AC33" s="686"/>
      <c r="AD33" s="687" t="s">
        <v>232</v>
      </c>
      <c r="AE33" s="687"/>
      <c r="AF33" s="687"/>
      <c r="AG33" s="687"/>
      <c r="AH33" s="687"/>
      <c r="AI33" s="687"/>
      <c r="AJ33" s="687"/>
      <c r="AK33" s="687"/>
      <c r="AL33" s="688" t="s">
        <v>232</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99.3</v>
      </c>
      <c r="BH33" s="754"/>
      <c r="BI33" s="754"/>
      <c r="BJ33" s="754"/>
      <c r="BK33" s="754"/>
      <c r="BL33" s="754"/>
      <c r="BM33" s="755">
        <v>96.4</v>
      </c>
      <c r="BN33" s="754"/>
      <c r="BO33" s="754"/>
      <c r="BP33" s="754"/>
      <c r="BQ33" s="756"/>
      <c r="BR33" s="753">
        <v>99.1</v>
      </c>
      <c r="BS33" s="754"/>
      <c r="BT33" s="754"/>
      <c r="BU33" s="754"/>
      <c r="BV33" s="754"/>
      <c r="BW33" s="754"/>
      <c r="BX33" s="755">
        <v>95</v>
      </c>
      <c r="BY33" s="754"/>
      <c r="BZ33" s="754"/>
      <c r="CA33" s="754"/>
      <c r="CB33" s="756"/>
      <c r="CD33" s="698" t="s">
        <v>317</v>
      </c>
      <c r="CE33" s="699"/>
      <c r="CF33" s="699"/>
      <c r="CG33" s="699"/>
      <c r="CH33" s="699"/>
      <c r="CI33" s="699"/>
      <c r="CJ33" s="699"/>
      <c r="CK33" s="699"/>
      <c r="CL33" s="699"/>
      <c r="CM33" s="699"/>
      <c r="CN33" s="699"/>
      <c r="CO33" s="699"/>
      <c r="CP33" s="699"/>
      <c r="CQ33" s="700"/>
      <c r="CR33" s="683">
        <v>10637696</v>
      </c>
      <c r="CS33" s="719"/>
      <c r="CT33" s="719"/>
      <c r="CU33" s="719"/>
      <c r="CV33" s="719"/>
      <c r="CW33" s="719"/>
      <c r="CX33" s="719"/>
      <c r="CY33" s="720"/>
      <c r="CZ33" s="688">
        <v>51.8</v>
      </c>
      <c r="DA33" s="717"/>
      <c r="DB33" s="717"/>
      <c r="DC33" s="721"/>
      <c r="DD33" s="692">
        <v>8659588</v>
      </c>
      <c r="DE33" s="719"/>
      <c r="DF33" s="719"/>
      <c r="DG33" s="719"/>
      <c r="DH33" s="719"/>
      <c r="DI33" s="719"/>
      <c r="DJ33" s="719"/>
      <c r="DK33" s="720"/>
      <c r="DL33" s="692">
        <v>6296975</v>
      </c>
      <c r="DM33" s="719"/>
      <c r="DN33" s="719"/>
      <c r="DO33" s="719"/>
      <c r="DP33" s="719"/>
      <c r="DQ33" s="719"/>
      <c r="DR33" s="719"/>
      <c r="DS33" s="719"/>
      <c r="DT33" s="719"/>
      <c r="DU33" s="719"/>
      <c r="DV33" s="720"/>
      <c r="DW33" s="688">
        <v>53.7</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75090</v>
      </c>
      <c r="S34" s="684"/>
      <c r="T34" s="684"/>
      <c r="U34" s="684"/>
      <c r="V34" s="684"/>
      <c r="W34" s="684"/>
      <c r="X34" s="684"/>
      <c r="Y34" s="685"/>
      <c r="Z34" s="686">
        <v>0.4</v>
      </c>
      <c r="AA34" s="686"/>
      <c r="AB34" s="686"/>
      <c r="AC34" s="686"/>
      <c r="AD34" s="687">
        <v>13776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2266862</v>
      </c>
      <c r="CS34" s="684"/>
      <c r="CT34" s="684"/>
      <c r="CU34" s="684"/>
      <c r="CV34" s="684"/>
      <c r="CW34" s="684"/>
      <c r="CX34" s="684"/>
      <c r="CY34" s="685"/>
      <c r="CZ34" s="688">
        <v>11</v>
      </c>
      <c r="DA34" s="717"/>
      <c r="DB34" s="717"/>
      <c r="DC34" s="721"/>
      <c r="DD34" s="692">
        <v>1591993</v>
      </c>
      <c r="DE34" s="684"/>
      <c r="DF34" s="684"/>
      <c r="DG34" s="684"/>
      <c r="DH34" s="684"/>
      <c r="DI34" s="684"/>
      <c r="DJ34" s="684"/>
      <c r="DK34" s="685"/>
      <c r="DL34" s="692">
        <v>1017563</v>
      </c>
      <c r="DM34" s="684"/>
      <c r="DN34" s="684"/>
      <c r="DO34" s="684"/>
      <c r="DP34" s="684"/>
      <c r="DQ34" s="684"/>
      <c r="DR34" s="684"/>
      <c r="DS34" s="684"/>
      <c r="DT34" s="684"/>
      <c r="DU34" s="684"/>
      <c r="DV34" s="685"/>
      <c r="DW34" s="688">
        <v>8.6999999999999993</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376223</v>
      </c>
      <c r="S35" s="684"/>
      <c r="T35" s="684"/>
      <c r="U35" s="684"/>
      <c r="V35" s="684"/>
      <c r="W35" s="684"/>
      <c r="X35" s="684"/>
      <c r="Y35" s="685"/>
      <c r="Z35" s="686">
        <v>1.8</v>
      </c>
      <c r="AA35" s="686"/>
      <c r="AB35" s="686"/>
      <c r="AC35" s="686"/>
      <c r="AD35" s="687" t="s">
        <v>137</v>
      </c>
      <c r="AE35" s="687"/>
      <c r="AF35" s="687"/>
      <c r="AG35" s="687"/>
      <c r="AH35" s="687"/>
      <c r="AI35" s="687"/>
      <c r="AJ35" s="687"/>
      <c r="AK35" s="687"/>
      <c r="AL35" s="688" t="s">
        <v>232</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85088</v>
      </c>
      <c r="CS35" s="719"/>
      <c r="CT35" s="719"/>
      <c r="CU35" s="719"/>
      <c r="CV35" s="719"/>
      <c r="CW35" s="719"/>
      <c r="CX35" s="719"/>
      <c r="CY35" s="720"/>
      <c r="CZ35" s="688">
        <v>0.4</v>
      </c>
      <c r="DA35" s="717"/>
      <c r="DB35" s="717"/>
      <c r="DC35" s="721"/>
      <c r="DD35" s="692">
        <v>63757</v>
      </c>
      <c r="DE35" s="719"/>
      <c r="DF35" s="719"/>
      <c r="DG35" s="719"/>
      <c r="DH35" s="719"/>
      <c r="DI35" s="719"/>
      <c r="DJ35" s="719"/>
      <c r="DK35" s="720"/>
      <c r="DL35" s="692">
        <v>63757</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967427</v>
      </c>
      <c r="S36" s="684"/>
      <c r="T36" s="684"/>
      <c r="U36" s="684"/>
      <c r="V36" s="684"/>
      <c r="W36" s="684"/>
      <c r="X36" s="684"/>
      <c r="Y36" s="685"/>
      <c r="Z36" s="686">
        <v>4.7</v>
      </c>
      <c r="AA36" s="686"/>
      <c r="AB36" s="686"/>
      <c r="AC36" s="686"/>
      <c r="AD36" s="687" t="s">
        <v>232</v>
      </c>
      <c r="AE36" s="687"/>
      <c r="AF36" s="687"/>
      <c r="AG36" s="687"/>
      <c r="AH36" s="687"/>
      <c r="AI36" s="687"/>
      <c r="AJ36" s="687"/>
      <c r="AK36" s="687"/>
      <c r="AL36" s="688" t="s">
        <v>137</v>
      </c>
      <c r="AM36" s="689"/>
      <c r="AN36" s="689"/>
      <c r="AO36" s="690"/>
      <c r="AP36" s="235"/>
      <c r="AQ36" s="757" t="s">
        <v>325</v>
      </c>
      <c r="AR36" s="758"/>
      <c r="AS36" s="758"/>
      <c r="AT36" s="758"/>
      <c r="AU36" s="758"/>
      <c r="AV36" s="758"/>
      <c r="AW36" s="758"/>
      <c r="AX36" s="758"/>
      <c r="AY36" s="759"/>
      <c r="AZ36" s="672">
        <v>4571350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42047</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4823849</v>
      </c>
      <c r="CS36" s="684"/>
      <c r="CT36" s="684"/>
      <c r="CU36" s="684"/>
      <c r="CV36" s="684"/>
      <c r="CW36" s="684"/>
      <c r="CX36" s="684"/>
      <c r="CY36" s="685"/>
      <c r="CZ36" s="688">
        <v>23.5</v>
      </c>
      <c r="DA36" s="717"/>
      <c r="DB36" s="717"/>
      <c r="DC36" s="721"/>
      <c r="DD36" s="692">
        <v>4561871</v>
      </c>
      <c r="DE36" s="684"/>
      <c r="DF36" s="684"/>
      <c r="DG36" s="684"/>
      <c r="DH36" s="684"/>
      <c r="DI36" s="684"/>
      <c r="DJ36" s="684"/>
      <c r="DK36" s="685"/>
      <c r="DL36" s="692">
        <v>3638615</v>
      </c>
      <c r="DM36" s="684"/>
      <c r="DN36" s="684"/>
      <c r="DO36" s="684"/>
      <c r="DP36" s="684"/>
      <c r="DQ36" s="684"/>
      <c r="DR36" s="684"/>
      <c r="DS36" s="684"/>
      <c r="DT36" s="684"/>
      <c r="DU36" s="684"/>
      <c r="DV36" s="685"/>
      <c r="DW36" s="688">
        <v>31</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111793</v>
      </c>
      <c r="S37" s="684"/>
      <c r="T37" s="684"/>
      <c r="U37" s="684"/>
      <c r="V37" s="684"/>
      <c r="W37" s="684"/>
      <c r="X37" s="684"/>
      <c r="Y37" s="685"/>
      <c r="Z37" s="686">
        <v>0.5</v>
      </c>
      <c r="AA37" s="686"/>
      <c r="AB37" s="686"/>
      <c r="AC37" s="686"/>
      <c r="AD37" s="687" t="s">
        <v>232</v>
      </c>
      <c r="AE37" s="687"/>
      <c r="AF37" s="687"/>
      <c r="AG37" s="687"/>
      <c r="AH37" s="687"/>
      <c r="AI37" s="687"/>
      <c r="AJ37" s="687"/>
      <c r="AK37" s="687"/>
      <c r="AL37" s="688" t="s">
        <v>137</v>
      </c>
      <c r="AM37" s="689"/>
      <c r="AN37" s="689"/>
      <c r="AO37" s="690"/>
      <c r="AQ37" s="761" t="s">
        <v>329</v>
      </c>
      <c r="AR37" s="762"/>
      <c r="AS37" s="762"/>
      <c r="AT37" s="762"/>
      <c r="AU37" s="762"/>
      <c r="AV37" s="762"/>
      <c r="AW37" s="762"/>
      <c r="AX37" s="762"/>
      <c r="AY37" s="763"/>
      <c r="AZ37" s="683">
        <v>1502234</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-1677</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1644909</v>
      </c>
      <c r="CS37" s="719"/>
      <c r="CT37" s="719"/>
      <c r="CU37" s="719"/>
      <c r="CV37" s="719"/>
      <c r="CW37" s="719"/>
      <c r="CX37" s="719"/>
      <c r="CY37" s="720"/>
      <c r="CZ37" s="688">
        <v>8</v>
      </c>
      <c r="DA37" s="717"/>
      <c r="DB37" s="717"/>
      <c r="DC37" s="721"/>
      <c r="DD37" s="692">
        <v>1644849</v>
      </c>
      <c r="DE37" s="719"/>
      <c r="DF37" s="719"/>
      <c r="DG37" s="719"/>
      <c r="DH37" s="719"/>
      <c r="DI37" s="719"/>
      <c r="DJ37" s="719"/>
      <c r="DK37" s="720"/>
      <c r="DL37" s="692">
        <v>1550357</v>
      </c>
      <c r="DM37" s="719"/>
      <c r="DN37" s="719"/>
      <c r="DO37" s="719"/>
      <c r="DP37" s="719"/>
      <c r="DQ37" s="719"/>
      <c r="DR37" s="719"/>
      <c r="DS37" s="719"/>
      <c r="DT37" s="719"/>
      <c r="DU37" s="719"/>
      <c r="DV37" s="720"/>
      <c r="DW37" s="688">
        <v>13.2</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535940</v>
      </c>
      <c r="S38" s="684"/>
      <c r="T38" s="684"/>
      <c r="U38" s="684"/>
      <c r="V38" s="684"/>
      <c r="W38" s="684"/>
      <c r="X38" s="684"/>
      <c r="Y38" s="685"/>
      <c r="Z38" s="686">
        <v>2.6</v>
      </c>
      <c r="AA38" s="686"/>
      <c r="AB38" s="686"/>
      <c r="AC38" s="686"/>
      <c r="AD38" s="687">
        <v>31</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1050000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5124</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2002343</v>
      </c>
      <c r="CS38" s="684"/>
      <c r="CT38" s="684"/>
      <c r="CU38" s="684"/>
      <c r="CV38" s="684"/>
      <c r="CW38" s="684"/>
      <c r="CX38" s="684"/>
      <c r="CY38" s="685"/>
      <c r="CZ38" s="688">
        <v>9.6999999999999993</v>
      </c>
      <c r="DA38" s="717"/>
      <c r="DB38" s="717"/>
      <c r="DC38" s="721"/>
      <c r="DD38" s="692">
        <v>1665801</v>
      </c>
      <c r="DE38" s="684"/>
      <c r="DF38" s="684"/>
      <c r="DG38" s="684"/>
      <c r="DH38" s="684"/>
      <c r="DI38" s="684"/>
      <c r="DJ38" s="684"/>
      <c r="DK38" s="685"/>
      <c r="DL38" s="692">
        <v>1577040</v>
      </c>
      <c r="DM38" s="684"/>
      <c r="DN38" s="684"/>
      <c r="DO38" s="684"/>
      <c r="DP38" s="684"/>
      <c r="DQ38" s="684"/>
      <c r="DR38" s="684"/>
      <c r="DS38" s="684"/>
      <c r="DT38" s="684"/>
      <c r="DU38" s="684"/>
      <c r="DV38" s="685"/>
      <c r="DW38" s="688">
        <v>13.4</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1716909</v>
      </c>
      <c r="S39" s="684"/>
      <c r="T39" s="684"/>
      <c r="U39" s="684"/>
      <c r="V39" s="684"/>
      <c r="W39" s="684"/>
      <c r="X39" s="684"/>
      <c r="Y39" s="685"/>
      <c r="Z39" s="686">
        <v>8.3000000000000007</v>
      </c>
      <c r="AA39" s="686"/>
      <c r="AB39" s="686"/>
      <c r="AC39" s="686"/>
      <c r="AD39" s="687" t="s">
        <v>137</v>
      </c>
      <c r="AE39" s="687"/>
      <c r="AF39" s="687"/>
      <c r="AG39" s="687"/>
      <c r="AH39" s="687"/>
      <c r="AI39" s="687"/>
      <c r="AJ39" s="687"/>
      <c r="AK39" s="687"/>
      <c r="AL39" s="688" t="s">
        <v>137</v>
      </c>
      <c r="AM39" s="689"/>
      <c r="AN39" s="689"/>
      <c r="AO39" s="690"/>
      <c r="AQ39" s="761" t="s">
        <v>337</v>
      </c>
      <c r="AR39" s="762"/>
      <c r="AS39" s="762"/>
      <c r="AT39" s="762"/>
      <c r="AU39" s="762"/>
      <c r="AV39" s="762"/>
      <c r="AW39" s="762"/>
      <c r="AX39" s="762"/>
      <c r="AY39" s="763"/>
      <c r="AZ39" s="683">
        <v>132795</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8051</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475994</v>
      </c>
      <c r="CS39" s="719"/>
      <c r="CT39" s="719"/>
      <c r="CU39" s="719"/>
      <c r="CV39" s="719"/>
      <c r="CW39" s="719"/>
      <c r="CX39" s="719"/>
      <c r="CY39" s="720"/>
      <c r="CZ39" s="688">
        <v>2.2999999999999998</v>
      </c>
      <c r="DA39" s="717"/>
      <c r="DB39" s="717"/>
      <c r="DC39" s="721"/>
      <c r="DD39" s="692">
        <v>33336</v>
      </c>
      <c r="DE39" s="719"/>
      <c r="DF39" s="719"/>
      <c r="DG39" s="719"/>
      <c r="DH39" s="719"/>
      <c r="DI39" s="719"/>
      <c r="DJ39" s="719"/>
      <c r="DK39" s="720"/>
      <c r="DL39" s="692" t="s">
        <v>232</v>
      </c>
      <c r="DM39" s="719"/>
      <c r="DN39" s="719"/>
      <c r="DO39" s="719"/>
      <c r="DP39" s="719"/>
      <c r="DQ39" s="719"/>
      <c r="DR39" s="719"/>
      <c r="DS39" s="719"/>
      <c r="DT39" s="719"/>
      <c r="DU39" s="719"/>
      <c r="DV39" s="720"/>
      <c r="DW39" s="688" t="s">
        <v>232</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232</v>
      </c>
      <c r="S40" s="684"/>
      <c r="T40" s="684"/>
      <c r="U40" s="684"/>
      <c r="V40" s="684"/>
      <c r="W40" s="684"/>
      <c r="X40" s="684"/>
      <c r="Y40" s="685"/>
      <c r="Z40" s="686" t="s">
        <v>137</v>
      </c>
      <c r="AA40" s="686"/>
      <c r="AB40" s="686"/>
      <c r="AC40" s="686"/>
      <c r="AD40" s="687" t="s">
        <v>232</v>
      </c>
      <c r="AE40" s="687"/>
      <c r="AF40" s="687"/>
      <c r="AG40" s="687"/>
      <c r="AH40" s="687"/>
      <c r="AI40" s="687"/>
      <c r="AJ40" s="687"/>
      <c r="AK40" s="687"/>
      <c r="AL40" s="688" t="s">
        <v>232</v>
      </c>
      <c r="AM40" s="689"/>
      <c r="AN40" s="689"/>
      <c r="AO40" s="690"/>
      <c r="AQ40" s="761" t="s">
        <v>341</v>
      </c>
      <c r="AR40" s="762"/>
      <c r="AS40" s="762"/>
      <c r="AT40" s="762"/>
      <c r="AU40" s="762"/>
      <c r="AV40" s="762"/>
      <c r="AW40" s="762"/>
      <c r="AX40" s="762"/>
      <c r="AY40" s="763"/>
      <c r="AZ40" s="683">
        <v>16773</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94</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983560</v>
      </c>
      <c r="CS40" s="684"/>
      <c r="CT40" s="684"/>
      <c r="CU40" s="684"/>
      <c r="CV40" s="684"/>
      <c r="CW40" s="684"/>
      <c r="CX40" s="684"/>
      <c r="CY40" s="685"/>
      <c r="CZ40" s="688">
        <v>4.8</v>
      </c>
      <c r="DA40" s="717"/>
      <c r="DB40" s="717"/>
      <c r="DC40" s="721"/>
      <c r="DD40" s="692">
        <v>742830</v>
      </c>
      <c r="DE40" s="684"/>
      <c r="DF40" s="684"/>
      <c r="DG40" s="684"/>
      <c r="DH40" s="684"/>
      <c r="DI40" s="684"/>
      <c r="DJ40" s="684"/>
      <c r="DK40" s="685"/>
      <c r="DL40" s="692" t="s">
        <v>232</v>
      </c>
      <c r="DM40" s="684"/>
      <c r="DN40" s="684"/>
      <c r="DO40" s="684"/>
      <c r="DP40" s="684"/>
      <c r="DQ40" s="684"/>
      <c r="DR40" s="684"/>
      <c r="DS40" s="684"/>
      <c r="DT40" s="684"/>
      <c r="DU40" s="684"/>
      <c r="DV40" s="685"/>
      <c r="DW40" s="688" t="s">
        <v>232</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501109</v>
      </c>
      <c r="S41" s="684"/>
      <c r="T41" s="684"/>
      <c r="U41" s="684"/>
      <c r="V41" s="684"/>
      <c r="W41" s="684"/>
      <c r="X41" s="684"/>
      <c r="Y41" s="685"/>
      <c r="Z41" s="686">
        <v>2.4</v>
      </c>
      <c r="AA41" s="686"/>
      <c r="AB41" s="686"/>
      <c r="AC41" s="686"/>
      <c r="AD41" s="687" t="s">
        <v>232</v>
      </c>
      <c r="AE41" s="687"/>
      <c r="AF41" s="687"/>
      <c r="AG41" s="687"/>
      <c r="AH41" s="687"/>
      <c r="AI41" s="687"/>
      <c r="AJ41" s="687"/>
      <c r="AK41" s="687"/>
      <c r="AL41" s="688" t="s">
        <v>232</v>
      </c>
      <c r="AM41" s="689"/>
      <c r="AN41" s="689"/>
      <c r="AO41" s="690"/>
      <c r="AQ41" s="761" t="s">
        <v>346</v>
      </c>
      <c r="AR41" s="762"/>
      <c r="AS41" s="762"/>
      <c r="AT41" s="762"/>
      <c r="AU41" s="762"/>
      <c r="AV41" s="762"/>
      <c r="AW41" s="762"/>
      <c r="AX41" s="762"/>
      <c r="AY41" s="763"/>
      <c r="AZ41" s="683">
        <v>393401</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232</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232</v>
      </c>
      <c r="CS41" s="719"/>
      <c r="CT41" s="719"/>
      <c r="CU41" s="719"/>
      <c r="CV41" s="719"/>
      <c r="CW41" s="719"/>
      <c r="CX41" s="719"/>
      <c r="CY41" s="720"/>
      <c r="CZ41" s="688" t="s">
        <v>232</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20600811</v>
      </c>
      <c r="S42" s="769"/>
      <c r="T42" s="769"/>
      <c r="U42" s="769"/>
      <c r="V42" s="769"/>
      <c r="W42" s="769"/>
      <c r="X42" s="769"/>
      <c r="Y42" s="777"/>
      <c r="Z42" s="778">
        <v>100</v>
      </c>
      <c r="AA42" s="778"/>
      <c r="AB42" s="778"/>
      <c r="AC42" s="778"/>
      <c r="AD42" s="779">
        <v>11233875</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1476147</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384</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2635988</v>
      </c>
      <c r="CS42" s="684"/>
      <c r="CT42" s="684"/>
      <c r="CU42" s="684"/>
      <c r="CV42" s="684"/>
      <c r="CW42" s="684"/>
      <c r="CX42" s="684"/>
      <c r="CY42" s="685"/>
      <c r="CZ42" s="688">
        <v>12.8</v>
      </c>
      <c r="DA42" s="689"/>
      <c r="DB42" s="689"/>
      <c r="DC42" s="701"/>
      <c r="DD42" s="692">
        <v>241917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56542</v>
      </c>
      <c r="CS43" s="719"/>
      <c r="CT43" s="719"/>
      <c r="CU43" s="719"/>
      <c r="CV43" s="719"/>
      <c r="CW43" s="719"/>
      <c r="CX43" s="719"/>
      <c r="CY43" s="720"/>
      <c r="CZ43" s="688">
        <v>0.3</v>
      </c>
      <c r="DA43" s="717"/>
      <c r="DB43" s="717"/>
      <c r="DC43" s="721"/>
      <c r="DD43" s="692">
        <v>56542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354</v>
      </c>
      <c r="CG44" s="681"/>
      <c r="CH44" s="681"/>
      <c r="CI44" s="681"/>
      <c r="CJ44" s="681"/>
      <c r="CK44" s="681"/>
      <c r="CL44" s="681"/>
      <c r="CM44" s="681"/>
      <c r="CN44" s="681"/>
      <c r="CO44" s="681"/>
      <c r="CP44" s="681"/>
      <c r="CQ44" s="682"/>
      <c r="CR44" s="683">
        <v>2594484</v>
      </c>
      <c r="CS44" s="684"/>
      <c r="CT44" s="684"/>
      <c r="CU44" s="684"/>
      <c r="CV44" s="684"/>
      <c r="CW44" s="684"/>
      <c r="CX44" s="684"/>
      <c r="CY44" s="685"/>
      <c r="CZ44" s="688">
        <v>12.6</v>
      </c>
      <c r="DA44" s="689"/>
      <c r="DB44" s="689"/>
      <c r="DC44" s="701"/>
      <c r="DD44" s="692">
        <v>241855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1785159</v>
      </c>
      <c r="CS45" s="719"/>
      <c r="CT45" s="719"/>
      <c r="CU45" s="719"/>
      <c r="CV45" s="719"/>
      <c r="CW45" s="719"/>
      <c r="CX45" s="719"/>
      <c r="CY45" s="720"/>
      <c r="CZ45" s="688">
        <v>8.6999999999999993</v>
      </c>
      <c r="DA45" s="717"/>
      <c r="DB45" s="717"/>
      <c r="DC45" s="721"/>
      <c r="DD45" s="692">
        <v>34131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796389</v>
      </c>
      <c r="CS46" s="684"/>
      <c r="CT46" s="684"/>
      <c r="CU46" s="684"/>
      <c r="CV46" s="684"/>
      <c r="CW46" s="684"/>
      <c r="CX46" s="684"/>
      <c r="CY46" s="685"/>
      <c r="CZ46" s="688">
        <v>3.9</v>
      </c>
      <c r="DA46" s="689"/>
      <c r="DB46" s="689"/>
      <c r="DC46" s="701"/>
      <c r="DD46" s="692">
        <v>205588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41504</v>
      </c>
      <c r="CS47" s="719"/>
      <c r="CT47" s="719"/>
      <c r="CU47" s="719"/>
      <c r="CV47" s="719"/>
      <c r="CW47" s="719"/>
      <c r="CX47" s="719"/>
      <c r="CY47" s="720"/>
      <c r="CZ47" s="688">
        <v>0.2</v>
      </c>
      <c r="DA47" s="717"/>
      <c r="DB47" s="717"/>
      <c r="DC47" s="721"/>
      <c r="DD47" s="692">
        <v>62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232</v>
      </c>
      <c r="CS48" s="684"/>
      <c r="CT48" s="684"/>
      <c r="CU48" s="684"/>
      <c r="CV48" s="684"/>
      <c r="CW48" s="684"/>
      <c r="CX48" s="684"/>
      <c r="CY48" s="685"/>
      <c r="CZ48" s="688" t="s">
        <v>232</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20540623</v>
      </c>
      <c r="CS49" s="754"/>
      <c r="CT49" s="754"/>
      <c r="CU49" s="754"/>
      <c r="CV49" s="754"/>
      <c r="CW49" s="754"/>
      <c r="CX49" s="754"/>
      <c r="CY49" s="785"/>
      <c r="CZ49" s="780">
        <v>100</v>
      </c>
      <c r="DA49" s="786"/>
      <c r="DB49" s="786"/>
      <c r="DC49" s="787"/>
      <c r="DD49" s="788">
        <v>13531055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iur0KFgpYXQ4SppuRaZqoUBVczaoXmnSbyugCOBt3QXU8XjnIZrEtFFBkUVv1pZiK/RE6uPjGDfzJwjhZ4lcg==" saltValue="GYga0rARqKkpvjq9ovChT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20482</v>
      </c>
      <c r="R7" s="819"/>
      <c r="S7" s="819"/>
      <c r="T7" s="819"/>
      <c r="U7" s="819"/>
      <c r="V7" s="819">
        <v>20422</v>
      </c>
      <c r="W7" s="819"/>
      <c r="X7" s="819"/>
      <c r="Y7" s="819"/>
      <c r="Z7" s="819"/>
      <c r="AA7" s="819">
        <v>60</v>
      </c>
      <c r="AB7" s="819"/>
      <c r="AC7" s="819"/>
      <c r="AD7" s="819"/>
      <c r="AE7" s="820"/>
      <c r="AF7" s="821">
        <v>38</v>
      </c>
      <c r="AG7" s="822"/>
      <c r="AH7" s="822"/>
      <c r="AI7" s="822"/>
      <c r="AJ7" s="823"/>
      <c r="AK7" s="858">
        <v>995</v>
      </c>
      <c r="AL7" s="859"/>
      <c r="AM7" s="859"/>
      <c r="AN7" s="859"/>
      <c r="AO7" s="859"/>
      <c r="AP7" s="859">
        <v>20141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602</v>
      </c>
      <c r="BT7" s="863"/>
      <c r="BU7" s="863"/>
      <c r="BV7" s="863"/>
      <c r="BW7" s="863"/>
      <c r="BX7" s="863"/>
      <c r="BY7" s="863"/>
      <c r="BZ7" s="863"/>
      <c r="CA7" s="863"/>
      <c r="CB7" s="863"/>
      <c r="CC7" s="863"/>
      <c r="CD7" s="863"/>
      <c r="CE7" s="863"/>
      <c r="CF7" s="863"/>
      <c r="CG7" s="864"/>
      <c r="CH7" s="855">
        <v>1</v>
      </c>
      <c r="CI7" s="856"/>
      <c r="CJ7" s="856"/>
      <c r="CK7" s="856"/>
      <c r="CL7" s="857"/>
      <c r="CM7" s="855">
        <v>178</v>
      </c>
      <c r="CN7" s="856"/>
      <c r="CO7" s="856"/>
      <c r="CP7" s="856"/>
      <c r="CQ7" s="857"/>
      <c r="CR7" s="855">
        <v>30</v>
      </c>
      <c r="CS7" s="856"/>
      <c r="CT7" s="856"/>
      <c r="CU7" s="856"/>
      <c r="CV7" s="857"/>
      <c r="CW7" s="855">
        <v>56</v>
      </c>
      <c r="CX7" s="856"/>
      <c r="CY7" s="856"/>
      <c r="CZ7" s="856"/>
      <c r="DA7" s="857"/>
      <c r="DB7" s="855" t="s">
        <v>605</v>
      </c>
      <c r="DC7" s="856"/>
      <c r="DD7" s="856"/>
      <c r="DE7" s="856"/>
      <c r="DF7" s="857"/>
      <c r="DG7" s="855" t="s">
        <v>513</v>
      </c>
      <c r="DH7" s="856"/>
      <c r="DI7" s="856"/>
      <c r="DJ7" s="856"/>
      <c r="DK7" s="857"/>
      <c r="DL7" s="855" t="s">
        <v>513</v>
      </c>
      <c r="DM7" s="856"/>
      <c r="DN7" s="856"/>
      <c r="DO7" s="856"/>
      <c r="DP7" s="857"/>
      <c r="DQ7" s="855" t="s">
        <v>513</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285</v>
      </c>
      <c r="R8" s="843"/>
      <c r="S8" s="843"/>
      <c r="T8" s="843"/>
      <c r="U8" s="843"/>
      <c r="V8" s="843">
        <v>285</v>
      </c>
      <c r="W8" s="843"/>
      <c r="X8" s="843"/>
      <c r="Y8" s="843"/>
      <c r="Z8" s="843"/>
      <c r="AA8" s="843" t="s">
        <v>580</v>
      </c>
      <c r="AB8" s="843"/>
      <c r="AC8" s="843"/>
      <c r="AD8" s="843"/>
      <c r="AE8" s="844"/>
      <c r="AF8" s="845" t="s">
        <v>232</v>
      </c>
      <c r="AG8" s="846"/>
      <c r="AH8" s="846"/>
      <c r="AI8" s="846"/>
      <c r="AJ8" s="847"/>
      <c r="AK8" s="848">
        <v>149</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603</v>
      </c>
      <c r="BT8" s="853"/>
      <c r="BU8" s="853"/>
      <c r="BV8" s="853"/>
      <c r="BW8" s="853"/>
      <c r="BX8" s="853"/>
      <c r="BY8" s="853"/>
      <c r="BZ8" s="853"/>
      <c r="CA8" s="853"/>
      <c r="CB8" s="853"/>
      <c r="CC8" s="853"/>
      <c r="CD8" s="853"/>
      <c r="CE8" s="853"/>
      <c r="CF8" s="853"/>
      <c r="CG8" s="854"/>
      <c r="CH8" s="865">
        <v>0</v>
      </c>
      <c r="CI8" s="866"/>
      <c r="CJ8" s="866"/>
      <c r="CK8" s="866"/>
      <c r="CL8" s="867"/>
      <c r="CM8" s="865">
        <v>231</v>
      </c>
      <c r="CN8" s="866"/>
      <c r="CO8" s="866"/>
      <c r="CP8" s="866"/>
      <c r="CQ8" s="867"/>
      <c r="CR8" s="865">
        <v>155</v>
      </c>
      <c r="CS8" s="866"/>
      <c r="CT8" s="866"/>
      <c r="CU8" s="866"/>
      <c r="CV8" s="867"/>
      <c r="CW8" s="865">
        <v>11</v>
      </c>
      <c r="CX8" s="866"/>
      <c r="CY8" s="866"/>
      <c r="CZ8" s="866"/>
      <c r="DA8" s="867"/>
      <c r="DB8" s="865" t="s">
        <v>513</v>
      </c>
      <c r="DC8" s="866"/>
      <c r="DD8" s="866"/>
      <c r="DE8" s="866"/>
      <c r="DF8" s="867"/>
      <c r="DG8" s="865" t="s">
        <v>513</v>
      </c>
      <c r="DH8" s="866"/>
      <c r="DI8" s="866"/>
      <c r="DJ8" s="866"/>
      <c r="DK8" s="867"/>
      <c r="DL8" s="865" t="s">
        <v>513</v>
      </c>
      <c r="DM8" s="866"/>
      <c r="DN8" s="866"/>
      <c r="DO8" s="866"/>
      <c r="DP8" s="867"/>
      <c r="DQ8" s="865" t="s">
        <v>513</v>
      </c>
      <c r="DR8" s="866"/>
      <c r="DS8" s="866"/>
      <c r="DT8" s="866"/>
      <c r="DU8" s="867"/>
      <c r="DV8" s="868"/>
      <c r="DW8" s="869"/>
      <c r="DX8" s="869"/>
      <c r="DY8" s="869"/>
      <c r="DZ8" s="870"/>
      <c r="EA8" s="255"/>
    </row>
    <row r="9" spans="1:131" s="256" customFormat="1" ht="26.25" customHeight="1" x14ac:dyDescent="0.15">
      <c r="A9" s="262">
        <v>3</v>
      </c>
      <c r="B9" s="839" t="s">
        <v>387</v>
      </c>
      <c r="C9" s="840"/>
      <c r="D9" s="840"/>
      <c r="E9" s="840"/>
      <c r="F9" s="840"/>
      <c r="G9" s="840"/>
      <c r="H9" s="840"/>
      <c r="I9" s="840"/>
      <c r="J9" s="840"/>
      <c r="K9" s="840"/>
      <c r="L9" s="840"/>
      <c r="M9" s="840"/>
      <c r="N9" s="840"/>
      <c r="O9" s="840"/>
      <c r="P9" s="841"/>
      <c r="Q9" s="842">
        <v>4</v>
      </c>
      <c r="R9" s="843"/>
      <c r="S9" s="843"/>
      <c r="T9" s="843"/>
      <c r="U9" s="843"/>
      <c r="V9" s="843">
        <v>4</v>
      </c>
      <c r="W9" s="843"/>
      <c r="X9" s="843"/>
      <c r="Y9" s="843"/>
      <c r="Z9" s="843"/>
      <c r="AA9" s="843" t="s">
        <v>581</v>
      </c>
      <c r="AB9" s="843"/>
      <c r="AC9" s="843"/>
      <c r="AD9" s="843"/>
      <c r="AE9" s="844"/>
      <c r="AF9" s="845" t="s">
        <v>232</v>
      </c>
      <c r="AG9" s="846"/>
      <c r="AH9" s="846"/>
      <c r="AI9" s="846"/>
      <c r="AJ9" s="847"/>
      <c r="AK9" s="848">
        <v>1</v>
      </c>
      <c r="AL9" s="849"/>
      <c r="AM9" s="849"/>
      <c r="AN9" s="849"/>
      <c r="AO9" s="849"/>
      <c r="AP9" s="849">
        <v>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604</v>
      </c>
      <c r="BT9" s="853"/>
      <c r="BU9" s="853"/>
      <c r="BV9" s="853"/>
      <c r="BW9" s="853"/>
      <c r="BX9" s="853"/>
      <c r="BY9" s="853"/>
      <c r="BZ9" s="853"/>
      <c r="CA9" s="853"/>
      <c r="CB9" s="853"/>
      <c r="CC9" s="853"/>
      <c r="CD9" s="853"/>
      <c r="CE9" s="853"/>
      <c r="CF9" s="853"/>
      <c r="CG9" s="854"/>
      <c r="CH9" s="865">
        <v>-2</v>
      </c>
      <c r="CI9" s="866"/>
      <c r="CJ9" s="866"/>
      <c r="CK9" s="866"/>
      <c r="CL9" s="867"/>
      <c r="CM9" s="865">
        <v>530</v>
      </c>
      <c r="CN9" s="866"/>
      <c r="CO9" s="866"/>
      <c r="CP9" s="866"/>
      <c r="CQ9" s="867"/>
      <c r="CR9" s="865">
        <v>566</v>
      </c>
      <c r="CS9" s="866"/>
      <c r="CT9" s="866"/>
      <c r="CU9" s="866"/>
      <c r="CV9" s="867"/>
      <c r="CW9" s="865">
        <v>86</v>
      </c>
      <c r="CX9" s="866"/>
      <c r="CY9" s="866"/>
      <c r="CZ9" s="866"/>
      <c r="DA9" s="867"/>
      <c r="DB9" s="865" t="s">
        <v>513</v>
      </c>
      <c r="DC9" s="866"/>
      <c r="DD9" s="866"/>
      <c r="DE9" s="866"/>
      <c r="DF9" s="867"/>
      <c r="DG9" s="865" t="s">
        <v>513</v>
      </c>
      <c r="DH9" s="866"/>
      <c r="DI9" s="866"/>
      <c r="DJ9" s="866"/>
      <c r="DK9" s="867"/>
      <c r="DL9" s="865" t="s">
        <v>513</v>
      </c>
      <c r="DM9" s="866"/>
      <c r="DN9" s="866"/>
      <c r="DO9" s="866"/>
      <c r="DP9" s="867"/>
      <c r="DQ9" s="865" t="s">
        <v>513</v>
      </c>
      <c r="DR9" s="866"/>
      <c r="DS9" s="866"/>
      <c r="DT9" s="866"/>
      <c r="DU9" s="867"/>
      <c r="DV9" s="868"/>
      <c r="DW9" s="869"/>
      <c r="DX9" s="869"/>
      <c r="DY9" s="869"/>
      <c r="DZ9" s="870"/>
      <c r="EA9" s="255"/>
    </row>
    <row r="10" spans="1:131" s="256" customFormat="1" ht="26.25" customHeight="1" x14ac:dyDescent="0.15">
      <c r="A10" s="262">
        <v>4</v>
      </c>
      <c r="B10" s="839" t="s">
        <v>388</v>
      </c>
      <c r="C10" s="840"/>
      <c r="D10" s="840"/>
      <c r="E10" s="840"/>
      <c r="F10" s="840"/>
      <c r="G10" s="840"/>
      <c r="H10" s="840"/>
      <c r="I10" s="840"/>
      <c r="J10" s="840"/>
      <c r="K10" s="840"/>
      <c r="L10" s="840"/>
      <c r="M10" s="840"/>
      <c r="N10" s="840"/>
      <c r="O10" s="840"/>
      <c r="P10" s="841"/>
      <c r="Q10" s="842">
        <v>35</v>
      </c>
      <c r="R10" s="843"/>
      <c r="S10" s="843"/>
      <c r="T10" s="843"/>
      <c r="U10" s="843"/>
      <c r="V10" s="843">
        <v>35</v>
      </c>
      <c r="W10" s="843"/>
      <c r="X10" s="843"/>
      <c r="Y10" s="843"/>
      <c r="Z10" s="843"/>
      <c r="AA10" s="843" t="s">
        <v>582</v>
      </c>
      <c r="AB10" s="843"/>
      <c r="AC10" s="843"/>
      <c r="AD10" s="843"/>
      <c r="AE10" s="844"/>
      <c r="AF10" s="845" t="s">
        <v>232</v>
      </c>
      <c r="AG10" s="846"/>
      <c r="AH10" s="846"/>
      <c r="AI10" s="846"/>
      <c r="AJ10" s="847"/>
      <c r="AK10" s="848">
        <v>5</v>
      </c>
      <c r="AL10" s="849"/>
      <c r="AM10" s="849"/>
      <c r="AN10" s="849"/>
      <c r="AO10" s="849"/>
      <c r="AP10" s="849">
        <v>0</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20601</v>
      </c>
      <c r="R23" s="878"/>
      <c r="S23" s="878"/>
      <c r="T23" s="878"/>
      <c r="U23" s="878"/>
      <c r="V23" s="878">
        <v>20541</v>
      </c>
      <c r="W23" s="878"/>
      <c r="X23" s="878"/>
      <c r="Y23" s="878"/>
      <c r="Z23" s="878"/>
      <c r="AA23" s="878">
        <v>60</v>
      </c>
      <c r="AB23" s="878"/>
      <c r="AC23" s="878"/>
      <c r="AD23" s="878"/>
      <c r="AE23" s="879"/>
      <c r="AF23" s="880">
        <v>38</v>
      </c>
      <c r="AG23" s="878"/>
      <c r="AH23" s="878"/>
      <c r="AI23" s="878"/>
      <c r="AJ23" s="881"/>
      <c r="AK23" s="882"/>
      <c r="AL23" s="883"/>
      <c r="AM23" s="883"/>
      <c r="AN23" s="883"/>
      <c r="AO23" s="883"/>
      <c r="AP23" s="878">
        <v>20141</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4471</v>
      </c>
      <c r="R28" s="907"/>
      <c r="S28" s="907"/>
      <c r="T28" s="907"/>
      <c r="U28" s="907"/>
      <c r="V28" s="907">
        <v>4429</v>
      </c>
      <c r="W28" s="907"/>
      <c r="X28" s="907"/>
      <c r="Y28" s="907"/>
      <c r="Z28" s="907"/>
      <c r="AA28" s="907">
        <v>42</v>
      </c>
      <c r="AB28" s="907"/>
      <c r="AC28" s="907"/>
      <c r="AD28" s="907"/>
      <c r="AE28" s="908"/>
      <c r="AF28" s="909">
        <v>42</v>
      </c>
      <c r="AG28" s="907"/>
      <c r="AH28" s="907"/>
      <c r="AI28" s="907"/>
      <c r="AJ28" s="910"/>
      <c r="AK28" s="911">
        <v>393</v>
      </c>
      <c r="AL28" s="902"/>
      <c r="AM28" s="902"/>
      <c r="AN28" s="902"/>
      <c r="AO28" s="902"/>
      <c r="AP28" s="902" t="s">
        <v>513</v>
      </c>
      <c r="AQ28" s="902"/>
      <c r="AR28" s="902"/>
      <c r="AS28" s="902"/>
      <c r="AT28" s="902"/>
      <c r="AU28" s="902" t="s">
        <v>513</v>
      </c>
      <c r="AV28" s="902"/>
      <c r="AW28" s="902"/>
      <c r="AX28" s="902"/>
      <c r="AY28" s="902"/>
      <c r="AZ28" s="903" t="s">
        <v>513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500</v>
      </c>
      <c r="R29" s="843"/>
      <c r="S29" s="843"/>
      <c r="T29" s="843"/>
      <c r="U29" s="843"/>
      <c r="V29" s="843">
        <v>500</v>
      </c>
      <c r="W29" s="843"/>
      <c r="X29" s="843"/>
      <c r="Y29" s="843"/>
      <c r="Z29" s="843"/>
      <c r="AA29" s="843" t="s">
        <v>583</v>
      </c>
      <c r="AB29" s="843"/>
      <c r="AC29" s="843"/>
      <c r="AD29" s="843"/>
      <c r="AE29" s="844"/>
      <c r="AF29" s="845" t="s">
        <v>405</v>
      </c>
      <c r="AG29" s="846"/>
      <c r="AH29" s="846"/>
      <c r="AI29" s="846"/>
      <c r="AJ29" s="847"/>
      <c r="AK29" s="916">
        <v>133</v>
      </c>
      <c r="AL29" s="917"/>
      <c r="AM29" s="917"/>
      <c r="AN29" s="917"/>
      <c r="AO29" s="917"/>
      <c r="AP29" s="917">
        <v>252</v>
      </c>
      <c r="AQ29" s="917"/>
      <c r="AR29" s="917"/>
      <c r="AS29" s="917"/>
      <c r="AT29" s="917"/>
      <c r="AU29" s="917">
        <v>61</v>
      </c>
      <c r="AV29" s="917"/>
      <c r="AW29" s="917"/>
      <c r="AX29" s="917"/>
      <c r="AY29" s="917"/>
      <c r="AZ29" s="918" t="s">
        <v>583</v>
      </c>
      <c r="BA29" s="918"/>
      <c r="BB29" s="918"/>
      <c r="BC29" s="918"/>
      <c r="BD29" s="918"/>
      <c r="BE29" s="914"/>
      <c r="BF29" s="914"/>
      <c r="BG29" s="914"/>
      <c r="BH29" s="914"/>
      <c r="BI29" s="915"/>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912">
        <v>4773</v>
      </c>
      <c r="R30" s="846"/>
      <c r="S30" s="846"/>
      <c r="T30" s="846"/>
      <c r="U30" s="913"/>
      <c r="V30" s="843">
        <v>4676</v>
      </c>
      <c r="W30" s="843"/>
      <c r="X30" s="843"/>
      <c r="Y30" s="843"/>
      <c r="Z30" s="843"/>
      <c r="AA30" s="843">
        <v>97</v>
      </c>
      <c r="AB30" s="843"/>
      <c r="AC30" s="843"/>
      <c r="AD30" s="843"/>
      <c r="AE30" s="844"/>
      <c r="AF30" s="845">
        <v>97</v>
      </c>
      <c r="AG30" s="846"/>
      <c r="AH30" s="846"/>
      <c r="AI30" s="846"/>
      <c r="AJ30" s="847"/>
      <c r="AK30" s="916">
        <v>702</v>
      </c>
      <c r="AL30" s="917"/>
      <c r="AM30" s="917"/>
      <c r="AN30" s="917"/>
      <c r="AO30" s="917"/>
      <c r="AP30" s="917" t="s">
        <v>513</v>
      </c>
      <c r="AQ30" s="917"/>
      <c r="AR30" s="917"/>
      <c r="AS30" s="917"/>
      <c r="AT30" s="917"/>
      <c r="AU30" s="917" t="s">
        <v>513</v>
      </c>
      <c r="AV30" s="917"/>
      <c r="AW30" s="917"/>
      <c r="AX30" s="917"/>
      <c r="AY30" s="917"/>
      <c r="AZ30" s="918" t="s">
        <v>513</v>
      </c>
      <c r="BA30" s="918"/>
      <c r="BB30" s="918"/>
      <c r="BC30" s="918"/>
      <c r="BD30" s="918"/>
      <c r="BE30" s="914"/>
      <c r="BF30" s="914"/>
      <c r="BG30" s="914"/>
      <c r="BH30" s="914"/>
      <c r="BI30" s="915"/>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912">
        <v>612</v>
      </c>
      <c r="R31" s="846"/>
      <c r="S31" s="846"/>
      <c r="T31" s="846"/>
      <c r="U31" s="913"/>
      <c r="V31" s="843">
        <v>598</v>
      </c>
      <c r="W31" s="843"/>
      <c r="X31" s="843"/>
      <c r="Y31" s="843"/>
      <c r="Z31" s="843"/>
      <c r="AA31" s="843">
        <v>14</v>
      </c>
      <c r="AB31" s="843"/>
      <c r="AC31" s="843"/>
      <c r="AD31" s="843"/>
      <c r="AE31" s="844"/>
      <c r="AF31" s="845">
        <v>14</v>
      </c>
      <c r="AG31" s="846"/>
      <c r="AH31" s="846"/>
      <c r="AI31" s="846"/>
      <c r="AJ31" s="847"/>
      <c r="AK31" s="916">
        <v>185</v>
      </c>
      <c r="AL31" s="917"/>
      <c r="AM31" s="917"/>
      <c r="AN31" s="917"/>
      <c r="AO31" s="917"/>
      <c r="AP31" s="917" t="s">
        <v>513</v>
      </c>
      <c r="AQ31" s="917"/>
      <c r="AR31" s="917"/>
      <c r="AS31" s="917"/>
      <c r="AT31" s="917"/>
      <c r="AU31" s="917" t="s">
        <v>513</v>
      </c>
      <c r="AV31" s="917"/>
      <c r="AW31" s="917"/>
      <c r="AX31" s="917"/>
      <c r="AY31" s="917"/>
      <c r="AZ31" s="918" t="s">
        <v>513</v>
      </c>
      <c r="BA31" s="918"/>
      <c r="BB31" s="918"/>
      <c r="BC31" s="918"/>
      <c r="BD31" s="918"/>
      <c r="BE31" s="914"/>
      <c r="BF31" s="914"/>
      <c r="BG31" s="914"/>
      <c r="BH31" s="914"/>
      <c r="BI31" s="915"/>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912">
        <v>8356</v>
      </c>
      <c r="R32" s="846"/>
      <c r="S32" s="846"/>
      <c r="T32" s="846"/>
      <c r="U32" s="913"/>
      <c r="V32" s="843">
        <v>8354</v>
      </c>
      <c r="W32" s="843"/>
      <c r="X32" s="843"/>
      <c r="Y32" s="843"/>
      <c r="Z32" s="843"/>
      <c r="AA32" s="843">
        <v>2</v>
      </c>
      <c r="AB32" s="843"/>
      <c r="AC32" s="843"/>
      <c r="AD32" s="843"/>
      <c r="AE32" s="844"/>
      <c r="AF32" s="845">
        <v>2230</v>
      </c>
      <c r="AG32" s="846"/>
      <c r="AH32" s="846"/>
      <c r="AI32" s="846"/>
      <c r="AJ32" s="847"/>
      <c r="AK32" s="916">
        <v>1050</v>
      </c>
      <c r="AL32" s="917"/>
      <c r="AM32" s="917"/>
      <c r="AN32" s="917"/>
      <c r="AO32" s="917"/>
      <c r="AP32" s="917">
        <v>8321</v>
      </c>
      <c r="AQ32" s="917"/>
      <c r="AR32" s="917"/>
      <c r="AS32" s="917"/>
      <c r="AT32" s="917"/>
      <c r="AU32" s="917">
        <v>4976</v>
      </c>
      <c r="AV32" s="917"/>
      <c r="AW32" s="917"/>
      <c r="AX32" s="917"/>
      <c r="AY32" s="917"/>
      <c r="AZ32" s="918" t="s">
        <v>513</v>
      </c>
      <c r="BA32" s="918"/>
      <c r="BB32" s="918"/>
      <c r="BC32" s="918"/>
      <c r="BD32" s="918"/>
      <c r="BE32" s="914" t="s">
        <v>409</v>
      </c>
      <c r="BF32" s="914"/>
      <c r="BG32" s="914"/>
      <c r="BH32" s="914"/>
      <c r="BI32" s="915"/>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912">
        <v>1107</v>
      </c>
      <c r="R33" s="846"/>
      <c r="S33" s="846"/>
      <c r="T33" s="846"/>
      <c r="U33" s="913"/>
      <c r="V33" s="843">
        <v>1124</v>
      </c>
      <c r="W33" s="843"/>
      <c r="X33" s="843"/>
      <c r="Y33" s="843"/>
      <c r="Z33" s="843"/>
      <c r="AA33" s="843">
        <v>-17</v>
      </c>
      <c r="AB33" s="843"/>
      <c r="AC33" s="843"/>
      <c r="AD33" s="843"/>
      <c r="AE33" s="844"/>
      <c r="AF33" s="845">
        <v>478</v>
      </c>
      <c r="AG33" s="846"/>
      <c r="AH33" s="846"/>
      <c r="AI33" s="846"/>
      <c r="AJ33" s="847"/>
      <c r="AK33" s="916">
        <v>17</v>
      </c>
      <c r="AL33" s="917"/>
      <c r="AM33" s="917"/>
      <c r="AN33" s="917"/>
      <c r="AO33" s="917"/>
      <c r="AP33" s="917">
        <v>1650</v>
      </c>
      <c r="AQ33" s="917"/>
      <c r="AR33" s="917"/>
      <c r="AS33" s="917"/>
      <c r="AT33" s="917"/>
      <c r="AU33" s="917">
        <v>12</v>
      </c>
      <c r="AV33" s="917"/>
      <c r="AW33" s="917"/>
      <c r="AX33" s="917"/>
      <c r="AY33" s="917"/>
      <c r="AZ33" s="918" t="s">
        <v>513</v>
      </c>
      <c r="BA33" s="918"/>
      <c r="BB33" s="918"/>
      <c r="BC33" s="918"/>
      <c r="BD33" s="918"/>
      <c r="BE33" s="914" t="s">
        <v>409</v>
      </c>
      <c r="BF33" s="914"/>
      <c r="BG33" s="914"/>
      <c r="BH33" s="914"/>
      <c r="BI33" s="915"/>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912">
        <v>2030</v>
      </c>
      <c r="R34" s="846"/>
      <c r="S34" s="846"/>
      <c r="T34" s="846"/>
      <c r="U34" s="913"/>
      <c r="V34" s="843">
        <v>2030</v>
      </c>
      <c r="W34" s="843"/>
      <c r="X34" s="843"/>
      <c r="Y34" s="843"/>
      <c r="Z34" s="843"/>
      <c r="AA34" s="843">
        <v>0</v>
      </c>
      <c r="AB34" s="843"/>
      <c r="AC34" s="843"/>
      <c r="AD34" s="843"/>
      <c r="AE34" s="844"/>
      <c r="AF34" s="845">
        <v>298</v>
      </c>
      <c r="AG34" s="846"/>
      <c r="AH34" s="846"/>
      <c r="AI34" s="846"/>
      <c r="AJ34" s="847"/>
      <c r="AK34" s="916">
        <v>1502</v>
      </c>
      <c r="AL34" s="917"/>
      <c r="AM34" s="917"/>
      <c r="AN34" s="917"/>
      <c r="AO34" s="917"/>
      <c r="AP34" s="917">
        <v>16706</v>
      </c>
      <c r="AQ34" s="917"/>
      <c r="AR34" s="917"/>
      <c r="AS34" s="917"/>
      <c r="AT34" s="917"/>
      <c r="AU34" s="917">
        <v>12630</v>
      </c>
      <c r="AV34" s="917"/>
      <c r="AW34" s="917"/>
      <c r="AX34" s="917"/>
      <c r="AY34" s="917"/>
      <c r="AZ34" s="918" t="s">
        <v>513</v>
      </c>
      <c r="BA34" s="918"/>
      <c r="BB34" s="918"/>
      <c r="BC34" s="918"/>
      <c r="BD34" s="918"/>
      <c r="BE34" s="914" t="s">
        <v>412</v>
      </c>
      <c r="BF34" s="914"/>
      <c r="BG34" s="914"/>
      <c r="BH34" s="914"/>
      <c r="BI34" s="915"/>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413</v>
      </c>
      <c r="C35" s="840"/>
      <c r="D35" s="840"/>
      <c r="E35" s="840"/>
      <c r="F35" s="840"/>
      <c r="G35" s="840"/>
      <c r="H35" s="840"/>
      <c r="I35" s="840"/>
      <c r="J35" s="840"/>
      <c r="K35" s="840"/>
      <c r="L35" s="840"/>
      <c r="M35" s="840"/>
      <c r="N35" s="840"/>
      <c r="O35" s="840"/>
      <c r="P35" s="841"/>
      <c r="Q35" s="912">
        <v>68</v>
      </c>
      <c r="R35" s="846"/>
      <c r="S35" s="846"/>
      <c r="T35" s="846"/>
      <c r="U35" s="913"/>
      <c r="V35" s="843">
        <v>68</v>
      </c>
      <c r="W35" s="843"/>
      <c r="X35" s="843"/>
      <c r="Y35" s="843"/>
      <c r="Z35" s="843"/>
      <c r="AA35" s="843" t="s">
        <v>580</v>
      </c>
      <c r="AB35" s="843"/>
      <c r="AC35" s="843"/>
      <c r="AD35" s="843"/>
      <c r="AE35" s="844"/>
      <c r="AF35" s="845" t="s">
        <v>405</v>
      </c>
      <c r="AG35" s="846"/>
      <c r="AH35" s="846"/>
      <c r="AI35" s="846"/>
      <c r="AJ35" s="847"/>
      <c r="AK35" s="916" t="s">
        <v>584</v>
      </c>
      <c r="AL35" s="917"/>
      <c r="AM35" s="917"/>
      <c r="AN35" s="917"/>
      <c r="AO35" s="917"/>
      <c r="AP35" s="917" t="s">
        <v>585</v>
      </c>
      <c r="AQ35" s="917"/>
      <c r="AR35" s="917"/>
      <c r="AS35" s="917"/>
      <c r="AT35" s="917"/>
      <c r="AU35" s="917" t="s">
        <v>585</v>
      </c>
      <c r="AV35" s="917"/>
      <c r="AW35" s="917"/>
      <c r="AX35" s="917"/>
      <c r="AY35" s="917"/>
      <c r="AZ35" s="918" t="s">
        <v>513</v>
      </c>
      <c r="BA35" s="918"/>
      <c r="BB35" s="918"/>
      <c r="BC35" s="918"/>
      <c r="BD35" s="918"/>
      <c r="BE35" s="914" t="s">
        <v>414</v>
      </c>
      <c r="BF35" s="914"/>
      <c r="BG35" s="914"/>
      <c r="BH35" s="914"/>
      <c r="BI35" s="915"/>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912"/>
      <c r="R36" s="846"/>
      <c r="S36" s="846"/>
      <c r="T36" s="846"/>
      <c r="U36" s="913"/>
      <c r="V36" s="843"/>
      <c r="W36" s="843"/>
      <c r="X36" s="843"/>
      <c r="Y36" s="843"/>
      <c r="Z36" s="843"/>
      <c r="AA36" s="843"/>
      <c r="AB36" s="843"/>
      <c r="AC36" s="843"/>
      <c r="AD36" s="843"/>
      <c r="AE36" s="844"/>
      <c r="AF36" s="845"/>
      <c r="AG36" s="846"/>
      <c r="AH36" s="846"/>
      <c r="AI36" s="846"/>
      <c r="AJ36" s="847"/>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912"/>
      <c r="R37" s="846"/>
      <c r="S37" s="846"/>
      <c r="T37" s="846"/>
      <c r="U37" s="913"/>
      <c r="V37" s="843"/>
      <c r="W37" s="843"/>
      <c r="X37" s="843"/>
      <c r="Y37" s="843"/>
      <c r="Z37" s="843"/>
      <c r="AA37" s="843"/>
      <c r="AB37" s="843"/>
      <c r="AC37" s="843"/>
      <c r="AD37" s="843"/>
      <c r="AE37" s="844"/>
      <c r="AF37" s="845"/>
      <c r="AG37" s="846"/>
      <c r="AH37" s="846"/>
      <c r="AI37" s="846"/>
      <c r="AJ37" s="847"/>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912"/>
      <c r="R38" s="846"/>
      <c r="S38" s="846"/>
      <c r="T38" s="846"/>
      <c r="U38" s="913"/>
      <c r="V38" s="843"/>
      <c r="W38" s="843"/>
      <c r="X38" s="843"/>
      <c r="Y38" s="843"/>
      <c r="Z38" s="843"/>
      <c r="AA38" s="843"/>
      <c r="AB38" s="843"/>
      <c r="AC38" s="843"/>
      <c r="AD38" s="843"/>
      <c r="AE38" s="844"/>
      <c r="AF38" s="845"/>
      <c r="AG38" s="846"/>
      <c r="AH38" s="846"/>
      <c r="AI38" s="846"/>
      <c r="AJ38" s="847"/>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912"/>
      <c r="R39" s="846"/>
      <c r="S39" s="846"/>
      <c r="T39" s="846"/>
      <c r="U39" s="913"/>
      <c r="V39" s="843"/>
      <c r="W39" s="843"/>
      <c r="X39" s="843"/>
      <c r="Y39" s="843"/>
      <c r="Z39" s="843"/>
      <c r="AA39" s="843"/>
      <c r="AB39" s="843"/>
      <c r="AC39" s="843"/>
      <c r="AD39" s="843"/>
      <c r="AE39" s="844"/>
      <c r="AF39" s="845"/>
      <c r="AG39" s="846"/>
      <c r="AH39" s="846"/>
      <c r="AI39" s="846"/>
      <c r="AJ39" s="847"/>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912"/>
      <c r="R40" s="846"/>
      <c r="S40" s="846"/>
      <c r="T40" s="846"/>
      <c r="U40" s="913"/>
      <c r="V40" s="843"/>
      <c r="W40" s="843"/>
      <c r="X40" s="843"/>
      <c r="Y40" s="843"/>
      <c r="Z40" s="843"/>
      <c r="AA40" s="843"/>
      <c r="AB40" s="843"/>
      <c r="AC40" s="843"/>
      <c r="AD40" s="843"/>
      <c r="AE40" s="844"/>
      <c r="AF40" s="845"/>
      <c r="AG40" s="846"/>
      <c r="AH40" s="846"/>
      <c r="AI40" s="846"/>
      <c r="AJ40" s="847"/>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912"/>
      <c r="R41" s="846"/>
      <c r="S41" s="846"/>
      <c r="T41" s="846"/>
      <c r="U41" s="913"/>
      <c r="V41" s="843"/>
      <c r="W41" s="843"/>
      <c r="X41" s="843"/>
      <c r="Y41" s="843"/>
      <c r="Z41" s="843"/>
      <c r="AA41" s="843"/>
      <c r="AB41" s="843"/>
      <c r="AC41" s="843"/>
      <c r="AD41" s="843"/>
      <c r="AE41" s="844"/>
      <c r="AF41" s="845"/>
      <c r="AG41" s="846"/>
      <c r="AH41" s="846"/>
      <c r="AI41" s="846"/>
      <c r="AJ41" s="847"/>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912"/>
      <c r="R42" s="846"/>
      <c r="S42" s="846"/>
      <c r="T42" s="846"/>
      <c r="U42" s="913"/>
      <c r="V42" s="843"/>
      <c r="W42" s="843"/>
      <c r="X42" s="843"/>
      <c r="Y42" s="843"/>
      <c r="Z42" s="843"/>
      <c r="AA42" s="843"/>
      <c r="AB42" s="843"/>
      <c r="AC42" s="843"/>
      <c r="AD42" s="843"/>
      <c r="AE42" s="844"/>
      <c r="AF42" s="845"/>
      <c r="AG42" s="846"/>
      <c r="AH42" s="846"/>
      <c r="AI42" s="846"/>
      <c r="AJ42" s="847"/>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912"/>
      <c r="R43" s="846"/>
      <c r="S43" s="846"/>
      <c r="T43" s="846"/>
      <c r="U43" s="913"/>
      <c r="V43" s="843"/>
      <c r="W43" s="843"/>
      <c r="X43" s="843"/>
      <c r="Y43" s="843"/>
      <c r="Z43" s="843"/>
      <c r="AA43" s="843"/>
      <c r="AB43" s="843"/>
      <c r="AC43" s="843"/>
      <c r="AD43" s="843"/>
      <c r="AE43" s="844"/>
      <c r="AF43" s="845"/>
      <c r="AG43" s="846"/>
      <c r="AH43" s="846"/>
      <c r="AI43" s="846"/>
      <c r="AJ43" s="847"/>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912"/>
      <c r="R44" s="846"/>
      <c r="S44" s="846"/>
      <c r="T44" s="846"/>
      <c r="U44" s="913"/>
      <c r="V44" s="843"/>
      <c r="W44" s="843"/>
      <c r="X44" s="843"/>
      <c r="Y44" s="843"/>
      <c r="Z44" s="843"/>
      <c r="AA44" s="843"/>
      <c r="AB44" s="843"/>
      <c r="AC44" s="843"/>
      <c r="AD44" s="843"/>
      <c r="AE44" s="844"/>
      <c r="AF44" s="845"/>
      <c r="AG44" s="846"/>
      <c r="AH44" s="846"/>
      <c r="AI44" s="846"/>
      <c r="AJ44" s="847"/>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912"/>
      <c r="R45" s="846"/>
      <c r="S45" s="846"/>
      <c r="T45" s="846"/>
      <c r="U45" s="913"/>
      <c r="V45" s="843"/>
      <c r="W45" s="843"/>
      <c r="X45" s="843"/>
      <c r="Y45" s="843"/>
      <c r="Z45" s="843"/>
      <c r="AA45" s="843"/>
      <c r="AB45" s="843"/>
      <c r="AC45" s="843"/>
      <c r="AD45" s="843"/>
      <c r="AE45" s="844"/>
      <c r="AF45" s="845"/>
      <c r="AG45" s="846"/>
      <c r="AH45" s="846"/>
      <c r="AI45" s="846"/>
      <c r="AJ45" s="847"/>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912"/>
      <c r="R46" s="846"/>
      <c r="S46" s="846"/>
      <c r="T46" s="846"/>
      <c r="U46" s="913"/>
      <c r="V46" s="843"/>
      <c r="W46" s="843"/>
      <c r="X46" s="843"/>
      <c r="Y46" s="843"/>
      <c r="Z46" s="843"/>
      <c r="AA46" s="843"/>
      <c r="AB46" s="843"/>
      <c r="AC46" s="843"/>
      <c r="AD46" s="843"/>
      <c r="AE46" s="844"/>
      <c r="AF46" s="845"/>
      <c r="AG46" s="846"/>
      <c r="AH46" s="846"/>
      <c r="AI46" s="846"/>
      <c r="AJ46" s="847"/>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912"/>
      <c r="R47" s="846"/>
      <c r="S47" s="846"/>
      <c r="T47" s="846"/>
      <c r="U47" s="913"/>
      <c r="V47" s="843"/>
      <c r="W47" s="843"/>
      <c r="X47" s="843"/>
      <c r="Y47" s="843"/>
      <c r="Z47" s="843"/>
      <c r="AA47" s="843"/>
      <c r="AB47" s="843"/>
      <c r="AC47" s="843"/>
      <c r="AD47" s="843"/>
      <c r="AE47" s="844"/>
      <c r="AF47" s="845"/>
      <c r="AG47" s="846"/>
      <c r="AH47" s="846"/>
      <c r="AI47" s="846"/>
      <c r="AJ47" s="847"/>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912"/>
      <c r="R48" s="846"/>
      <c r="S48" s="846"/>
      <c r="T48" s="846"/>
      <c r="U48" s="913"/>
      <c r="V48" s="843"/>
      <c r="W48" s="843"/>
      <c r="X48" s="843"/>
      <c r="Y48" s="843"/>
      <c r="Z48" s="843"/>
      <c r="AA48" s="843"/>
      <c r="AB48" s="843"/>
      <c r="AC48" s="843"/>
      <c r="AD48" s="843"/>
      <c r="AE48" s="844"/>
      <c r="AF48" s="845"/>
      <c r="AG48" s="846"/>
      <c r="AH48" s="846"/>
      <c r="AI48" s="846"/>
      <c r="AJ48" s="847"/>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912"/>
      <c r="R49" s="846"/>
      <c r="S49" s="846"/>
      <c r="T49" s="846"/>
      <c r="U49" s="913"/>
      <c r="V49" s="843"/>
      <c r="W49" s="843"/>
      <c r="X49" s="843"/>
      <c r="Y49" s="843"/>
      <c r="Z49" s="843"/>
      <c r="AA49" s="843"/>
      <c r="AB49" s="843"/>
      <c r="AC49" s="843"/>
      <c r="AD49" s="843"/>
      <c r="AE49" s="844"/>
      <c r="AF49" s="845"/>
      <c r="AG49" s="846"/>
      <c r="AH49" s="846"/>
      <c r="AI49" s="846"/>
      <c r="AJ49" s="847"/>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9"/>
      <c r="R50" s="920"/>
      <c r="S50" s="920"/>
      <c r="T50" s="920"/>
      <c r="U50" s="921"/>
      <c r="V50" s="922"/>
      <c r="W50" s="922"/>
      <c r="X50" s="922"/>
      <c r="Y50" s="922"/>
      <c r="Z50" s="922"/>
      <c r="AA50" s="922"/>
      <c r="AB50" s="922"/>
      <c r="AC50" s="922"/>
      <c r="AD50" s="922"/>
      <c r="AE50" s="923"/>
      <c r="AF50" s="845"/>
      <c r="AG50" s="846"/>
      <c r="AH50" s="846"/>
      <c r="AI50" s="846"/>
      <c r="AJ50" s="847"/>
      <c r="AK50" s="921"/>
      <c r="AL50" s="922"/>
      <c r="AM50" s="922"/>
      <c r="AN50" s="922"/>
      <c r="AO50" s="922"/>
      <c r="AP50" s="922"/>
      <c r="AQ50" s="922"/>
      <c r="AR50" s="922"/>
      <c r="AS50" s="922"/>
      <c r="AT50" s="922"/>
      <c r="AU50" s="922"/>
      <c r="AV50" s="922"/>
      <c r="AW50" s="922"/>
      <c r="AX50" s="922"/>
      <c r="AY50" s="922"/>
      <c r="AZ50" s="924"/>
      <c r="BA50" s="924"/>
      <c r="BB50" s="924"/>
      <c r="BC50" s="924"/>
      <c r="BD50" s="924"/>
      <c r="BE50" s="914"/>
      <c r="BF50" s="914"/>
      <c r="BG50" s="914"/>
      <c r="BH50" s="914"/>
      <c r="BI50" s="915"/>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9"/>
      <c r="R51" s="920"/>
      <c r="S51" s="920"/>
      <c r="T51" s="920"/>
      <c r="U51" s="921"/>
      <c r="V51" s="922"/>
      <c r="W51" s="922"/>
      <c r="X51" s="922"/>
      <c r="Y51" s="922"/>
      <c r="Z51" s="922"/>
      <c r="AA51" s="922"/>
      <c r="AB51" s="922"/>
      <c r="AC51" s="922"/>
      <c r="AD51" s="922"/>
      <c r="AE51" s="923"/>
      <c r="AF51" s="845"/>
      <c r="AG51" s="846"/>
      <c r="AH51" s="846"/>
      <c r="AI51" s="846"/>
      <c r="AJ51" s="847"/>
      <c r="AK51" s="921"/>
      <c r="AL51" s="922"/>
      <c r="AM51" s="922"/>
      <c r="AN51" s="922"/>
      <c r="AO51" s="922"/>
      <c r="AP51" s="922"/>
      <c r="AQ51" s="922"/>
      <c r="AR51" s="922"/>
      <c r="AS51" s="922"/>
      <c r="AT51" s="922"/>
      <c r="AU51" s="922"/>
      <c r="AV51" s="922"/>
      <c r="AW51" s="922"/>
      <c r="AX51" s="922"/>
      <c r="AY51" s="922"/>
      <c r="AZ51" s="924"/>
      <c r="BA51" s="924"/>
      <c r="BB51" s="924"/>
      <c r="BC51" s="924"/>
      <c r="BD51" s="924"/>
      <c r="BE51" s="914"/>
      <c r="BF51" s="914"/>
      <c r="BG51" s="914"/>
      <c r="BH51" s="914"/>
      <c r="BI51" s="915"/>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9"/>
      <c r="R52" s="920"/>
      <c r="S52" s="920"/>
      <c r="T52" s="920"/>
      <c r="U52" s="921"/>
      <c r="V52" s="922"/>
      <c r="W52" s="922"/>
      <c r="X52" s="922"/>
      <c r="Y52" s="922"/>
      <c r="Z52" s="922"/>
      <c r="AA52" s="922"/>
      <c r="AB52" s="922"/>
      <c r="AC52" s="922"/>
      <c r="AD52" s="922"/>
      <c r="AE52" s="923"/>
      <c r="AF52" s="845"/>
      <c r="AG52" s="846"/>
      <c r="AH52" s="846"/>
      <c r="AI52" s="846"/>
      <c r="AJ52" s="847"/>
      <c r="AK52" s="921"/>
      <c r="AL52" s="922"/>
      <c r="AM52" s="922"/>
      <c r="AN52" s="922"/>
      <c r="AO52" s="922"/>
      <c r="AP52" s="922"/>
      <c r="AQ52" s="922"/>
      <c r="AR52" s="922"/>
      <c r="AS52" s="922"/>
      <c r="AT52" s="922"/>
      <c r="AU52" s="922"/>
      <c r="AV52" s="922"/>
      <c r="AW52" s="922"/>
      <c r="AX52" s="922"/>
      <c r="AY52" s="922"/>
      <c r="AZ52" s="924"/>
      <c r="BA52" s="924"/>
      <c r="BB52" s="924"/>
      <c r="BC52" s="924"/>
      <c r="BD52" s="924"/>
      <c r="BE52" s="914"/>
      <c r="BF52" s="914"/>
      <c r="BG52" s="914"/>
      <c r="BH52" s="914"/>
      <c r="BI52" s="915"/>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9"/>
      <c r="R53" s="920"/>
      <c r="S53" s="920"/>
      <c r="T53" s="920"/>
      <c r="U53" s="921"/>
      <c r="V53" s="922"/>
      <c r="W53" s="922"/>
      <c r="X53" s="922"/>
      <c r="Y53" s="922"/>
      <c r="Z53" s="922"/>
      <c r="AA53" s="922"/>
      <c r="AB53" s="922"/>
      <c r="AC53" s="922"/>
      <c r="AD53" s="922"/>
      <c r="AE53" s="923"/>
      <c r="AF53" s="845"/>
      <c r="AG53" s="846"/>
      <c r="AH53" s="846"/>
      <c r="AI53" s="846"/>
      <c r="AJ53" s="847"/>
      <c r="AK53" s="921"/>
      <c r="AL53" s="922"/>
      <c r="AM53" s="922"/>
      <c r="AN53" s="922"/>
      <c r="AO53" s="922"/>
      <c r="AP53" s="922"/>
      <c r="AQ53" s="922"/>
      <c r="AR53" s="922"/>
      <c r="AS53" s="922"/>
      <c r="AT53" s="922"/>
      <c r="AU53" s="922"/>
      <c r="AV53" s="922"/>
      <c r="AW53" s="922"/>
      <c r="AX53" s="922"/>
      <c r="AY53" s="922"/>
      <c r="AZ53" s="924"/>
      <c r="BA53" s="924"/>
      <c r="BB53" s="924"/>
      <c r="BC53" s="924"/>
      <c r="BD53" s="924"/>
      <c r="BE53" s="914"/>
      <c r="BF53" s="914"/>
      <c r="BG53" s="914"/>
      <c r="BH53" s="914"/>
      <c r="BI53" s="915"/>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9"/>
      <c r="R54" s="920"/>
      <c r="S54" s="920"/>
      <c r="T54" s="920"/>
      <c r="U54" s="921"/>
      <c r="V54" s="922"/>
      <c r="W54" s="922"/>
      <c r="X54" s="922"/>
      <c r="Y54" s="922"/>
      <c r="Z54" s="922"/>
      <c r="AA54" s="922"/>
      <c r="AB54" s="922"/>
      <c r="AC54" s="922"/>
      <c r="AD54" s="922"/>
      <c r="AE54" s="923"/>
      <c r="AF54" s="845"/>
      <c r="AG54" s="846"/>
      <c r="AH54" s="846"/>
      <c r="AI54" s="846"/>
      <c r="AJ54" s="847"/>
      <c r="AK54" s="921"/>
      <c r="AL54" s="922"/>
      <c r="AM54" s="922"/>
      <c r="AN54" s="922"/>
      <c r="AO54" s="922"/>
      <c r="AP54" s="922"/>
      <c r="AQ54" s="922"/>
      <c r="AR54" s="922"/>
      <c r="AS54" s="922"/>
      <c r="AT54" s="922"/>
      <c r="AU54" s="922"/>
      <c r="AV54" s="922"/>
      <c r="AW54" s="922"/>
      <c r="AX54" s="922"/>
      <c r="AY54" s="922"/>
      <c r="AZ54" s="924"/>
      <c r="BA54" s="924"/>
      <c r="BB54" s="924"/>
      <c r="BC54" s="924"/>
      <c r="BD54" s="924"/>
      <c r="BE54" s="914"/>
      <c r="BF54" s="914"/>
      <c r="BG54" s="914"/>
      <c r="BH54" s="914"/>
      <c r="BI54" s="915"/>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9"/>
      <c r="R55" s="920"/>
      <c r="S55" s="920"/>
      <c r="T55" s="920"/>
      <c r="U55" s="921"/>
      <c r="V55" s="922"/>
      <c r="W55" s="922"/>
      <c r="X55" s="922"/>
      <c r="Y55" s="922"/>
      <c r="Z55" s="922"/>
      <c r="AA55" s="922"/>
      <c r="AB55" s="922"/>
      <c r="AC55" s="922"/>
      <c r="AD55" s="922"/>
      <c r="AE55" s="923"/>
      <c r="AF55" s="845"/>
      <c r="AG55" s="846"/>
      <c r="AH55" s="846"/>
      <c r="AI55" s="846"/>
      <c r="AJ55" s="847"/>
      <c r="AK55" s="921"/>
      <c r="AL55" s="922"/>
      <c r="AM55" s="922"/>
      <c r="AN55" s="922"/>
      <c r="AO55" s="922"/>
      <c r="AP55" s="922"/>
      <c r="AQ55" s="922"/>
      <c r="AR55" s="922"/>
      <c r="AS55" s="922"/>
      <c r="AT55" s="922"/>
      <c r="AU55" s="922"/>
      <c r="AV55" s="922"/>
      <c r="AW55" s="922"/>
      <c r="AX55" s="922"/>
      <c r="AY55" s="922"/>
      <c r="AZ55" s="924"/>
      <c r="BA55" s="924"/>
      <c r="BB55" s="924"/>
      <c r="BC55" s="924"/>
      <c r="BD55" s="924"/>
      <c r="BE55" s="914"/>
      <c r="BF55" s="914"/>
      <c r="BG55" s="914"/>
      <c r="BH55" s="914"/>
      <c r="BI55" s="915"/>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9"/>
      <c r="R56" s="920"/>
      <c r="S56" s="920"/>
      <c r="T56" s="920"/>
      <c r="U56" s="921"/>
      <c r="V56" s="922"/>
      <c r="W56" s="922"/>
      <c r="X56" s="922"/>
      <c r="Y56" s="922"/>
      <c r="Z56" s="922"/>
      <c r="AA56" s="922"/>
      <c r="AB56" s="922"/>
      <c r="AC56" s="922"/>
      <c r="AD56" s="922"/>
      <c r="AE56" s="923"/>
      <c r="AF56" s="845"/>
      <c r="AG56" s="846"/>
      <c r="AH56" s="846"/>
      <c r="AI56" s="846"/>
      <c r="AJ56" s="847"/>
      <c r="AK56" s="921"/>
      <c r="AL56" s="922"/>
      <c r="AM56" s="922"/>
      <c r="AN56" s="922"/>
      <c r="AO56" s="922"/>
      <c r="AP56" s="922"/>
      <c r="AQ56" s="922"/>
      <c r="AR56" s="922"/>
      <c r="AS56" s="922"/>
      <c r="AT56" s="922"/>
      <c r="AU56" s="922"/>
      <c r="AV56" s="922"/>
      <c r="AW56" s="922"/>
      <c r="AX56" s="922"/>
      <c r="AY56" s="922"/>
      <c r="AZ56" s="924"/>
      <c r="BA56" s="924"/>
      <c r="BB56" s="924"/>
      <c r="BC56" s="924"/>
      <c r="BD56" s="924"/>
      <c r="BE56" s="914"/>
      <c r="BF56" s="914"/>
      <c r="BG56" s="914"/>
      <c r="BH56" s="914"/>
      <c r="BI56" s="915"/>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9"/>
      <c r="R57" s="920"/>
      <c r="S57" s="920"/>
      <c r="T57" s="920"/>
      <c r="U57" s="921"/>
      <c r="V57" s="922"/>
      <c r="W57" s="922"/>
      <c r="X57" s="922"/>
      <c r="Y57" s="922"/>
      <c r="Z57" s="922"/>
      <c r="AA57" s="922"/>
      <c r="AB57" s="922"/>
      <c r="AC57" s="922"/>
      <c r="AD57" s="922"/>
      <c r="AE57" s="923"/>
      <c r="AF57" s="845"/>
      <c r="AG57" s="846"/>
      <c r="AH57" s="846"/>
      <c r="AI57" s="846"/>
      <c r="AJ57" s="847"/>
      <c r="AK57" s="921"/>
      <c r="AL57" s="922"/>
      <c r="AM57" s="922"/>
      <c r="AN57" s="922"/>
      <c r="AO57" s="922"/>
      <c r="AP57" s="922"/>
      <c r="AQ57" s="922"/>
      <c r="AR57" s="922"/>
      <c r="AS57" s="922"/>
      <c r="AT57" s="922"/>
      <c r="AU57" s="922"/>
      <c r="AV57" s="922"/>
      <c r="AW57" s="922"/>
      <c r="AX57" s="922"/>
      <c r="AY57" s="922"/>
      <c r="AZ57" s="924"/>
      <c r="BA57" s="924"/>
      <c r="BB57" s="924"/>
      <c r="BC57" s="924"/>
      <c r="BD57" s="924"/>
      <c r="BE57" s="914"/>
      <c r="BF57" s="914"/>
      <c r="BG57" s="914"/>
      <c r="BH57" s="914"/>
      <c r="BI57" s="915"/>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9"/>
      <c r="R58" s="920"/>
      <c r="S58" s="920"/>
      <c r="T58" s="920"/>
      <c r="U58" s="921"/>
      <c r="V58" s="922"/>
      <c r="W58" s="922"/>
      <c r="X58" s="922"/>
      <c r="Y58" s="922"/>
      <c r="Z58" s="922"/>
      <c r="AA58" s="922"/>
      <c r="AB58" s="922"/>
      <c r="AC58" s="922"/>
      <c r="AD58" s="922"/>
      <c r="AE58" s="923"/>
      <c r="AF58" s="845"/>
      <c r="AG58" s="846"/>
      <c r="AH58" s="846"/>
      <c r="AI58" s="846"/>
      <c r="AJ58" s="847"/>
      <c r="AK58" s="921"/>
      <c r="AL58" s="922"/>
      <c r="AM58" s="922"/>
      <c r="AN58" s="922"/>
      <c r="AO58" s="922"/>
      <c r="AP58" s="922"/>
      <c r="AQ58" s="922"/>
      <c r="AR58" s="922"/>
      <c r="AS58" s="922"/>
      <c r="AT58" s="922"/>
      <c r="AU58" s="922"/>
      <c r="AV58" s="922"/>
      <c r="AW58" s="922"/>
      <c r="AX58" s="922"/>
      <c r="AY58" s="922"/>
      <c r="AZ58" s="924"/>
      <c r="BA58" s="924"/>
      <c r="BB58" s="924"/>
      <c r="BC58" s="924"/>
      <c r="BD58" s="924"/>
      <c r="BE58" s="914"/>
      <c r="BF58" s="914"/>
      <c r="BG58" s="914"/>
      <c r="BH58" s="914"/>
      <c r="BI58" s="915"/>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9"/>
      <c r="R59" s="920"/>
      <c r="S59" s="920"/>
      <c r="T59" s="920"/>
      <c r="U59" s="921"/>
      <c r="V59" s="922"/>
      <c r="W59" s="922"/>
      <c r="X59" s="922"/>
      <c r="Y59" s="922"/>
      <c r="Z59" s="922"/>
      <c r="AA59" s="922"/>
      <c r="AB59" s="922"/>
      <c r="AC59" s="922"/>
      <c r="AD59" s="922"/>
      <c r="AE59" s="923"/>
      <c r="AF59" s="845"/>
      <c r="AG59" s="846"/>
      <c r="AH59" s="846"/>
      <c r="AI59" s="846"/>
      <c r="AJ59" s="847"/>
      <c r="AK59" s="921"/>
      <c r="AL59" s="922"/>
      <c r="AM59" s="922"/>
      <c r="AN59" s="922"/>
      <c r="AO59" s="922"/>
      <c r="AP59" s="922"/>
      <c r="AQ59" s="922"/>
      <c r="AR59" s="922"/>
      <c r="AS59" s="922"/>
      <c r="AT59" s="922"/>
      <c r="AU59" s="922"/>
      <c r="AV59" s="922"/>
      <c r="AW59" s="922"/>
      <c r="AX59" s="922"/>
      <c r="AY59" s="922"/>
      <c r="AZ59" s="924"/>
      <c r="BA59" s="924"/>
      <c r="BB59" s="924"/>
      <c r="BC59" s="924"/>
      <c r="BD59" s="924"/>
      <c r="BE59" s="914"/>
      <c r="BF59" s="914"/>
      <c r="BG59" s="914"/>
      <c r="BH59" s="914"/>
      <c r="BI59" s="915"/>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9"/>
      <c r="R60" s="920"/>
      <c r="S60" s="920"/>
      <c r="T60" s="920"/>
      <c r="U60" s="921"/>
      <c r="V60" s="922"/>
      <c r="W60" s="922"/>
      <c r="X60" s="922"/>
      <c r="Y60" s="922"/>
      <c r="Z60" s="922"/>
      <c r="AA60" s="922"/>
      <c r="AB60" s="922"/>
      <c r="AC60" s="922"/>
      <c r="AD60" s="922"/>
      <c r="AE60" s="923"/>
      <c r="AF60" s="845"/>
      <c r="AG60" s="846"/>
      <c r="AH60" s="846"/>
      <c r="AI60" s="846"/>
      <c r="AJ60" s="847"/>
      <c r="AK60" s="921"/>
      <c r="AL60" s="922"/>
      <c r="AM60" s="922"/>
      <c r="AN60" s="922"/>
      <c r="AO60" s="922"/>
      <c r="AP60" s="922"/>
      <c r="AQ60" s="922"/>
      <c r="AR60" s="922"/>
      <c r="AS60" s="922"/>
      <c r="AT60" s="922"/>
      <c r="AU60" s="922"/>
      <c r="AV60" s="922"/>
      <c r="AW60" s="922"/>
      <c r="AX60" s="922"/>
      <c r="AY60" s="922"/>
      <c r="AZ60" s="924"/>
      <c r="BA60" s="924"/>
      <c r="BB60" s="924"/>
      <c r="BC60" s="924"/>
      <c r="BD60" s="924"/>
      <c r="BE60" s="914"/>
      <c r="BF60" s="914"/>
      <c r="BG60" s="914"/>
      <c r="BH60" s="914"/>
      <c r="BI60" s="915"/>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9"/>
      <c r="R61" s="920"/>
      <c r="S61" s="920"/>
      <c r="T61" s="920"/>
      <c r="U61" s="921"/>
      <c r="V61" s="922"/>
      <c r="W61" s="922"/>
      <c r="X61" s="922"/>
      <c r="Y61" s="922"/>
      <c r="Z61" s="922"/>
      <c r="AA61" s="922"/>
      <c r="AB61" s="922"/>
      <c r="AC61" s="922"/>
      <c r="AD61" s="922"/>
      <c r="AE61" s="923"/>
      <c r="AF61" s="845"/>
      <c r="AG61" s="846"/>
      <c r="AH61" s="846"/>
      <c r="AI61" s="846"/>
      <c r="AJ61" s="847"/>
      <c r="AK61" s="921"/>
      <c r="AL61" s="922"/>
      <c r="AM61" s="922"/>
      <c r="AN61" s="922"/>
      <c r="AO61" s="922"/>
      <c r="AP61" s="922"/>
      <c r="AQ61" s="922"/>
      <c r="AR61" s="922"/>
      <c r="AS61" s="922"/>
      <c r="AT61" s="922"/>
      <c r="AU61" s="922"/>
      <c r="AV61" s="922"/>
      <c r="AW61" s="922"/>
      <c r="AX61" s="922"/>
      <c r="AY61" s="922"/>
      <c r="AZ61" s="924"/>
      <c r="BA61" s="924"/>
      <c r="BB61" s="924"/>
      <c r="BC61" s="924"/>
      <c r="BD61" s="924"/>
      <c r="BE61" s="914"/>
      <c r="BF61" s="914"/>
      <c r="BG61" s="914"/>
      <c r="BH61" s="914"/>
      <c r="BI61" s="915"/>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34"/>
      <c r="R62" s="935"/>
      <c r="S62" s="935"/>
      <c r="T62" s="935"/>
      <c r="U62" s="936"/>
      <c r="V62" s="922"/>
      <c r="W62" s="922"/>
      <c r="X62" s="922"/>
      <c r="Y62" s="922"/>
      <c r="Z62" s="922"/>
      <c r="AA62" s="922"/>
      <c r="AB62" s="922"/>
      <c r="AC62" s="922"/>
      <c r="AD62" s="922"/>
      <c r="AE62" s="923"/>
      <c r="AF62" s="845"/>
      <c r="AG62" s="846"/>
      <c r="AH62" s="846"/>
      <c r="AI62" s="846"/>
      <c r="AJ62" s="847"/>
      <c r="AK62" s="921"/>
      <c r="AL62" s="922"/>
      <c r="AM62" s="922"/>
      <c r="AN62" s="922"/>
      <c r="AO62" s="922"/>
      <c r="AP62" s="922"/>
      <c r="AQ62" s="922"/>
      <c r="AR62" s="922"/>
      <c r="AS62" s="922"/>
      <c r="AT62" s="922"/>
      <c r="AU62" s="922"/>
      <c r="AV62" s="922"/>
      <c r="AW62" s="922"/>
      <c r="AX62" s="922"/>
      <c r="AY62" s="922"/>
      <c r="AZ62" s="924"/>
      <c r="BA62" s="924"/>
      <c r="BB62" s="924"/>
      <c r="BC62" s="924"/>
      <c r="BD62" s="924"/>
      <c r="BE62" s="914"/>
      <c r="BF62" s="914"/>
      <c r="BG62" s="914"/>
      <c r="BH62" s="914"/>
      <c r="BI62" s="915"/>
      <c r="BJ62" s="933"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416</v>
      </c>
      <c r="C63" s="875"/>
      <c r="D63" s="875"/>
      <c r="E63" s="875"/>
      <c r="F63" s="875"/>
      <c r="G63" s="875"/>
      <c r="H63" s="875"/>
      <c r="I63" s="875"/>
      <c r="J63" s="875"/>
      <c r="K63" s="875"/>
      <c r="L63" s="875"/>
      <c r="M63" s="875"/>
      <c r="N63" s="875"/>
      <c r="O63" s="875"/>
      <c r="P63" s="876"/>
      <c r="Q63" s="925"/>
      <c r="R63" s="926"/>
      <c r="S63" s="926"/>
      <c r="T63" s="926"/>
      <c r="U63" s="927"/>
      <c r="V63" s="928"/>
      <c r="W63" s="928"/>
      <c r="X63" s="928"/>
      <c r="Y63" s="928"/>
      <c r="Z63" s="928"/>
      <c r="AA63" s="928"/>
      <c r="AB63" s="928"/>
      <c r="AC63" s="928"/>
      <c r="AD63" s="928"/>
      <c r="AE63" s="929"/>
      <c r="AF63" s="930">
        <v>3159</v>
      </c>
      <c r="AG63" s="931"/>
      <c r="AH63" s="931"/>
      <c r="AI63" s="931"/>
      <c r="AJ63" s="932"/>
      <c r="AK63" s="927"/>
      <c r="AL63" s="928"/>
      <c r="AM63" s="928"/>
      <c r="AN63" s="928"/>
      <c r="AO63" s="928"/>
      <c r="AP63" s="931">
        <v>26929</v>
      </c>
      <c r="AQ63" s="931"/>
      <c r="AR63" s="931"/>
      <c r="AS63" s="931"/>
      <c r="AT63" s="931"/>
      <c r="AU63" s="931">
        <v>17679</v>
      </c>
      <c r="AV63" s="931"/>
      <c r="AW63" s="931"/>
      <c r="AX63" s="931"/>
      <c r="AY63" s="931"/>
      <c r="AZ63" s="937"/>
      <c r="BA63" s="937"/>
      <c r="BB63" s="937"/>
      <c r="BC63" s="937"/>
      <c r="BD63" s="937"/>
      <c r="BE63" s="938"/>
      <c r="BF63" s="938"/>
      <c r="BG63" s="938"/>
      <c r="BH63" s="938"/>
      <c r="BI63" s="939"/>
      <c r="BJ63" s="940" t="s">
        <v>232</v>
      </c>
      <c r="BK63" s="941"/>
      <c r="BL63" s="941"/>
      <c r="BM63" s="941"/>
      <c r="BN63" s="942"/>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397</v>
      </c>
      <c r="AB66" s="802"/>
      <c r="AC66" s="802"/>
      <c r="AD66" s="802"/>
      <c r="AE66" s="803"/>
      <c r="AF66" s="943" t="s">
        <v>421</v>
      </c>
      <c r="AG66" s="897"/>
      <c r="AH66" s="897"/>
      <c r="AI66" s="897"/>
      <c r="AJ66" s="944"/>
      <c r="AK66" s="801" t="s">
        <v>399</v>
      </c>
      <c r="AL66" s="825"/>
      <c r="AM66" s="825"/>
      <c r="AN66" s="825"/>
      <c r="AO66" s="826"/>
      <c r="AP66" s="801" t="s">
        <v>422</v>
      </c>
      <c r="AQ66" s="802"/>
      <c r="AR66" s="802"/>
      <c r="AS66" s="802"/>
      <c r="AT66" s="803"/>
      <c r="AU66" s="801" t="s">
        <v>423</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5"/>
      <c r="AG67" s="900"/>
      <c r="AH67" s="900"/>
      <c r="AI67" s="900"/>
      <c r="AJ67" s="946"/>
      <c r="AK67" s="947"/>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7"/>
    </row>
    <row r="68" spans="1:131" s="248" customFormat="1" ht="26.25" customHeight="1" thickTop="1" x14ac:dyDescent="0.15">
      <c r="A68" s="259">
        <v>1</v>
      </c>
      <c r="B68" s="960" t="s">
        <v>586</v>
      </c>
      <c r="C68" s="961"/>
      <c r="D68" s="961"/>
      <c r="E68" s="961"/>
      <c r="F68" s="961"/>
      <c r="G68" s="961"/>
      <c r="H68" s="961"/>
      <c r="I68" s="961"/>
      <c r="J68" s="961"/>
      <c r="K68" s="961"/>
      <c r="L68" s="961"/>
      <c r="M68" s="961"/>
      <c r="N68" s="961"/>
      <c r="O68" s="961"/>
      <c r="P68" s="962"/>
      <c r="Q68" s="963">
        <v>12441</v>
      </c>
      <c r="R68" s="957"/>
      <c r="S68" s="957"/>
      <c r="T68" s="957"/>
      <c r="U68" s="957"/>
      <c r="V68" s="957">
        <v>11563</v>
      </c>
      <c r="W68" s="957"/>
      <c r="X68" s="957"/>
      <c r="Y68" s="957"/>
      <c r="Z68" s="957"/>
      <c r="AA68" s="957">
        <v>878</v>
      </c>
      <c r="AB68" s="957"/>
      <c r="AC68" s="957"/>
      <c r="AD68" s="957"/>
      <c r="AE68" s="957"/>
      <c r="AF68" s="957">
        <v>878</v>
      </c>
      <c r="AG68" s="957"/>
      <c r="AH68" s="957"/>
      <c r="AI68" s="957"/>
      <c r="AJ68" s="957"/>
      <c r="AK68" s="957">
        <v>579</v>
      </c>
      <c r="AL68" s="957"/>
      <c r="AM68" s="957"/>
      <c r="AN68" s="957"/>
      <c r="AO68" s="957"/>
      <c r="AP68" s="957" t="s">
        <v>513</v>
      </c>
      <c r="AQ68" s="957"/>
      <c r="AR68" s="957"/>
      <c r="AS68" s="957"/>
      <c r="AT68" s="957"/>
      <c r="AU68" s="957" t="s">
        <v>513</v>
      </c>
      <c r="AV68" s="957"/>
      <c r="AW68" s="957"/>
      <c r="AX68" s="957"/>
      <c r="AY68" s="957"/>
      <c r="AZ68" s="958"/>
      <c r="BA68" s="958"/>
      <c r="BB68" s="958"/>
      <c r="BC68" s="958"/>
      <c r="BD68" s="959"/>
      <c r="BE68" s="266"/>
      <c r="BF68" s="266"/>
      <c r="BG68" s="266"/>
      <c r="BH68" s="266"/>
      <c r="BI68" s="266"/>
      <c r="BJ68" s="266"/>
      <c r="BK68" s="266"/>
      <c r="BL68" s="266"/>
      <c r="BM68" s="266"/>
      <c r="BN68" s="266"/>
      <c r="BO68" s="266"/>
      <c r="BP68" s="266"/>
      <c r="BQ68" s="263">
        <v>62</v>
      </c>
      <c r="BR68" s="268"/>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7"/>
    </row>
    <row r="69" spans="1:131" s="248" customFormat="1" ht="26.25" customHeight="1" x14ac:dyDescent="0.15">
      <c r="A69" s="262">
        <v>2</v>
      </c>
      <c r="B69" s="964" t="s">
        <v>587</v>
      </c>
      <c r="C69" s="965"/>
      <c r="D69" s="965"/>
      <c r="E69" s="965"/>
      <c r="F69" s="965"/>
      <c r="G69" s="965"/>
      <c r="H69" s="965"/>
      <c r="I69" s="965"/>
      <c r="J69" s="965"/>
      <c r="K69" s="965"/>
      <c r="L69" s="965"/>
      <c r="M69" s="965"/>
      <c r="N69" s="965"/>
      <c r="O69" s="965"/>
      <c r="P69" s="966"/>
      <c r="Q69" s="967">
        <v>452</v>
      </c>
      <c r="R69" s="917"/>
      <c r="S69" s="917"/>
      <c r="T69" s="917"/>
      <c r="U69" s="917"/>
      <c r="V69" s="917">
        <v>167</v>
      </c>
      <c r="W69" s="917"/>
      <c r="X69" s="917"/>
      <c r="Y69" s="917"/>
      <c r="Z69" s="917"/>
      <c r="AA69" s="917">
        <v>285</v>
      </c>
      <c r="AB69" s="917"/>
      <c r="AC69" s="917"/>
      <c r="AD69" s="917"/>
      <c r="AE69" s="917"/>
      <c r="AF69" s="917">
        <v>285</v>
      </c>
      <c r="AG69" s="917"/>
      <c r="AH69" s="917"/>
      <c r="AI69" s="917"/>
      <c r="AJ69" s="917"/>
      <c r="AK69" s="917" t="s">
        <v>513</v>
      </c>
      <c r="AL69" s="917"/>
      <c r="AM69" s="917"/>
      <c r="AN69" s="917"/>
      <c r="AO69" s="917"/>
      <c r="AP69" s="917" t="s">
        <v>513</v>
      </c>
      <c r="AQ69" s="917"/>
      <c r="AR69" s="917"/>
      <c r="AS69" s="917"/>
      <c r="AT69" s="917"/>
      <c r="AU69" s="917" t="s">
        <v>513</v>
      </c>
      <c r="AV69" s="917"/>
      <c r="AW69" s="917"/>
      <c r="AX69" s="917"/>
      <c r="AY69" s="917"/>
      <c r="AZ69" s="968"/>
      <c r="BA69" s="968"/>
      <c r="BB69" s="968"/>
      <c r="BC69" s="968"/>
      <c r="BD69" s="969"/>
      <c r="BE69" s="266"/>
      <c r="BF69" s="266"/>
      <c r="BG69" s="266"/>
      <c r="BH69" s="266"/>
      <c r="BI69" s="266"/>
      <c r="BJ69" s="266"/>
      <c r="BK69" s="266"/>
      <c r="BL69" s="266"/>
      <c r="BM69" s="266"/>
      <c r="BN69" s="266"/>
      <c r="BO69" s="266"/>
      <c r="BP69" s="266"/>
      <c r="BQ69" s="263">
        <v>63</v>
      </c>
      <c r="BR69" s="268"/>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7"/>
    </row>
    <row r="70" spans="1:131" s="248" customFormat="1" ht="26.25" customHeight="1" x14ac:dyDescent="0.15">
      <c r="A70" s="262">
        <v>3</v>
      </c>
      <c r="B70" s="964" t="s">
        <v>596</v>
      </c>
      <c r="C70" s="965"/>
      <c r="D70" s="965"/>
      <c r="E70" s="965"/>
      <c r="F70" s="965"/>
      <c r="G70" s="965"/>
      <c r="H70" s="965"/>
      <c r="I70" s="965"/>
      <c r="J70" s="965"/>
      <c r="K70" s="965"/>
      <c r="L70" s="965"/>
      <c r="M70" s="965"/>
      <c r="N70" s="965"/>
      <c r="O70" s="965"/>
      <c r="P70" s="966"/>
      <c r="Q70" s="967">
        <v>795351</v>
      </c>
      <c r="R70" s="917"/>
      <c r="S70" s="917"/>
      <c r="T70" s="917"/>
      <c r="U70" s="917"/>
      <c r="V70" s="917">
        <v>776100</v>
      </c>
      <c r="W70" s="917"/>
      <c r="X70" s="917"/>
      <c r="Y70" s="917"/>
      <c r="Z70" s="917"/>
      <c r="AA70" s="917">
        <v>19251</v>
      </c>
      <c r="AB70" s="917"/>
      <c r="AC70" s="917"/>
      <c r="AD70" s="917"/>
      <c r="AE70" s="917"/>
      <c r="AF70" s="917">
        <v>19251</v>
      </c>
      <c r="AG70" s="917"/>
      <c r="AH70" s="917"/>
      <c r="AI70" s="917"/>
      <c r="AJ70" s="917"/>
      <c r="AK70" s="917">
        <v>5510</v>
      </c>
      <c r="AL70" s="917"/>
      <c r="AM70" s="917"/>
      <c r="AN70" s="917"/>
      <c r="AO70" s="917"/>
      <c r="AP70" s="917" t="s">
        <v>513</v>
      </c>
      <c r="AQ70" s="917"/>
      <c r="AR70" s="917"/>
      <c r="AS70" s="917"/>
      <c r="AT70" s="917"/>
      <c r="AU70" s="917" t="s">
        <v>513</v>
      </c>
      <c r="AV70" s="917"/>
      <c r="AW70" s="917"/>
      <c r="AX70" s="917"/>
      <c r="AY70" s="917"/>
      <c r="AZ70" s="968"/>
      <c r="BA70" s="968"/>
      <c r="BB70" s="968"/>
      <c r="BC70" s="968"/>
      <c r="BD70" s="969"/>
      <c r="BE70" s="266"/>
      <c r="BF70" s="266"/>
      <c r="BG70" s="266"/>
      <c r="BH70" s="266"/>
      <c r="BI70" s="266"/>
      <c r="BJ70" s="266"/>
      <c r="BK70" s="266"/>
      <c r="BL70" s="266"/>
      <c r="BM70" s="266"/>
      <c r="BN70" s="266"/>
      <c r="BO70" s="266"/>
      <c r="BP70" s="266"/>
      <c r="BQ70" s="263">
        <v>64</v>
      </c>
      <c r="BR70" s="268"/>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7"/>
    </row>
    <row r="71" spans="1:131" s="248" customFormat="1" ht="26.25" customHeight="1" x14ac:dyDescent="0.15">
      <c r="A71" s="262">
        <v>4</v>
      </c>
      <c r="B71" s="964" t="s">
        <v>588</v>
      </c>
      <c r="C71" s="965"/>
      <c r="D71" s="965"/>
      <c r="E71" s="965"/>
      <c r="F71" s="965"/>
      <c r="G71" s="965"/>
      <c r="H71" s="965"/>
      <c r="I71" s="965"/>
      <c r="J71" s="965"/>
      <c r="K71" s="965"/>
      <c r="L71" s="965"/>
      <c r="M71" s="965"/>
      <c r="N71" s="965"/>
      <c r="O71" s="965"/>
      <c r="P71" s="966"/>
      <c r="Q71" s="967">
        <v>2574</v>
      </c>
      <c r="R71" s="917"/>
      <c r="S71" s="917"/>
      <c r="T71" s="917"/>
      <c r="U71" s="917"/>
      <c r="V71" s="917">
        <v>2550</v>
      </c>
      <c r="W71" s="917"/>
      <c r="X71" s="917"/>
      <c r="Y71" s="917"/>
      <c r="Z71" s="917"/>
      <c r="AA71" s="917">
        <v>24</v>
      </c>
      <c r="AB71" s="917"/>
      <c r="AC71" s="917"/>
      <c r="AD71" s="917"/>
      <c r="AE71" s="917"/>
      <c r="AF71" s="917">
        <v>24</v>
      </c>
      <c r="AG71" s="917"/>
      <c r="AH71" s="917"/>
      <c r="AI71" s="917"/>
      <c r="AJ71" s="917"/>
      <c r="AK71" s="917" t="s">
        <v>513</v>
      </c>
      <c r="AL71" s="917"/>
      <c r="AM71" s="917"/>
      <c r="AN71" s="917"/>
      <c r="AO71" s="917"/>
      <c r="AP71" s="917">
        <v>890</v>
      </c>
      <c r="AQ71" s="917"/>
      <c r="AR71" s="917"/>
      <c r="AS71" s="917"/>
      <c r="AT71" s="917"/>
      <c r="AU71" s="917">
        <v>661</v>
      </c>
      <c r="AV71" s="917"/>
      <c r="AW71" s="917"/>
      <c r="AX71" s="917"/>
      <c r="AY71" s="917"/>
      <c r="AZ71" s="968"/>
      <c r="BA71" s="968"/>
      <c r="BB71" s="968"/>
      <c r="BC71" s="968"/>
      <c r="BD71" s="969"/>
      <c r="BE71" s="266"/>
      <c r="BF71" s="266"/>
      <c r="BG71" s="266"/>
      <c r="BH71" s="266"/>
      <c r="BI71" s="266"/>
      <c r="BJ71" s="266"/>
      <c r="BK71" s="266"/>
      <c r="BL71" s="266"/>
      <c r="BM71" s="266"/>
      <c r="BN71" s="266"/>
      <c r="BO71" s="266"/>
      <c r="BP71" s="266"/>
      <c r="BQ71" s="263">
        <v>65</v>
      </c>
      <c r="BR71" s="268"/>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7"/>
    </row>
    <row r="72" spans="1:131" s="248" customFormat="1" ht="26.25" customHeight="1" x14ac:dyDescent="0.15">
      <c r="A72" s="262">
        <v>5</v>
      </c>
      <c r="B72" s="964" t="s">
        <v>589</v>
      </c>
      <c r="C72" s="965"/>
      <c r="D72" s="965"/>
      <c r="E72" s="965"/>
      <c r="F72" s="965"/>
      <c r="G72" s="965"/>
      <c r="H72" s="965"/>
      <c r="I72" s="965"/>
      <c r="J72" s="965"/>
      <c r="K72" s="965"/>
      <c r="L72" s="965"/>
      <c r="M72" s="965"/>
      <c r="N72" s="965"/>
      <c r="O72" s="965"/>
      <c r="P72" s="966"/>
      <c r="Q72" s="967">
        <v>493</v>
      </c>
      <c r="R72" s="917"/>
      <c r="S72" s="917"/>
      <c r="T72" s="917"/>
      <c r="U72" s="917"/>
      <c r="V72" s="917">
        <v>398</v>
      </c>
      <c r="W72" s="917"/>
      <c r="X72" s="917"/>
      <c r="Y72" s="917"/>
      <c r="Z72" s="917"/>
      <c r="AA72" s="917">
        <v>95</v>
      </c>
      <c r="AB72" s="917"/>
      <c r="AC72" s="917"/>
      <c r="AD72" s="917"/>
      <c r="AE72" s="917"/>
      <c r="AF72" s="917">
        <v>28</v>
      </c>
      <c r="AG72" s="917"/>
      <c r="AH72" s="917"/>
      <c r="AI72" s="917"/>
      <c r="AJ72" s="917"/>
      <c r="AK72" s="917" t="s">
        <v>513</v>
      </c>
      <c r="AL72" s="917"/>
      <c r="AM72" s="917"/>
      <c r="AN72" s="917"/>
      <c r="AO72" s="917"/>
      <c r="AP72" s="917">
        <v>5</v>
      </c>
      <c r="AQ72" s="917"/>
      <c r="AR72" s="917"/>
      <c r="AS72" s="917"/>
      <c r="AT72" s="917"/>
      <c r="AU72" s="917">
        <v>3</v>
      </c>
      <c r="AV72" s="917"/>
      <c r="AW72" s="917"/>
      <c r="AX72" s="917"/>
      <c r="AY72" s="917"/>
      <c r="AZ72" s="968"/>
      <c r="BA72" s="968"/>
      <c r="BB72" s="968"/>
      <c r="BC72" s="968"/>
      <c r="BD72" s="969"/>
      <c r="BE72" s="266"/>
      <c r="BF72" s="266"/>
      <c r="BG72" s="266"/>
      <c r="BH72" s="266"/>
      <c r="BI72" s="266"/>
      <c r="BJ72" s="266"/>
      <c r="BK72" s="266"/>
      <c r="BL72" s="266"/>
      <c r="BM72" s="266"/>
      <c r="BN72" s="266"/>
      <c r="BO72" s="266"/>
      <c r="BP72" s="266"/>
      <c r="BQ72" s="263">
        <v>66</v>
      </c>
      <c r="BR72" s="268"/>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7"/>
    </row>
    <row r="73" spans="1:131" s="248" customFormat="1" ht="26.25" customHeight="1" x14ac:dyDescent="0.15">
      <c r="A73" s="262">
        <v>6</v>
      </c>
      <c r="B73" s="964" t="s">
        <v>590</v>
      </c>
      <c r="C73" s="965"/>
      <c r="D73" s="965"/>
      <c r="E73" s="965"/>
      <c r="F73" s="965"/>
      <c r="G73" s="965"/>
      <c r="H73" s="965"/>
      <c r="I73" s="965"/>
      <c r="J73" s="965"/>
      <c r="K73" s="965"/>
      <c r="L73" s="965"/>
      <c r="M73" s="965"/>
      <c r="N73" s="965"/>
      <c r="O73" s="965"/>
      <c r="P73" s="966"/>
      <c r="Q73" s="967">
        <v>133</v>
      </c>
      <c r="R73" s="917"/>
      <c r="S73" s="917"/>
      <c r="T73" s="917"/>
      <c r="U73" s="917"/>
      <c r="V73" s="917">
        <v>133</v>
      </c>
      <c r="W73" s="917"/>
      <c r="X73" s="917"/>
      <c r="Y73" s="917"/>
      <c r="Z73" s="917"/>
      <c r="AA73" s="917">
        <v>0</v>
      </c>
      <c r="AB73" s="917"/>
      <c r="AC73" s="917"/>
      <c r="AD73" s="917"/>
      <c r="AE73" s="917"/>
      <c r="AF73" s="917">
        <v>0</v>
      </c>
      <c r="AG73" s="917"/>
      <c r="AH73" s="917"/>
      <c r="AI73" s="917"/>
      <c r="AJ73" s="917"/>
      <c r="AK73" s="917" t="s">
        <v>513</v>
      </c>
      <c r="AL73" s="917"/>
      <c r="AM73" s="917"/>
      <c r="AN73" s="917"/>
      <c r="AO73" s="917"/>
      <c r="AP73" s="917" t="s">
        <v>513</v>
      </c>
      <c r="AQ73" s="917"/>
      <c r="AR73" s="917"/>
      <c r="AS73" s="917"/>
      <c r="AT73" s="917"/>
      <c r="AU73" s="917" t="s">
        <v>513</v>
      </c>
      <c r="AV73" s="917"/>
      <c r="AW73" s="917"/>
      <c r="AX73" s="917"/>
      <c r="AY73" s="917"/>
      <c r="AZ73" s="968"/>
      <c r="BA73" s="968"/>
      <c r="BB73" s="968"/>
      <c r="BC73" s="968"/>
      <c r="BD73" s="969"/>
      <c r="BE73" s="266"/>
      <c r="BF73" s="266"/>
      <c r="BG73" s="266"/>
      <c r="BH73" s="266"/>
      <c r="BI73" s="266"/>
      <c r="BJ73" s="266"/>
      <c r="BK73" s="266"/>
      <c r="BL73" s="266"/>
      <c r="BM73" s="266"/>
      <c r="BN73" s="266"/>
      <c r="BO73" s="266"/>
      <c r="BP73" s="266"/>
      <c r="BQ73" s="263">
        <v>67</v>
      </c>
      <c r="BR73" s="268"/>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7"/>
    </row>
    <row r="74" spans="1:131" s="248" customFormat="1" ht="26.25" customHeight="1" x14ac:dyDescent="0.15">
      <c r="A74" s="262">
        <v>7</v>
      </c>
      <c r="B74" s="964" t="s">
        <v>591</v>
      </c>
      <c r="C74" s="965"/>
      <c r="D74" s="965"/>
      <c r="E74" s="965"/>
      <c r="F74" s="965"/>
      <c r="G74" s="965"/>
      <c r="H74" s="965"/>
      <c r="I74" s="965"/>
      <c r="J74" s="965"/>
      <c r="K74" s="965"/>
      <c r="L74" s="965"/>
      <c r="M74" s="965"/>
      <c r="N74" s="965"/>
      <c r="O74" s="965"/>
      <c r="P74" s="966"/>
      <c r="Q74" s="967">
        <v>1138</v>
      </c>
      <c r="R74" s="917"/>
      <c r="S74" s="917"/>
      <c r="T74" s="917"/>
      <c r="U74" s="917"/>
      <c r="V74" s="917">
        <v>1112</v>
      </c>
      <c r="W74" s="917"/>
      <c r="X74" s="917"/>
      <c r="Y74" s="917"/>
      <c r="Z74" s="917"/>
      <c r="AA74" s="917">
        <v>26</v>
      </c>
      <c r="AB74" s="917"/>
      <c r="AC74" s="917"/>
      <c r="AD74" s="917"/>
      <c r="AE74" s="917"/>
      <c r="AF74" s="917">
        <v>26</v>
      </c>
      <c r="AG74" s="917"/>
      <c r="AH74" s="917"/>
      <c r="AI74" s="917"/>
      <c r="AJ74" s="917"/>
      <c r="AK74" s="917" t="s">
        <v>513</v>
      </c>
      <c r="AL74" s="917"/>
      <c r="AM74" s="917"/>
      <c r="AN74" s="917"/>
      <c r="AO74" s="917"/>
      <c r="AP74" s="917">
        <v>220</v>
      </c>
      <c r="AQ74" s="917"/>
      <c r="AR74" s="917"/>
      <c r="AS74" s="917"/>
      <c r="AT74" s="917"/>
      <c r="AU74" s="917">
        <v>134</v>
      </c>
      <c r="AV74" s="917"/>
      <c r="AW74" s="917"/>
      <c r="AX74" s="917"/>
      <c r="AY74" s="917"/>
      <c r="AZ74" s="968"/>
      <c r="BA74" s="968"/>
      <c r="BB74" s="968"/>
      <c r="BC74" s="968"/>
      <c r="BD74" s="969"/>
      <c r="BE74" s="266"/>
      <c r="BF74" s="266"/>
      <c r="BG74" s="266"/>
      <c r="BH74" s="266"/>
      <c r="BI74" s="266"/>
      <c r="BJ74" s="266"/>
      <c r="BK74" s="266"/>
      <c r="BL74" s="266"/>
      <c r="BM74" s="266"/>
      <c r="BN74" s="266"/>
      <c r="BO74" s="266"/>
      <c r="BP74" s="266"/>
      <c r="BQ74" s="263">
        <v>68</v>
      </c>
      <c r="BR74" s="268"/>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7"/>
    </row>
    <row r="75" spans="1:131" s="248" customFormat="1" ht="26.25" customHeight="1" x14ac:dyDescent="0.15">
      <c r="A75" s="262">
        <v>8</v>
      </c>
      <c r="B75" s="964" t="s">
        <v>592</v>
      </c>
      <c r="C75" s="965"/>
      <c r="D75" s="965"/>
      <c r="E75" s="965"/>
      <c r="F75" s="965"/>
      <c r="G75" s="965"/>
      <c r="H75" s="965"/>
      <c r="I75" s="965"/>
      <c r="J75" s="965"/>
      <c r="K75" s="965"/>
      <c r="L75" s="965"/>
      <c r="M75" s="965"/>
      <c r="N75" s="965"/>
      <c r="O75" s="965"/>
      <c r="P75" s="966"/>
      <c r="Q75" s="970">
        <v>622</v>
      </c>
      <c r="R75" s="971"/>
      <c r="S75" s="971"/>
      <c r="T75" s="971"/>
      <c r="U75" s="916"/>
      <c r="V75" s="972">
        <v>608</v>
      </c>
      <c r="W75" s="971"/>
      <c r="X75" s="971"/>
      <c r="Y75" s="971"/>
      <c r="Z75" s="916"/>
      <c r="AA75" s="972">
        <v>14</v>
      </c>
      <c r="AB75" s="971"/>
      <c r="AC75" s="971"/>
      <c r="AD75" s="971"/>
      <c r="AE75" s="916"/>
      <c r="AF75" s="972">
        <v>14</v>
      </c>
      <c r="AG75" s="971"/>
      <c r="AH75" s="971"/>
      <c r="AI75" s="971"/>
      <c r="AJ75" s="916"/>
      <c r="AK75" s="972" t="s">
        <v>513</v>
      </c>
      <c r="AL75" s="971"/>
      <c r="AM75" s="971"/>
      <c r="AN75" s="971"/>
      <c r="AO75" s="916"/>
      <c r="AP75" s="972">
        <v>322</v>
      </c>
      <c r="AQ75" s="971"/>
      <c r="AR75" s="971"/>
      <c r="AS75" s="971"/>
      <c r="AT75" s="916"/>
      <c r="AU75" s="972">
        <v>26</v>
      </c>
      <c r="AV75" s="971"/>
      <c r="AW75" s="971"/>
      <c r="AX75" s="971"/>
      <c r="AY75" s="916"/>
      <c r="AZ75" s="968"/>
      <c r="BA75" s="968"/>
      <c r="BB75" s="968"/>
      <c r="BC75" s="968"/>
      <c r="BD75" s="969"/>
      <c r="BE75" s="266"/>
      <c r="BF75" s="266"/>
      <c r="BG75" s="266"/>
      <c r="BH75" s="266"/>
      <c r="BI75" s="266"/>
      <c r="BJ75" s="266"/>
      <c r="BK75" s="266"/>
      <c r="BL75" s="266"/>
      <c r="BM75" s="266"/>
      <c r="BN75" s="266"/>
      <c r="BO75" s="266"/>
      <c r="BP75" s="266"/>
      <c r="BQ75" s="263">
        <v>69</v>
      </c>
      <c r="BR75" s="268"/>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7"/>
    </row>
    <row r="76" spans="1:131" s="248" customFormat="1" ht="26.25" customHeight="1" x14ac:dyDescent="0.15">
      <c r="A76" s="262">
        <v>9</v>
      </c>
      <c r="B76" s="964" t="s">
        <v>593</v>
      </c>
      <c r="C76" s="965"/>
      <c r="D76" s="965"/>
      <c r="E76" s="965"/>
      <c r="F76" s="965"/>
      <c r="G76" s="965"/>
      <c r="H76" s="965"/>
      <c r="I76" s="965"/>
      <c r="J76" s="965"/>
      <c r="K76" s="965"/>
      <c r="L76" s="965"/>
      <c r="M76" s="965"/>
      <c r="N76" s="965"/>
      <c r="O76" s="965"/>
      <c r="P76" s="966"/>
      <c r="Q76" s="970">
        <v>136</v>
      </c>
      <c r="R76" s="971"/>
      <c r="S76" s="971"/>
      <c r="T76" s="971"/>
      <c r="U76" s="916"/>
      <c r="V76" s="972">
        <v>132</v>
      </c>
      <c r="W76" s="971"/>
      <c r="X76" s="971"/>
      <c r="Y76" s="971"/>
      <c r="Z76" s="916"/>
      <c r="AA76" s="972">
        <v>4</v>
      </c>
      <c r="AB76" s="971"/>
      <c r="AC76" s="971"/>
      <c r="AD76" s="971"/>
      <c r="AE76" s="916"/>
      <c r="AF76" s="972">
        <v>4</v>
      </c>
      <c r="AG76" s="971"/>
      <c r="AH76" s="971"/>
      <c r="AI76" s="971"/>
      <c r="AJ76" s="916"/>
      <c r="AK76" s="972" t="s">
        <v>513</v>
      </c>
      <c r="AL76" s="971"/>
      <c r="AM76" s="971"/>
      <c r="AN76" s="971"/>
      <c r="AO76" s="916"/>
      <c r="AP76" s="972" t="s">
        <v>513</v>
      </c>
      <c r="AQ76" s="971"/>
      <c r="AR76" s="971"/>
      <c r="AS76" s="971"/>
      <c r="AT76" s="916"/>
      <c r="AU76" s="972" t="s">
        <v>513</v>
      </c>
      <c r="AV76" s="971"/>
      <c r="AW76" s="971"/>
      <c r="AX76" s="971"/>
      <c r="AY76" s="916"/>
      <c r="AZ76" s="968"/>
      <c r="BA76" s="968"/>
      <c r="BB76" s="968"/>
      <c r="BC76" s="968"/>
      <c r="BD76" s="969"/>
      <c r="BE76" s="266"/>
      <c r="BF76" s="266"/>
      <c r="BG76" s="266"/>
      <c r="BH76" s="266"/>
      <c r="BI76" s="266"/>
      <c r="BJ76" s="266"/>
      <c r="BK76" s="266"/>
      <c r="BL76" s="266"/>
      <c r="BM76" s="266"/>
      <c r="BN76" s="266"/>
      <c r="BO76" s="266"/>
      <c r="BP76" s="266"/>
      <c r="BQ76" s="263">
        <v>70</v>
      </c>
      <c r="BR76" s="268"/>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7"/>
    </row>
    <row r="77" spans="1:131" s="248" customFormat="1" ht="26.25" customHeight="1" x14ac:dyDescent="0.15">
      <c r="A77" s="262">
        <v>10</v>
      </c>
      <c r="B77" s="964" t="s">
        <v>594</v>
      </c>
      <c r="C77" s="965"/>
      <c r="D77" s="965"/>
      <c r="E77" s="965"/>
      <c r="F77" s="965"/>
      <c r="G77" s="965"/>
      <c r="H77" s="965"/>
      <c r="I77" s="965"/>
      <c r="J77" s="965"/>
      <c r="K77" s="965"/>
      <c r="L77" s="965"/>
      <c r="M77" s="965"/>
      <c r="N77" s="965"/>
      <c r="O77" s="965"/>
      <c r="P77" s="966"/>
      <c r="Q77" s="970">
        <v>198</v>
      </c>
      <c r="R77" s="971"/>
      <c r="S77" s="971"/>
      <c r="T77" s="971"/>
      <c r="U77" s="916"/>
      <c r="V77" s="972">
        <v>191</v>
      </c>
      <c r="W77" s="971"/>
      <c r="X77" s="971"/>
      <c r="Y77" s="971"/>
      <c r="Z77" s="916"/>
      <c r="AA77" s="972">
        <v>7</v>
      </c>
      <c r="AB77" s="971"/>
      <c r="AC77" s="971"/>
      <c r="AD77" s="971"/>
      <c r="AE77" s="916"/>
      <c r="AF77" s="972">
        <v>7</v>
      </c>
      <c r="AG77" s="971"/>
      <c r="AH77" s="971"/>
      <c r="AI77" s="971"/>
      <c r="AJ77" s="916"/>
      <c r="AK77" s="972" t="s">
        <v>513</v>
      </c>
      <c r="AL77" s="971"/>
      <c r="AM77" s="971"/>
      <c r="AN77" s="971"/>
      <c r="AO77" s="916"/>
      <c r="AP77" s="972" t="s">
        <v>513</v>
      </c>
      <c r="AQ77" s="971"/>
      <c r="AR77" s="971"/>
      <c r="AS77" s="971"/>
      <c r="AT77" s="916"/>
      <c r="AU77" s="972" t="s">
        <v>513</v>
      </c>
      <c r="AV77" s="971"/>
      <c r="AW77" s="971"/>
      <c r="AX77" s="971"/>
      <c r="AY77" s="916"/>
      <c r="AZ77" s="968"/>
      <c r="BA77" s="968"/>
      <c r="BB77" s="968"/>
      <c r="BC77" s="968"/>
      <c r="BD77" s="969"/>
      <c r="BE77" s="266"/>
      <c r="BF77" s="266"/>
      <c r="BG77" s="266"/>
      <c r="BH77" s="266"/>
      <c r="BI77" s="266"/>
      <c r="BJ77" s="266"/>
      <c r="BK77" s="266"/>
      <c r="BL77" s="266"/>
      <c r="BM77" s="266"/>
      <c r="BN77" s="266"/>
      <c r="BO77" s="266"/>
      <c r="BP77" s="266"/>
      <c r="BQ77" s="263">
        <v>71</v>
      </c>
      <c r="BR77" s="268"/>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7"/>
    </row>
    <row r="78" spans="1:131" s="248" customFormat="1" ht="26.25" customHeight="1" x14ac:dyDescent="0.15">
      <c r="A78" s="262">
        <v>11</v>
      </c>
      <c r="B78" s="964" t="s">
        <v>595</v>
      </c>
      <c r="C78" s="965"/>
      <c r="D78" s="965"/>
      <c r="E78" s="965"/>
      <c r="F78" s="965"/>
      <c r="G78" s="965"/>
      <c r="H78" s="965"/>
      <c r="I78" s="965"/>
      <c r="J78" s="965"/>
      <c r="K78" s="965"/>
      <c r="L78" s="965"/>
      <c r="M78" s="965"/>
      <c r="N78" s="965"/>
      <c r="O78" s="965"/>
      <c r="P78" s="966"/>
      <c r="Q78" s="967">
        <v>91</v>
      </c>
      <c r="R78" s="917"/>
      <c r="S78" s="917"/>
      <c r="T78" s="917"/>
      <c r="U78" s="917"/>
      <c r="V78" s="917">
        <v>86</v>
      </c>
      <c r="W78" s="917"/>
      <c r="X78" s="917"/>
      <c r="Y78" s="917"/>
      <c r="Z78" s="917"/>
      <c r="AA78" s="917">
        <v>5</v>
      </c>
      <c r="AB78" s="917"/>
      <c r="AC78" s="917"/>
      <c r="AD78" s="917"/>
      <c r="AE78" s="917"/>
      <c r="AF78" s="917">
        <v>5</v>
      </c>
      <c r="AG78" s="917"/>
      <c r="AH78" s="917"/>
      <c r="AI78" s="917"/>
      <c r="AJ78" s="917"/>
      <c r="AK78" s="917" t="s">
        <v>513</v>
      </c>
      <c r="AL78" s="917"/>
      <c r="AM78" s="917"/>
      <c r="AN78" s="917"/>
      <c r="AO78" s="917"/>
      <c r="AP78" s="917" t="s">
        <v>513</v>
      </c>
      <c r="AQ78" s="917"/>
      <c r="AR78" s="917"/>
      <c r="AS78" s="917"/>
      <c r="AT78" s="917"/>
      <c r="AU78" s="917" t="s">
        <v>513</v>
      </c>
      <c r="AV78" s="917"/>
      <c r="AW78" s="917"/>
      <c r="AX78" s="917"/>
      <c r="AY78" s="917"/>
      <c r="AZ78" s="968"/>
      <c r="BA78" s="968"/>
      <c r="BB78" s="968"/>
      <c r="BC78" s="968"/>
      <c r="BD78" s="969"/>
      <c r="BE78" s="266"/>
      <c r="BF78" s="266"/>
      <c r="BG78" s="266"/>
      <c r="BH78" s="266"/>
      <c r="BI78" s="266"/>
      <c r="BJ78" s="269"/>
      <c r="BK78" s="269"/>
      <c r="BL78" s="269"/>
      <c r="BM78" s="269"/>
      <c r="BN78" s="269"/>
      <c r="BO78" s="266"/>
      <c r="BP78" s="266"/>
      <c r="BQ78" s="263">
        <v>72</v>
      </c>
      <c r="BR78" s="268"/>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7"/>
    </row>
    <row r="79" spans="1:131" s="248" customFormat="1" ht="26.25" customHeight="1" x14ac:dyDescent="0.15">
      <c r="A79" s="262">
        <v>12</v>
      </c>
      <c r="B79" s="964"/>
      <c r="C79" s="965"/>
      <c r="D79" s="965"/>
      <c r="E79" s="965"/>
      <c r="F79" s="965"/>
      <c r="G79" s="965"/>
      <c r="H79" s="965"/>
      <c r="I79" s="965"/>
      <c r="J79" s="965"/>
      <c r="K79" s="965"/>
      <c r="L79" s="965"/>
      <c r="M79" s="965"/>
      <c r="N79" s="965"/>
      <c r="O79" s="965"/>
      <c r="P79" s="966"/>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8"/>
      <c r="BA79" s="968"/>
      <c r="BB79" s="968"/>
      <c r="BC79" s="968"/>
      <c r="BD79" s="969"/>
      <c r="BE79" s="266"/>
      <c r="BF79" s="266"/>
      <c r="BG79" s="266"/>
      <c r="BH79" s="266"/>
      <c r="BI79" s="266"/>
      <c r="BJ79" s="269"/>
      <c r="BK79" s="269"/>
      <c r="BL79" s="269"/>
      <c r="BM79" s="269"/>
      <c r="BN79" s="269"/>
      <c r="BO79" s="266"/>
      <c r="BP79" s="266"/>
      <c r="BQ79" s="263">
        <v>73</v>
      </c>
      <c r="BR79" s="268"/>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7"/>
    </row>
    <row r="80" spans="1:131" s="248" customFormat="1" ht="26.25" customHeight="1" x14ac:dyDescent="0.15">
      <c r="A80" s="262">
        <v>13</v>
      </c>
      <c r="B80" s="964"/>
      <c r="C80" s="965"/>
      <c r="D80" s="965"/>
      <c r="E80" s="965"/>
      <c r="F80" s="965"/>
      <c r="G80" s="965"/>
      <c r="H80" s="965"/>
      <c r="I80" s="965"/>
      <c r="J80" s="965"/>
      <c r="K80" s="965"/>
      <c r="L80" s="965"/>
      <c r="M80" s="965"/>
      <c r="N80" s="965"/>
      <c r="O80" s="965"/>
      <c r="P80" s="966"/>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8"/>
      <c r="BA80" s="968"/>
      <c r="BB80" s="968"/>
      <c r="BC80" s="968"/>
      <c r="BD80" s="969"/>
      <c r="BE80" s="266"/>
      <c r="BF80" s="266"/>
      <c r="BG80" s="266"/>
      <c r="BH80" s="266"/>
      <c r="BI80" s="266"/>
      <c r="BJ80" s="266"/>
      <c r="BK80" s="266"/>
      <c r="BL80" s="266"/>
      <c r="BM80" s="266"/>
      <c r="BN80" s="266"/>
      <c r="BO80" s="266"/>
      <c r="BP80" s="266"/>
      <c r="BQ80" s="263">
        <v>74</v>
      </c>
      <c r="BR80" s="268"/>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7"/>
    </row>
    <row r="81" spans="1:131" s="248" customFormat="1" ht="26.25" customHeight="1" x14ac:dyDescent="0.15">
      <c r="A81" s="262">
        <v>14</v>
      </c>
      <c r="B81" s="964"/>
      <c r="C81" s="965"/>
      <c r="D81" s="965"/>
      <c r="E81" s="965"/>
      <c r="F81" s="965"/>
      <c r="G81" s="965"/>
      <c r="H81" s="965"/>
      <c r="I81" s="965"/>
      <c r="J81" s="965"/>
      <c r="K81" s="965"/>
      <c r="L81" s="965"/>
      <c r="M81" s="965"/>
      <c r="N81" s="965"/>
      <c r="O81" s="965"/>
      <c r="P81" s="966"/>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8"/>
      <c r="BA81" s="968"/>
      <c r="BB81" s="968"/>
      <c r="BC81" s="968"/>
      <c r="BD81" s="969"/>
      <c r="BE81" s="266"/>
      <c r="BF81" s="266"/>
      <c r="BG81" s="266"/>
      <c r="BH81" s="266"/>
      <c r="BI81" s="266"/>
      <c r="BJ81" s="266"/>
      <c r="BK81" s="266"/>
      <c r="BL81" s="266"/>
      <c r="BM81" s="266"/>
      <c r="BN81" s="266"/>
      <c r="BO81" s="266"/>
      <c r="BP81" s="266"/>
      <c r="BQ81" s="263">
        <v>75</v>
      </c>
      <c r="BR81" s="268"/>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7"/>
    </row>
    <row r="82" spans="1:131" s="248" customFormat="1" ht="26.25" customHeight="1" x14ac:dyDescent="0.15">
      <c r="A82" s="262">
        <v>15</v>
      </c>
      <c r="B82" s="964"/>
      <c r="C82" s="965"/>
      <c r="D82" s="965"/>
      <c r="E82" s="965"/>
      <c r="F82" s="965"/>
      <c r="G82" s="965"/>
      <c r="H82" s="965"/>
      <c r="I82" s="965"/>
      <c r="J82" s="965"/>
      <c r="K82" s="965"/>
      <c r="L82" s="965"/>
      <c r="M82" s="965"/>
      <c r="N82" s="965"/>
      <c r="O82" s="965"/>
      <c r="P82" s="966"/>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8"/>
      <c r="BA82" s="968"/>
      <c r="BB82" s="968"/>
      <c r="BC82" s="968"/>
      <c r="BD82" s="969"/>
      <c r="BE82" s="266"/>
      <c r="BF82" s="266"/>
      <c r="BG82" s="266"/>
      <c r="BH82" s="266"/>
      <c r="BI82" s="266"/>
      <c r="BJ82" s="266"/>
      <c r="BK82" s="266"/>
      <c r="BL82" s="266"/>
      <c r="BM82" s="266"/>
      <c r="BN82" s="266"/>
      <c r="BO82" s="266"/>
      <c r="BP82" s="266"/>
      <c r="BQ82" s="263">
        <v>76</v>
      </c>
      <c r="BR82" s="268"/>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7"/>
    </row>
    <row r="83" spans="1:131" s="248" customFormat="1" ht="26.25" customHeight="1" x14ac:dyDescent="0.15">
      <c r="A83" s="262">
        <v>16</v>
      </c>
      <c r="B83" s="964"/>
      <c r="C83" s="965"/>
      <c r="D83" s="965"/>
      <c r="E83" s="965"/>
      <c r="F83" s="965"/>
      <c r="G83" s="965"/>
      <c r="H83" s="965"/>
      <c r="I83" s="965"/>
      <c r="J83" s="965"/>
      <c r="K83" s="965"/>
      <c r="L83" s="965"/>
      <c r="M83" s="965"/>
      <c r="N83" s="965"/>
      <c r="O83" s="965"/>
      <c r="P83" s="966"/>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6"/>
      <c r="BF83" s="266"/>
      <c r="BG83" s="266"/>
      <c r="BH83" s="266"/>
      <c r="BI83" s="266"/>
      <c r="BJ83" s="266"/>
      <c r="BK83" s="266"/>
      <c r="BL83" s="266"/>
      <c r="BM83" s="266"/>
      <c r="BN83" s="266"/>
      <c r="BO83" s="266"/>
      <c r="BP83" s="266"/>
      <c r="BQ83" s="263">
        <v>77</v>
      </c>
      <c r="BR83" s="268"/>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7"/>
    </row>
    <row r="84" spans="1:131" s="248" customFormat="1" ht="26.25" customHeight="1" x14ac:dyDescent="0.15">
      <c r="A84" s="262">
        <v>17</v>
      </c>
      <c r="B84" s="964"/>
      <c r="C84" s="965"/>
      <c r="D84" s="965"/>
      <c r="E84" s="965"/>
      <c r="F84" s="965"/>
      <c r="G84" s="965"/>
      <c r="H84" s="965"/>
      <c r="I84" s="965"/>
      <c r="J84" s="965"/>
      <c r="K84" s="965"/>
      <c r="L84" s="965"/>
      <c r="M84" s="965"/>
      <c r="N84" s="965"/>
      <c r="O84" s="965"/>
      <c r="P84" s="966"/>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6"/>
      <c r="BF84" s="266"/>
      <c r="BG84" s="266"/>
      <c r="BH84" s="266"/>
      <c r="BI84" s="266"/>
      <c r="BJ84" s="266"/>
      <c r="BK84" s="266"/>
      <c r="BL84" s="266"/>
      <c r="BM84" s="266"/>
      <c r="BN84" s="266"/>
      <c r="BO84" s="266"/>
      <c r="BP84" s="266"/>
      <c r="BQ84" s="263">
        <v>78</v>
      </c>
      <c r="BR84" s="268"/>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7"/>
    </row>
    <row r="85" spans="1:131" s="248" customFormat="1" ht="26.25" customHeight="1" x14ac:dyDescent="0.15">
      <c r="A85" s="262">
        <v>18</v>
      </c>
      <c r="B85" s="964"/>
      <c r="C85" s="965"/>
      <c r="D85" s="965"/>
      <c r="E85" s="965"/>
      <c r="F85" s="965"/>
      <c r="G85" s="965"/>
      <c r="H85" s="965"/>
      <c r="I85" s="965"/>
      <c r="J85" s="965"/>
      <c r="K85" s="965"/>
      <c r="L85" s="965"/>
      <c r="M85" s="965"/>
      <c r="N85" s="965"/>
      <c r="O85" s="965"/>
      <c r="P85" s="966"/>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6"/>
      <c r="BF85" s="266"/>
      <c r="BG85" s="266"/>
      <c r="BH85" s="266"/>
      <c r="BI85" s="266"/>
      <c r="BJ85" s="266"/>
      <c r="BK85" s="266"/>
      <c r="BL85" s="266"/>
      <c r="BM85" s="266"/>
      <c r="BN85" s="266"/>
      <c r="BO85" s="266"/>
      <c r="BP85" s="266"/>
      <c r="BQ85" s="263">
        <v>79</v>
      </c>
      <c r="BR85" s="268"/>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7"/>
    </row>
    <row r="86" spans="1:131" s="248" customFormat="1" ht="26.25" customHeight="1" x14ac:dyDescent="0.15">
      <c r="A86" s="262">
        <v>19</v>
      </c>
      <c r="B86" s="964"/>
      <c r="C86" s="965"/>
      <c r="D86" s="965"/>
      <c r="E86" s="965"/>
      <c r="F86" s="965"/>
      <c r="G86" s="965"/>
      <c r="H86" s="965"/>
      <c r="I86" s="965"/>
      <c r="J86" s="965"/>
      <c r="K86" s="965"/>
      <c r="L86" s="965"/>
      <c r="M86" s="965"/>
      <c r="N86" s="965"/>
      <c r="O86" s="965"/>
      <c r="P86" s="966"/>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6"/>
      <c r="BF86" s="266"/>
      <c r="BG86" s="266"/>
      <c r="BH86" s="266"/>
      <c r="BI86" s="266"/>
      <c r="BJ86" s="266"/>
      <c r="BK86" s="266"/>
      <c r="BL86" s="266"/>
      <c r="BM86" s="266"/>
      <c r="BN86" s="266"/>
      <c r="BO86" s="266"/>
      <c r="BP86" s="266"/>
      <c r="BQ86" s="263">
        <v>80</v>
      </c>
      <c r="BR86" s="268"/>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7"/>
    </row>
    <row r="87" spans="1:131" s="248" customFormat="1" ht="26.25" customHeight="1" x14ac:dyDescent="0.15">
      <c r="A87" s="270">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6"/>
      <c r="BF87" s="266"/>
      <c r="BG87" s="266"/>
      <c r="BH87" s="266"/>
      <c r="BI87" s="266"/>
      <c r="BJ87" s="266"/>
      <c r="BK87" s="266"/>
      <c r="BL87" s="266"/>
      <c r="BM87" s="266"/>
      <c r="BN87" s="266"/>
      <c r="BO87" s="266"/>
      <c r="BP87" s="266"/>
      <c r="BQ87" s="263">
        <v>81</v>
      </c>
      <c r="BR87" s="268"/>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7"/>
    </row>
    <row r="88" spans="1:131" s="248" customFormat="1" ht="26.25" customHeight="1" thickBot="1" x14ac:dyDescent="0.2">
      <c r="A88" s="265" t="s">
        <v>390</v>
      </c>
      <c r="B88" s="874" t="s">
        <v>424</v>
      </c>
      <c r="C88" s="875"/>
      <c r="D88" s="875"/>
      <c r="E88" s="875"/>
      <c r="F88" s="875"/>
      <c r="G88" s="875"/>
      <c r="H88" s="875"/>
      <c r="I88" s="875"/>
      <c r="J88" s="875"/>
      <c r="K88" s="875"/>
      <c r="L88" s="875"/>
      <c r="M88" s="875"/>
      <c r="N88" s="875"/>
      <c r="O88" s="875"/>
      <c r="P88" s="876"/>
      <c r="Q88" s="980"/>
      <c r="R88" s="928"/>
      <c r="S88" s="928"/>
      <c r="T88" s="928"/>
      <c r="U88" s="928"/>
      <c r="V88" s="928"/>
      <c r="W88" s="928"/>
      <c r="X88" s="928"/>
      <c r="Y88" s="928"/>
      <c r="Z88" s="928"/>
      <c r="AA88" s="928"/>
      <c r="AB88" s="928"/>
      <c r="AC88" s="928"/>
      <c r="AD88" s="928"/>
      <c r="AE88" s="928"/>
      <c r="AF88" s="931">
        <v>20522</v>
      </c>
      <c r="AG88" s="931"/>
      <c r="AH88" s="931"/>
      <c r="AI88" s="931"/>
      <c r="AJ88" s="931"/>
      <c r="AK88" s="928"/>
      <c r="AL88" s="928"/>
      <c r="AM88" s="928"/>
      <c r="AN88" s="928"/>
      <c r="AO88" s="928"/>
      <c r="AP88" s="931">
        <v>1437</v>
      </c>
      <c r="AQ88" s="931"/>
      <c r="AR88" s="931"/>
      <c r="AS88" s="931"/>
      <c r="AT88" s="931"/>
      <c r="AU88" s="931">
        <v>824</v>
      </c>
      <c r="AV88" s="931"/>
      <c r="AW88" s="931"/>
      <c r="AX88" s="931"/>
      <c r="AY88" s="931"/>
      <c r="AZ88" s="938"/>
      <c r="BA88" s="938"/>
      <c r="BB88" s="938"/>
      <c r="BC88" s="938"/>
      <c r="BD88" s="939"/>
      <c r="BE88" s="266"/>
      <c r="BF88" s="266"/>
      <c r="BG88" s="266"/>
      <c r="BH88" s="266"/>
      <c r="BI88" s="266"/>
      <c r="BJ88" s="266"/>
      <c r="BK88" s="266"/>
      <c r="BL88" s="266"/>
      <c r="BM88" s="266"/>
      <c r="BN88" s="266"/>
      <c r="BO88" s="266"/>
      <c r="BP88" s="266"/>
      <c r="BQ88" s="263">
        <v>82</v>
      </c>
      <c r="BR88" s="268"/>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425</v>
      </c>
      <c r="BS102" s="875"/>
      <c r="BT102" s="875"/>
      <c r="BU102" s="875"/>
      <c r="BV102" s="875"/>
      <c r="BW102" s="875"/>
      <c r="BX102" s="875"/>
      <c r="BY102" s="875"/>
      <c r="BZ102" s="875"/>
      <c r="CA102" s="875"/>
      <c r="CB102" s="875"/>
      <c r="CC102" s="875"/>
      <c r="CD102" s="875"/>
      <c r="CE102" s="875"/>
      <c r="CF102" s="875"/>
      <c r="CG102" s="876"/>
      <c r="CH102" s="925"/>
      <c r="CI102" s="926"/>
      <c r="CJ102" s="926"/>
      <c r="CK102" s="926"/>
      <c r="CL102" s="981"/>
      <c r="CM102" s="925"/>
      <c r="CN102" s="926"/>
      <c r="CO102" s="926"/>
      <c r="CP102" s="926"/>
      <c r="CQ102" s="981"/>
      <c r="CR102" s="982">
        <v>751</v>
      </c>
      <c r="CS102" s="941"/>
      <c r="CT102" s="941"/>
      <c r="CU102" s="941"/>
      <c r="CV102" s="983"/>
      <c r="CW102" s="982">
        <v>153</v>
      </c>
      <c r="CX102" s="941"/>
      <c r="CY102" s="941"/>
      <c r="CZ102" s="941"/>
      <c r="DA102" s="983"/>
      <c r="DB102" s="982"/>
      <c r="DC102" s="941"/>
      <c r="DD102" s="941"/>
      <c r="DE102" s="941"/>
      <c r="DF102" s="983"/>
      <c r="DG102" s="982"/>
      <c r="DH102" s="941"/>
      <c r="DI102" s="941"/>
      <c r="DJ102" s="941"/>
      <c r="DK102" s="983"/>
      <c r="DL102" s="982"/>
      <c r="DM102" s="941"/>
      <c r="DN102" s="941"/>
      <c r="DO102" s="941"/>
      <c r="DP102" s="983"/>
      <c r="DQ102" s="982"/>
      <c r="DR102" s="941"/>
      <c r="DS102" s="941"/>
      <c r="DT102" s="941"/>
      <c r="DU102" s="983"/>
      <c r="DV102" s="1006"/>
      <c r="DW102" s="1007"/>
      <c r="DX102" s="1007"/>
      <c r="DY102" s="1007"/>
      <c r="DZ102" s="100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9" t="s">
        <v>426</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0" t="s">
        <v>427</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11" t="s">
        <v>430</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431</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7" customFormat="1" ht="26.25" customHeight="1" x14ac:dyDescent="0.15">
      <c r="A109" s="1004" t="s">
        <v>432</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433</v>
      </c>
      <c r="AB109" s="985"/>
      <c r="AC109" s="985"/>
      <c r="AD109" s="985"/>
      <c r="AE109" s="986"/>
      <c r="AF109" s="984" t="s">
        <v>305</v>
      </c>
      <c r="AG109" s="985"/>
      <c r="AH109" s="985"/>
      <c r="AI109" s="985"/>
      <c r="AJ109" s="986"/>
      <c r="AK109" s="984" t="s">
        <v>304</v>
      </c>
      <c r="AL109" s="985"/>
      <c r="AM109" s="985"/>
      <c r="AN109" s="985"/>
      <c r="AO109" s="986"/>
      <c r="AP109" s="984" t="s">
        <v>434</v>
      </c>
      <c r="AQ109" s="985"/>
      <c r="AR109" s="985"/>
      <c r="AS109" s="985"/>
      <c r="AT109" s="987"/>
      <c r="AU109" s="1004" t="s">
        <v>432</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433</v>
      </c>
      <c r="BR109" s="985"/>
      <c r="BS109" s="985"/>
      <c r="BT109" s="985"/>
      <c r="BU109" s="986"/>
      <c r="BV109" s="984" t="s">
        <v>305</v>
      </c>
      <c r="BW109" s="985"/>
      <c r="BX109" s="985"/>
      <c r="BY109" s="985"/>
      <c r="BZ109" s="986"/>
      <c r="CA109" s="984" t="s">
        <v>304</v>
      </c>
      <c r="CB109" s="985"/>
      <c r="CC109" s="985"/>
      <c r="CD109" s="985"/>
      <c r="CE109" s="986"/>
      <c r="CF109" s="1005" t="s">
        <v>434</v>
      </c>
      <c r="CG109" s="1005"/>
      <c r="CH109" s="1005"/>
      <c r="CI109" s="1005"/>
      <c r="CJ109" s="1005"/>
      <c r="CK109" s="984" t="s">
        <v>435</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433</v>
      </c>
      <c r="DH109" s="985"/>
      <c r="DI109" s="985"/>
      <c r="DJ109" s="985"/>
      <c r="DK109" s="986"/>
      <c r="DL109" s="984" t="s">
        <v>305</v>
      </c>
      <c r="DM109" s="985"/>
      <c r="DN109" s="985"/>
      <c r="DO109" s="985"/>
      <c r="DP109" s="986"/>
      <c r="DQ109" s="984" t="s">
        <v>304</v>
      </c>
      <c r="DR109" s="985"/>
      <c r="DS109" s="985"/>
      <c r="DT109" s="985"/>
      <c r="DU109" s="986"/>
      <c r="DV109" s="984" t="s">
        <v>434</v>
      </c>
      <c r="DW109" s="985"/>
      <c r="DX109" s="985"/>
      <c r="DY109" s="985"/>
      <c r="DZ109" s="987"/>
    </row>
    <row r="110" spans="1:131" s="247" customFormat="1" ht="26.25" customHeight="1" x14ac:dyDescent="0.15">
      <c r="A110" s="988" t="s">
        <v>436</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1717491</v>
      </c>
      <c r="AB110" s="992"/>
      <c r="AC110" s="992"/>
      <c r="AD110" s="992"/>
      <c r="AE110" s="993"/>
      <c r="AF110" s="994">
        <v>1755611</v>
      </c>
      <c r="AG110" s="992"/>
      <c r="AH110" s="992"/>
      <c r="AI110" s="992"/>
      <c r="AJ110" s="993"/>
      <c r="AK110" s="994">
        <v>1720819</v>
      </c>
      <c r="AL110" s="992"/>
      <c r="AM110" s="992"/>
      <c r="AN110" s="992"/>
      <c r="AO110" s="993"/>
      <c r="AP110" s="995">
        <v>19.7</v>
      </c>
      <c r="AQ110" s="996"/>
      <c r="AR110" s="996"/>
      <c r="AS110" s="996"/>
      <c r="AT110" s="997"/>
      <c r="AU110" s="998" t="s">
        <v>72</v>
      </c>
      <c r="AV110" s="999"/>
      <c r="AW110" s="999"/>
      <c r="AX110" s="999"/>
      <c r="AY110" s="999"/>
      <c r="AZ110" s="1040" t="s">
        <v>437</v>
      </c>
      <c r="BA110" s="989"/>
      <c r="BB110" s="989"/>
      <c r="BC110" s="989"/>
      <c r="BD110" s="989"/>
      <c r="BE110" s="989"/>
      <c r="BF110" s="989"/>
      <c r="BG110" s="989"/>
      <c r="BH110" s="989"/>
      <c r="BI110" s="989"/>
      <c r="BJ110" s="989"/>
      <c r="BK110" s="989"/>
      <c r="BL110" s="989"/>
      <c r="BM110" s="989"/>
      <c r="BN110" s="989"/>
      <c r="BO110" s="989"/>
      <c r="BP110" s="990"/>
      <c r="BQ110" s="1026">
        <v>20161743</v>
      </c>
      <c r="BR110" s="1027"/>
      <c r="BS110" s="1027"/>
      <c r="BT110" s="1027"/>
      <c r="BU110" s="1027"/>
      <c r="BV110" s="1027">
        <v>20014386</v>
      </c>
      <c r="BW110" s="1027"/>
      <c r="BX110" s="1027"/>
      <c r="BY110" s="1027"/>
      <c r="BZ110" s="1027"/>
      <c r="CA110" s="1027">
        <v>20141423</v>
      </c>
      <c r="CB110" s="1027"/>
      <c r="CC110" s="1027"/>
      <c r="CD110" s="1027"/>
      <c r="CE110" s="1027"/>
      <c r="CF110" s="1041">
        <v>230.3</v>
      </c>
      <c r="CG110" s="1042"/>
      <c r="CH110" s="1042"/>
      <c r="CI110" s="1042"/>
      <c r="CJ110" s="1042"/>
      <c r="CK110" s="1043" t="s">
        <v>438</v>
      </c>
      <c r="CL110" s="1044"/>
      <c r="CM110" s="1023" t="s">
        <v>439</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392</v>
      </c>
      <c r="DH110" s="1027"/>
      <c r="DI110" s="1027"/>
      <c r="DJ110" s="1027"/>
      <c r="DK110" s="1027"/>
      <c r="DL110" s="1027" t="s">
        <v>392</v>
      </c>
      <c r="DM110" s="1027"/>
      <c r="DN110" s="1027"/>
      <c r="DO110" s="1027"/>
      <c r="DP110" s="1027"/>
      <c r="DQ110" s="1027" t="s">
        <v>440</v>
      </c>
      <c r="DR110" s="1027"/>
      <c r="DS110" s="1027"/>
      <c r="DT110" s="1027"/>
      <c r="DU110" s="1027"/>
      <c r="DV110" s="1028" t="s">
        <v>392</v>
      </c>
      <c r="DW110" s="1028"/>
      <c r="DX110" s="1028"/>
      <c r="DY110" s="1028"/>
      <c r="DZ110" s="1029"/>
    </row>
    <row r="111" spans="1:131" s="247" customFormat="1" ht="26.25" customHeight="1" x14ac:dyDescent="0.15">
      <c r="A111" s="1030" t="s">
        <v>441</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392</v>
      </c>
      <c r="AB111" s="1034"/>
      <c r="AC111" s="1034"/>
      <c r="AD111" s="1034"/>
      <c r="AE111" s="1035"/>
      <c r="AF111" s="1036" t="s">
        <v>232</v>
      </c>
      <c r="AG111" s="1034"/>
      <c r="AH111" s="1034"/>
      <c r="AI111" s="1034"/>
      <c r="AJ111" s="1035"/>
      <c r="AK111" s="1036" t="s">
        <v>440</v>
      </c>
      <c r="AL111" s="1034"/>
      <c r="AM111" s="1034"/>
      <c r="AN111" s="1034"/>
      <c r="AO111" s="1035"/>
      <c r="AP111" s="1037" t="s">
        <v>232</v>
      </c>
      <c r="AQ111" s="1038"/>
      <c r="AR111" s="1038"/>
      <c r="AS111" s="1038"/>
      <c r="AT111" s="1039"/>
      <c r="AU111" s="1000"/>
      <c r="AV111" s="1001"/>
      <c r="AW111" s="1001"/>
      <c r="AX111" s="1001"/>
      <c r="AY111" s="1001"/>
      <c r="AZ111" s="1049" t="s">
        <v>442</v>
      </c>
      <c r="BA111" s="1050"/>
      <c r="BB111" s="1050"/>
      <c r="BC111" s="1050"/>
      <c r="BD111" s="1050"/>
      <c r="BE111" s="1050"/>
      <c r="BF111" s="1050"/>
      <c r="BG111" s="1050"/>
      <c r="BH111" s="1050"/>
      <c r="BI111" s="1050"/>
      <c r="BJ111" s="1050"/>
      <c r="BK111" s="1050"/>
      <c r="BL111" s="1050"/>
      <c r="BM111" s="1050"/>
      <c r="BN111" s="1050"/>
      <c r="BO111" s="1050"/>
      <c r="BP111" s="1051"/>
      <c r="BQ111" s="1019" t="s">
        <v>440</v>
      </c>
      <c r="BR111" s="1020"/>
      <c r="BS111" s="1020"/>
      <c r="BT111" s="1020"/>
      <c r="BU111" s="1020"/>
      <c r="BV111" s="1020" t="s">
        <v>232</v>
      </c>
      <c r="BW111" s="1020"/>
      <c r="BX111" s="1020"/>
      <c r="BY111" s="1020"/>
      <c r="BZ111" s="1020"/>
      <c r="CA111" s="1020" t="s">
        <v>392</v>
      </c>
      <c r="CB111" s="1020"/>
      <c r="CC111" s="1020"/>
      <c r="CD111" s="1020"/>
      <c r="CE111" s="1020"/>
      <c r="CF111" s="1014" t="s">
        <v>392</v>
      </c>
      <c r="CG111" s="1015"/>
      <c r="CH111" s="1015"/>
      <c r="CI111" s="1015"/>
      <c r="CJ111" s="1015"/>
      <c r="CK111" s="1045"/>
      <c r="CL111" s="1046"/>
      <c r="CM111" s="1016" t="s">
        <v>443</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232</v>
      </c>
      <c r="DH111" s="1020"/>
      <c r="DI111" s="1020"/>
      <c r="DJ111" s="1020"/>
      <c r="DK111" s="1020"/>
      <c r="DL111" s="1020" t="s">
        <v>440</v>
      </c>
      <c r="DM111" s="1020"/>
      <c r="DN111" s="1020"/>
      <c r="DO111" s="1020"/>
      <c r="DP111" s="1020"/>
      <c r="DQ111" s="1020" t="s">
        <v>440</v>
      </c>
      <c r="DR111" s="1020"/>
      <c r="DS111" s="1020"/>
      <c r="DT111" s="1020"/>
      <c r="DU111" s="1020"/>
      <c r="DV111" s="1021" t="s">
        <v>392</v>
      </c>
      <c r="DW111" s="1021"/>
      <c r="DX111" s="1021"/>
      <c r="DY111" s="1021"/>
      <c r="DZ111" s="1022"/>
    </row>
    <row r="112" spans="1:131" s="247" customFormat="1" ht="26.25" customHeight="1" x14ac:dyDescent="0.15">
      <c r="A112" s="1052" t="s">
        <v>444</v>
      </c>
      <c r="B112" s="1053"/>
      <c r="C112" s="1050" t="s">
        <v>445</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232</v>
      </c>
      <c r="AB112" s="1059"/>
      <c r="AC112" s="1059"/>
      <c r="AD112" s="1059"/>
      <c r="AE112" s="1060"/>
      <c r="AF112" s="1061" t="s">
        <v>392</v>
      </c>
      <c r="AG112" s="1059"/>
      <c r="AH112" s="1059"/>
      <c r="AI112" s="1059"/>
      <c r="AJ112" s="1060"/>
      <c r="AK112" s="1061" t="s">
        <v>232</v>
      </c>
      <c r="AL112" s="1059"/>
      <c r="AM112" s="1059"/>
      <c r="AN112" s="1059"/>
      <c r="AO112" s="1060"/>
      <c r="AP112" s="1062" t="s">
        <v>232</v>
      </c>
      <c r="AQ112" s="1063"/>
      <c r="AR112" s="1063"/>
      <c r="AS112" s="1063"/>
      <c r="AT112" s="1064"/>
      <c r="AU112" s="1000"/>
      <c r="AV112" s="1001"/>
      <c r="AW112" s="1001"/>
      <c r="AX112" s="1001"/>
      <c r="AY112" s="1001"/>
      <c r="AZ112" s="1049" t="s">
        <v>446</v>
      </c>
      <c r="BA112" s="1050"/>
      <c r="BB112" s="1050"/>
      <c r="BC112" s="1050"/>
      <c r="BD112" s="1050"/>
      <c r="BE112" s="1050"/>
      <c r="BF112" s="1050"/>
      <c r="BG112" s="1050"/>
      <c r="BH112" s="1050"/>
      <c r="BI112" s="1050"/>
      <c r="BJ112" s="1050"/>
      <c r="BK112" s="1050"/>
      <c r="BL112" s="1050"/>
      <c r="BM112" s="1050"/>
      <c r="BN112" s="1050"/>
      <c r="BO112" s="1050"/>
      <c r="BP112" s="1051"/>
      <c r="BQ112" s="1019">
        <v>20910142</v>
      </c>
      <c r="BR112" s="1020"/>
      <c r="BS112" s="1020"/>
      <c r="BT112" s="1020"/>
      <c r="BU112" s="1020"/>
      <c r="BV112" s="1020">
        <v>19217042</v>
      </c>
      <c r="BW112" s="1020"/>
      <c r="BX112" s="1020"/>
      <c r="BY112" s="1020"/>
      <c r="BZ112" s="1020"/>
      <c r="CA112" s="1020">
        <v>17686375</v>
      </c>
      <c r="CB112" s="1020"/>
      <c r="CC112" s="1020"/>
      <c r="CD112" s="1020"/>
      <c r="CE112" s="1020"/>
      <c r="CF112" s="1014">
        <v>202.3</v>
      </c>
      <c r="CG112" s="1015"/>
      <c r="CH112" s="1015"/>
      <c r="CI112" s="1015"/>
      <c r="CJ112" s="1015"/>
      <c r="CK112" s="1045"/>
      <c r="CL112" s="1046"/>
      <c r="CM112" s="1016" t="s">
        <v>447</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232</v>
      </c>
      <c r="DH112" s="1020"/>
      <c r="DI112" s="1020"/>
      <c r="DJ112" s="1020"/>
      <c r="DK112" s="1020"/>
      <c r="DL112" s="1020" t="s">
        <v>232</v>
      </c>
      <c r="DM112" s="1020"/>
      <c r="DN112" s="1020"/>
      <c r="DO112" s="1020"/>
      <c r="DP112" s="1020"/>
      <c r="DQ112" s="1020" t="s">
        <v>392</v>
      </c>
      <c r="DR112" s="1020"/>
      <c r="DS112" s="1020"/>
      <c r="DT112" s="1020"/>
      <c r="DU112" s="1020"/>
      <c r="DV112" s="1021" t="s">
        <v>232</v>
      </c>
      <c r="DW112" s="1021"/>
      <c r="DX112" s="1021"/>
      <c r="DY112" s="1021"/>
      <c r="DZ112" s="1022"/>
    </row>
    <row r="113" spans="1:130" s="247" customFormat="1" ht="26.25" customHeight="1" x14ac:dyDescent="0.15">
      <c r="A113" s="1054"/>
      <c r="B113" s="1055"/>
      <c r="C113" s="1050" t="s">
        <v>448</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1874016</v>
      </c>
      <c r="AB113" s="1034"/>
      <c r="AC113" s="1034"/>
      <c r="AD113" s="1034"/>
      <c r="AE113" s="1035"/>
      <c r="AF113" s="1036">
        <v>1890719</v>
      </c>
      <c r="AG113" s="1034"/>
      <c r="AH113" s="1034"/>
      <c r="AI113" s="1034"/>
      <c r="AJ113" s="1035"/>
      <c r="AK113" s="1036">
        <v>1881539</v>
      </c>
      <c r="AL113" s="1034"/>
      <c r="AM113" s="1034"/>
      <c r="AN113" s="1034"/>
      <c r="AO113" s="1035"/>
      <c r="AP113" s="1037">
        <v>21.5</v>
      </c>
      <c r="AQ113" s="1038"/>
      <c r="AR113" s="1038"/>
      <c r="AS113" s="1038"/>
      <c r="AT113" s="1039"/>
      <c r="AU113" s="1000"/>
      <c r="AV113" s="1001"/>
      <c r="AW113" s="1001"/>
      <c r="AX113" s="1001"/>
      <c r="AY113" s="1001"/>
      <c r="AZ113" s="1049" t="s">
        <v>449</v>
      </c>
      <c r="BA113" s="1050"/>
      <c r="BB113" s="1050"/>
      <c r="BC113" s="1050"/>
      <c r="BD113" s="1050"/>
      <c r="BE113" s="1050"/>
      <c r="BF113" s="1050"/>
      <c r="BG113" s="1050"/>
      <c r="BH113" s="1050"/>
      <c r="BI113" s="1050"/>
      <c r="BJ113" s="1050"/>
      <c r="BK113" s="1050"/>
      <c r="BL113" s="1050"/>
      <c r="BM113" s="1050"/>
      <c r="BN113" s="1050"/>
      <c r="BO113" s="1050"/>
      <c r="BP113" s="1051"/>
      <c r="BQ113" s="1019">
        <v>472520</v>
      </c>
      <c r="BR113" s="1020"/>
      <c r="BS113" s="1020"/>
      <c r="BT113" s="1020"/>
      <c r="BU113" s="1020"/>
      <c r="BV113" s="1020">
        <v>965637</v>
      </c>
      <c r="BW113" s="1020"/>
      <c r="BX113" s="1020"/>
      <c r="BY113" s="1020"/>
      <c r="BZ113" s="1020"/>
      <c r="CA113" s="1020">
        <v>823915</v>
      </c>
      <c r="CB113" s="1020"/>
      <c r="CC113" s="1020"/>
      <c r="CD113" s="1020"/>
      <c r="CE113" s="1020"/>
      <c r="CF113" s="1014">
        <v>9.4</v>
      </c>
      <c r="CG113" s="1015"/>
      <c r="CH113" s="1015"/>
      <c r="CI113" s="1015"/>
      <c r="CJ113" s="1015"/>
      <c r="CK113" s="1045"/>
      <c r="CL113" s="1046"/>
      <c r="CM113" s="1016" t="s">
        <v>450</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232</v>
      </c>
      <c r="DH113" s="1059"/>
      <c r="DI113" s="1059"/>
      <c r="DJ113" s="1059"/>
      <c r="DK113" s="1060"/>
      <c r="DL113" s="1061" t="s">
        <v>392</v>
      </c>
      <c r="DM113" s="1059"/>
      <c r="DN113" s="1059"/>
      <c r="DO113" s="1059"/>
      <c r="DP113" s="1060"/>
      <c r="DQ113" s="1061" t="s">
        <v>440</v>
      </c>
      <c r="DR113" s="1059"/>
      <c r="DS113" s="1059"/>
      <c r="DT113" s="1059"/>
      <c r="DU113" s="1060"/>
      <c r="DV113" s="1062" t="s">
        <v>392</v>
      </c>
      <c r="DW113" s="1063"/>
      <c r="DX113" s="1063"/>
      <c r="DY113" s="1063"/>
      <c r="DZ113" s="1064"/>
    </row>
    <row r="114" spans="1:130" s="247" customFormat="1" ht="26.25" customHeight="1" x14ac:dyDescent="0.15">
      <c r="A114" s="1054"/>
      <c r="B114" s="1055"/>
      <c r="C114" s="1050" t="s">
        <v>451</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255687</v>
      </c>
      <c r="AB114" s="1059"/>
      <c r="AC114" s="1059"/>
      <c r="AD114" s="1059"/>
      <c r="AE114" s="1060"/>
      <c r="AF114" s="1061">
        <v>250306</v>
      </c>
      <c r="AG114" s="1059"/>
      <c r="AH114" s="1059"/>
      <c r="AI114" s="1059"/>
      <c r="AJ114" s="1060"/>
      <c r="AK114" s="1061">
        <v>290994</v>
      </c>
      <c r="AL114" s="1059"/>
      <c r="AM114" s="1059"/>
      <c r="AN114" s="1059"/>
      <c r="AO114" s="1060"/>
      <c r="AP114" s="1062">
        <v>3.3</v>
      </c>
      <c r="AQ114" s="1063"/>
      <c r="AR114" s="1063"/>
      <c r="AS114" s="1063"/>
      <c r="AT114" s="1064"/>
      <c r="AU114" s="1000"/>
      <c r="AV114" s="1001"/>
      <c r="AW114" s="1001"/>
      <c r="AX114" s="1001"/>
      <c r="AY114" s="1001"/>
      <c r="AZ114" s="1049" t="s">
        <v>452</v>
      </c>
      <c r="BA114" s="1050"/>
      <c r="BB114" s="1050"/>
      <c r="BC114" s="1050"/>
      <c r="BD114" s="1050"/>
      <c r="BE114" s="1050"/>
      <c r="BF114" s="1050"/>
      <c r="BG114" s="1050"/>
      <c r="BH114" s="1050"/>
      <c r="BI114" s="1050"/>
      <c r="BJ114" s="1050"/>
      <c r="BK114" s="1050"/>
      <c r="BL114" s="1050"/>
      <c r="BM114" s="1050"/>
      <c r="BN114" s="1050"/>
      <c r="BO114" s="1050"/>
      <c r="BP114" s="1051"/>
      <c r="BQ114" s="1019">
        <v>1562027</v>
      </c>
      <c r="BR114" s="1020"/>
      <c r="BS114" s="1020"/>
      <c r="BT114" s="1020"/>
      <c r="BU114" s="1020"/>
      <c r="BV114" s="1020">
        <v>1590821</v>
      </c>
      <c r="BW114" s="1020"/>
      <c r="BX114" s="1020"/>
      <c r="BY114" s="1020"/>
      <c r="BZ114" s="1020"/>
      <c r="CA114" s="1020">
        <v>1573752</v>
      </c>
      <c r="CB114" s="1020"/>
      <c r="CC114" s="1020"/>
      <c r="CD114" s="1020"/>
      <c r="CE114" s="1020"/>
      <c r="CF114" s="1014">
        <v>18</v>
      </c>
      <c r="CG114" s="1015"/>
      <c r="CH114" s="1015"/>
      <c r="CI114" s="1015"/>
      <c r="CJ114" s="1015"/>
      <c r="CK114" s="1045"/>
      <c r="CL114" s="1046"/>
      <c r="CM114" s="1016" t="s">
        <v>453</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440</v>
      </c>
      <c r="DH114" s="1059"/>
      <c r="DI114" s="1059"/>
      <c r="DJ114" s="1059"/>
      <c r="DK114" s="1060"/>
      <c r="DL114" s="1061" t="s">
        <v>232</v>
      </c>
      <c r="DM114" s="1059"/>
      <c r="DN114" s="1059"/>
      <c r="DO114" s="1059"/>
      <c r="DP114" s="1060"/>
      <c r="DQ114" s="1061" t="s">
        <v>232</v>
      </c>
      <c r="DR114" s="1059"/>
      <c r="DS114" s="1059"/>
      <c r="DT114" s="1059"/>
      <c r="DU114" s="1060"/>
      <c r="DV114" s="1062" t="s">
        <v>392</v>
      </c>
      <c r="DW114" s="1063"/>
      <c r="DX114" s="1063"/>
      <c r="DY114" s="1063"/>
      <c r="DZ114" s="1064"/>
    </row>
    <row r="115" spans="1:130" s="247" customFormat="1" ht="26.25" customHeight="1" x14ac:dyDescent="0.15">
      <c r="A115" s="1054"/>
      <c r="B115" s="1055"/>
      <c r="C115" s="1050" t="s">
        <v>454</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t="s">
        <v>232</v>
      </c>
      <c r="AB115" s="1034"/>
      <c r="AC115" s="1034"/>
      <c r="AD115" s="1034"/>
      <c r="AE115" s="1035"/>
      <c r="AF115" s="1036" t="s">
        <v>392</v>
      </c>
      <c r="AG115" s="1034"/>
      <c r="AH115" s="1034"/>
      <c r="AI115" s="1034"/>
      <c r="AJ115" s="1035"/>
      <c r="AK115" s="1036" t="s">
        <v>232</v>
      </c>
      <c r="AL115" s="1034"/>
      <c r="AM115" s="1034"/>
      <c r="AN115" s="1034"/>
      <c r="AO115" s="1035"/>
      <c r="AP115" s="1037" t="s">
        <v>232</v>
      </c>
      <c r="AQ115" s="1038"/>
      <c r="AR115" s="1038"/>
      <c r="AS115" s="1038"/>
      <c r="AT115" s="1039"/>
      <c r="AU115" s="1000"/>
      <c r="AV115" s="1001"/>
      <c r="AW115" s="1001"/>
      <c r="AX115" s="1001"/>
      <c r="AY115" s="1001"/>
      <c r="AZ115" s="1049" t="s">
        <v>455</v>
      </c>
      <c r="BA115" s="1050"/>
      <c r="BB115" s="1050"/>
      <c r="BC115" s="1050"/>
      <c r="BD115" s="1050"/>
      <c r="BE115" s="1050"/>
      <c r="BF115" s="1050"/>
      <c r="BG115" s="1050"/>
      <c r="BH115" s="1050"/>
      <c r="BI115" s="1050"/>
      <c r="BJ115" s="1050"/>
      <c r="BK115" s="1050"/>
      <c r="BL115" s="1050"/>
      <c r="BM115" s="1050"/>
      <c r="BN115" s="1050"/>
      <c r="BO115" s="1050"/>
      <c r="BP115" s="1051"/>
      <c r="BQ115" s="1019">
        <v>6973</v>
      </c>
      <c r="BR115" s="1020"/>
      <c r="BS115" s="1020"/>
      <c r="BT115" s="1020"/>
      <c r="BU115" s="1020"/>
      <c r="BV115" s="1020">
        <v>8249</v>
      </c>
      <c r="BW115" s="1020"/>
      <c r="BX115" s="1020"/>
      <c r="BY115" s="1020"/>
      <c r="BZ115" s="1020"/>
      <c r="CA115" s="1020">
        <v>15716</v>
      </c>
      <c r="CB115" s="1020"/>
      <c r="CC115" s="1020"/>
      <c r="CD115" s="1020"/>
      <c r="CE115" s="1020"/>
      <c r="CF115" s="1014">
        <v>0.2</v>
      </c>
      <c r="CG115" s="1015"/>
      <c r="CH115" s="1015"/>
      <c r="CI115" s="1015"/>
      <c r="CJ115" s="1015"/>
      <c r="CK115" s="1045"/>
      <c r="CL115" s="1046"/>
      <c r="CM115" s="1049" t="s">
        <v>456</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232</v>
      </c>
      <c r="DH115" s="1059"/>
      <c r="DI115" s="1059"/>
      <c r="DJ115" s="1059"/>
      <c r="DK115" s="1060"/>
      <c r="DL115" s="1061" t="s">
        <v>232</v>
      </c>
      <c r="DM115" s="1059"/>
      <c r="DN115" s="1059"/>
      <c r="DO115" s="1059"/>
      <c r="DP115" s="1060"/>
      <c r="DQ115" s="1061" t="s">
        <v>440</v>
      </c>
      <c r="DR115" s="1059"/>
      <c r="DS115" s="1059"/>
      <c r="DT115" s="1059"/>
      <c r="DU115" s="1060"/>
      <c r="DV115" s="1062" t="s">
        <v>392</v>
      </c>
      <c r="DW115" s="1063"/>
      <c r="DX115" s="1063"/>
      <c r="DY115" s="1063"/>
      <c r="DZ115" s="1064"/>
    </row>
    <row r="116" spans="1:130" s="247" customFormat="1" ht="26.25" customHeight="1" x14ac:dyDescent="0.15">
      <c r="A116" s="1056"/>
      <c r="B116" s="1057"/>
      <c r="C116" s="1065" t="s">
        <v>457</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232</v>
      </c>
      <c r="AB116" s="1059"/>
      <c r="AC116" s="1059"/>
      <c r="AD116" s="1059"/>
      <c r="AE116" s="1060"/>
      <c r="AF116" s="1061" t="s">
        <v>232</v>
      </c>
      <c r="AG116" s="1059"/>
      <c r="AH116" s="1059"/>
      <c r="AI116" s="1059"/>
      <c r="AJ116" s="1060"/>
      <c r="AK116" s="1061" t="s">
        <v>232</v>
      </c>
      <c r="AL116" s="1059"/>
      <c r="AM116" s="1059"/>
      <c r="AN116" s="1059"/>
      <c r="AO116" s="1060"/>
      <c r="AP116" s="1062" t="s">
        <v>232</v>
      </c>
      <c r="AQ116" s="1063"/>
      <c r="AR116" s="1063"/>
      <c r="AS116" s="1063"/>
      <c r="AT116" s="1064"/>
      <c r="AU116" s="1000"/>
      <c r="AV116" s="1001"/>
      <c r="AW116" s="1001"/>
      <c r="AX116" s="1001"/>
      <c r="AY116" s="1001"/>
      <c r="AZ116" s="1067" t="s">
        <v>458</v>
      </c>
      <c r="BA116" s="1068"/>
      <c r="BB116" s="1068"/>
      <c r="BC116" s="1068"/>
      <c r="BD116" s="1068"/>
      <c r="BE116" s="1068"/>
      <c r="BF116" s="1068"/>
      <c r="BG116" s="1068"/>
      <c r="BH116" s="1068"/>
      <c r="BI116" s="1068"/>
      <c r="BJ116" s="1068"/>
      <c r="BK116" s="1068"/>
      <c r="BL116" s="1068"/>
      <c r="BM116" s="1068"/>
      <c r="BN116" s="1068"/>
      <c r="BO116" s="1068"/>
      <c r="BP116" s="1069"/>
      <c r="BQ116" s="1019" t="s">
        <v>392</v>
      </c>
      <c r="BR116" s="1020"/>
      <c r="BS116" s="1020"/>
      <c r="BT116" s="1020"/>
      <c r="BU116" s="1020"/>
      <c r="BV116" s="1020" t="s">
        <v>440</v>
      </c>
      <c r="BW116" s="1020"/>
      <c r="BX116" s="1020"/>
      <c r="BY116" s="1020"/>
      <c r="BZ116" s="1020"/>
      <c r="CA116" s="1020" t="s">
        <v>232</v>
      </c>
      <c r="CB116" s="1020"/>
      <c r="CC116" s="1020"/>
      <c r="CD116" s="1020"/>
      <c r="CE116" s="1020"/>
      <c r="CF116" s="1014" t="s">
        <v>392</v>
      </c>
      <c r="CG116" s="1015"/>
      <c r="CH116" s="1015"/>
      <c r="CI116" s="1015"/>
      <c r="CJ116" s="1015"/>
      <c r="CK116" s="1045"/>
      <c r="CL116" s="1046"/>
      <c r="CM116" s="1016" t="s">
        <v>459</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232</v>
      </c>
      <c r="DH116" s="1059"/>
      <c r="DI116" s="1059"/>
      <c r="DJ116" s="1059"/>
      <c r="DK116" s="1060"/>
      <c r="DL116" s="1061" t="s">
        <v>440</v>
      </c>
      <c r="DM116" s="1059"/>
      <c r="DN116" s="1059"/>
      <c r="DO116" s="1059"/>
      <c r="DP116" s="1060"/>
      <c r="DQ116" s="1061" t="s">
        <v>232</v>
      </c>
      <c r="DR116" s="1059"/>
      <c r="DS116" s="1059"/>
      <c r="DT116" s="1059"/>
      <c r="DU116" s="1060"/>
      <c r="DV116" s="1062" t="s">
        <v>440</v>
      </c>
      <c r="DW116" s="1063"/>
      <c r="DX116" s="1063"/>
      <c r="DY116" s="1063"/>
      <c r="DZ116" s="1064"/>
    </row>
    <row r="117" spans="1:130" s="247" customFormat="1" ht="26.25" customHeight="1" x14ac:dyDescent="0.15">
      <c r="A117" s="1004" t="s">
        <v>187</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460</v>
      </c>
      <c r="Z117" s="986"/>
      <c r="AA117" s="1076">
        <v>3847194</v>
      </c>
      <c r="AB117" s="1077"/>
      <c r="AC117" s="1077"/>
      <c r="AD117" s="1077"/>
      <c r="AE117" s="1078"/>
      <c r="AF117" s="1079">
        <v>3896636</v>
      </c>
      <c r="AG117" s="1077"/>
      <c r="AH117" s="1077"/>
      <c r="AI117" s="1077"/>
      <c r="AJ117" s="1078"/>
      <c r="AK117" s="1079">
        <v>3893352</v>
      </c>
      <c r="AL117" s="1077"/>
      <c r="AM117" s="1077"/>
      <c r="AN117" s="1077"/>
      <c r="AO117" s="1078"/>
      <c r="AP117" s="1080"/>
      <c r="AQ117" s="1081"/>
      <c r="AR117" s="1081"/>
      <c r="AS117" s="1081"/>
      <c r="AT117" s="1082"/>
      <c r="AU117" s="1000"/>
      <c r="AV117" s="1001"/>
      <c r="AW117" s="1001"/>
      <c r="AX117" s="1001"/>
      <c r="AY117" s="1001"/>
      <c r="AZ117" s="1067" t="s">
        <v>461</v>
      </c>
      <c r="BA117" s="1068"/>
      <c r="BB117" s="1068"/>
      <c r="BC117" s="1068"/>
      <c r="BD117" s="1068"/>
      <c r="BE117" s="1068"/>
      <c r="BF117" s="1068"/>
      <c r="BG117" s="1068"/>
      <c r="BH117" s="1068"/>
      <c r="BI117" s="1068"/>
      <c r="BJ117" s="1068"/>
      <c r="BK117" s="1068"/>
      <c r="BL117" s="1068"/>
      <c r="BM117" s="1068"/>
      <c r="BN117" s="1068"/>
      <c r="BO117" s="1068"/>
      <c r="BP117" s="1069"/>
      <c r="BQ117" s="1019" t="s">
        <v>232</v>
      </c>
      <c r="BR117" s="1020"/>
      <c r="BS117" s="1020"/>
      <c r="BT117" s="1020"/>
      <c r="BU117" s="1020"/>
      <c r="BV117" s="1020" t="s">
        <v>232</v>
      </c>
      <c r="BW117" s="1020"/>
      <c r="BX117" s="1020"/>
      <c r="BY117" s="1020"/>
      <c r="BZ117" s="1020"/>
      <c r="CA117" s="1020" t="s">
        <v>232</v>
      </c>
      <c r="CB117" s="1020"/>
      <c r="CC117" s="1020"/>
      <c r="CD117" s="1020"/>
      <c r="CE117" s="1020"/>
      <c r="CF117" s="1014" t="s">
        <v>232</v>
      </c>
      <c r="CG117" s="1015"/>
      <c r="CH117" s="1015"/>
      <c r="CI117" s="1015"/>
      <c r="CJ117" s="1015"/>
      <c r="CK117" s="1045"/>
      <c r="CL117" s="1046"/>
      <c r="CM117" s="1016" t="s">
        <v>462</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232</v>
      </c>
      <c r="DH117" s="1059"/>
      <c r="DI117" s="1059"/>
      <c r="DJ117" s="1059"/>
      <c r="DK117" s="1060"/>
      <c r="DL117" s="1061" t="s">
        <v>232</v>
      </c>
      <c r="DM117" s="1059"/>
      <c r="DN117" s="1059"/>
      <c r="DO117" s="1059"/>
      <c r="DP117" s="1060"/>
      <c r="DQ117" s="1061" t="s">
        <v>232</v>
      </c>
      <c r="DR117" s="1059"/>
      <c r="DS117" s="1059"/>
      <c r="DT117" s="1059"/>
      <c r="DU117" s="1060"/>
      <c r="DV117" s="1062" t="s">
        <v>232</v>
      </c>
      <c r="DW117" s="1063"/>
      <c r="DX117" s="1063"/>
      <c r="DY117" s="1063"/>
      <c r="DZ117" s="1064"/>
    </row>
    <row r="118" spans="1:130" s="247" customFormat="1" ht="26.25" customHeight="1" x14ac:dyDescent="0.15">
      <c r="A118" s="1004" t="s">
        <v>435</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433</v>
      </c>
      <c r="AB118" s="985"/>
      <c r="AC118" s="985"/>
      <c r="AD118" s="985"/>
      <c r="AE118" s="986"/>
      <c r="AF118" s="984" t="s">
        <v>305</v>
      </c>
      <c r="AG118" s="985"/>
      <c r="AH118" s="985"/>
      <c r="AI118" s="985"/>
      <c r="AJ118" s="986"/>
      <c r="AK118" s="984" t="s">
        <v>304</v>
      </c>
      <c r="AL118" s="985"/>
      <c r="AM118" s="985"/>
      <c r="AN118" s="985"/>
      <c r="AO118" s="986"/>
      <c r="AP118" s="1071" t="s">
        <v>434</v>
      </c>
      <c r="AQ118" s="1072"/>
      <c r="AR118" s="1072"/>
      <c r="AS118" s="1072"/>
      <c r="AT118" s="1073"/>
      <c r="AU118" s="1000"/>
      <c r="AV118" s="1001"/>
      <c r="AW118" s="1001"/>
      <c r="AX118" s="1001"/>
      <c r="AY118" s="1001"/>
      <c r="AZ118" s="1074" t="s">
        <v>463</v>
      </c>
      <c r="BA118" s="1065"/>
      <c r="BB118" s="1065"/>
      <c r="BC118" s="1065"/>
      <c r="BD118" s="1065"/>
      <c r="BE118" s="1065"/>
      <c r="BF118" s="1065"/>
      <c r="BG118" s="1065"/>
      <c r="BH118" s="1065"/>
      <c r="BI118" s="1065"/>
      <c r="BJ118" s="1065"/>
      <c r="BK118" s="1065"/>
      <c r="BL118" s="1065"/>
      <c r="BM118" s="1065"/>
      <c r="BN118" s="1065"/>
      <c r="BO118" s="1065"/>
      <c r="BP118" s="1066"/>
      <c r="BQ118" s="1097" t="s">
        <v>232</v>
      </c>
      <c r="BR118" s="1098"/>
      <c r="BS118" s="1098"/>
      <c r="BT118" s="1098"/>
      <c r="BU118" s="1098"/>
      <c r="BV118" s="1098" t="s">
        <v>232</v>
      </c>
      <c r="BW118" s="1098"/>
      <c r="BX118" s="1098"/>
      <c r="BY118" s="1098"/>
      <c r="BZ118" s="1098"/>
      <c r="CA118" s="1098" t="s">
        <v>232</v>
      </c>
      <c r="CB118" s="1098"/>
      <c r="CC118" s="1098"/>
      <c r="CD118" s="1098"/>
      <c r="CE118" s="1098"/>
      <c r="CF118" s="1014" t="s">
        <v>232</v>
      </c>
      <c r="CG118" s="1015"/>
      <c r="CH118" s="1015"/>
      <c r="CI118" s="1015"/>
      <c r="CJ118" s="1015"/>
      <c r="CK118" s="1045"/>
      <c r="CL118" s="1046"/>
      <c r="CM118" s="1016" t="s">
        <v>464</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232</v>
      </c>
      <c r="DH118" s="1059"/>
      <c r="DI118" s="1059"/>
      <c r="DJ118" s="1059"/>
      <c r="DK118" s="1060"/>
      <c r="DL118" s="1061" t="s">
        <v>232</v>
      </c>
      <c r="DM118" s="1059"/>
      <c r="DN118" s="1059"/>
      <c r="DO118" s="1059"/>
      <c r="DP118" s="1060"/>
      <c r="DQ118" s="1061" t="s">
        <v>232</v>
      </c>
      <c r="DR118" s="1059"/>
      <c r="DS118" s="1059"/>
      <c r="DT118" s="1059"/>
      <c r="DU118" s="1060"/>
      <c r="DV118" s="1062" t="s">
        <v>232</v>
      </c>
      <c r="DW118" s="1063"/>
      <c r="DX118" s="1063"/>
      <c r="DY118" s="1063"/>
      <c r="DZ118" s="1064"/>
    </row>
    <row r="119" spans="1:130" s="247" customFormat="1" ht="26.25" customHeight="1" x14ac:dyDescent="0.15">
      <c r="A119" s="1158" t="s">
        <v>438</v>
      </c>
      <c r="B119" s="1044"/>
      <c r="C119" s="1023" t="s">
        <v>439</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232</v>
      </c>
      <c r="AB119" s="992"/>
      <c r="AC119" s="992"/>
      <c r="AD119" s="992"/>
      <c r="AE119" s="993"/>
      <c r="AF119" s="994" t="s">
        <v>232</v>
      </c>
      <c r="AG119" s="992"/>
      <c r="AH119" s="992"/>
      <c r="AI119" s="992"/>
      <c r="AJ119" s="993"/>
      <c r="AK119" s="994" t="s">
        <v>232</v>
      </c>
      <c r="AL119" s="992"/>
      <c r="AM119" s="992"/>
      <c r="AN119" s="992"/>
      <c r="AO119" s="993"/>
      <c r="AP119" s="995" t="s">
        <v>232</v>
      </c>
      <c r="AQ119" s="996"/>
      <c r="AR119" s="996"/>
      <c r="AS119" s="996"/>
      <c r="AT119" s="997"/>
      <c r="AU119" s="1002"/>
      <c r="AV119" s="1003"/>
      <c r="AW119" s="1003"/>
      <c r="AX119" s="1003"/>
      <c r="AY119" s="1003"/>
      <c r="AZ119" s="278" t="s">
        <v>187</v>
      </c>
      <c r="BA119" s="278"/>
      <c r="BB119" s="278"/>
      <c r="BC119" s="278"/>
      <c r="BD119" s="278"/>
      <c r="BE119" s="278"/>
      <c r="BF119" s="278"/>
      <c r="BG119" s="278"/>
      <c r="BH119" s="278"/>
      <c r="BI119" s="278"/>
      <c r="BJ119" s="278"/>
      <c r="BK119" s="278"/>
      <c r="BL119" s="278"/>
      <c r="BM119" s="278"/>
      <c r="BN119" s="278"/>
      <c r="BO119" s="1075" t="s">
        <v>465</v>
      </c>
      <c r="BP119" s="1106"/>
      <c r="BQ119" s="1097">
        <v>43113405</v>
      </c>
      <c r="BR119" s="1098"/>
      <c r="BS119" s="1098"/>
      <c r="BT119" s="1098"/>
      <c r="BU119" s="1098"/>
      <c r="BV119" s="1098">
        <v>41796135</v>
      </c>
      <c r="BW119" s="1098"/>
      <c r="BX119" s="1098"/>
      <c r="BY119" s="1098"/>
      <c r="BZ119" s="1098"/>
      <c r="CA119" s="1098">
        <v>40241181</v>
      </c>
      <c r="CB119" s="1098"/>
      <c r="CC119" s="1098"/>
      <c r="CD119" s="1098"/>
      <c r="CE119" s="1098"/>
      <c r="CF119" s="1099"/>
      <c r="CG119" s="1100"/>
      <c r="CH119" s="1100"/>
      <c r="CI119" s="1100"/>
      <c r="CJ119" s="1101"/>
      <c r="CK119" s="1047"/>
      <c r="CL119" s="1048"/>
      <c r="CM119" s="1102" t="s">
        <v>466</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232</v>
      </c>
      <c r="DH119" s="1084"/>
      <c r="DI119" s="1084"/>
      <c r="DJ119" s="1084"/>
      <c r="DK119" s="1085"/>
      <c r="DL119" s="1083" t="s">
        <v>440</v>
      </c>
      <c r="DM119" s="1084"/>
      <c r="DN119" s="1084"/>
      <c r="DO119" s="1084"/>
      <c r="DP119" s="1085"/>
      <c r="DQ119" s="1083" t="s">
        <v>232</v>
      </c>
      <c r="DR119" s="1084"/>
      <c r="DS119" s="1084"/>
      <c r="DT119" s="1084"/>
      <c r="DU119" s="1085"/>
      <c r="DV119" s="1086" t="s">
        <v>232</v>
      </c>
      <c r="DW119" s="1087"/>
      <c r="DX119" s="1087"/>
      <c r="DY119" s="1087"/>
      <c r="DZ119" s="1088"/>
    </row>
    <row r="120" spans="1:130" s="247" customFormat="1" ht="26.25" customHeight="1" x14ac:dyDescent="0.15">
      <c r="A120" s="1159"/>
      <c r="B120" s="1046"/>
      <c r="C120" s="1016" t="s">
        <v>443</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232</v>
      </c>
      <c r="AB120" s="1059"/>
      <c r="AC120" s="1059"/>
      <c r="AD120" s="1059"/>
      <c r="AE120" s="1060"/>
      <c r="AF120" s="1061" t="s">
        <v>440</v>
      </c>
      <c r="AG120" s="1059"/>
      <c r="AH120" s="1059"/>
      <c r="AI120" s="1059"/>
      <c r="AJ120" s="1060"/>
      <c r="AK120" s="1061" t="s">
        <v>232</v>
      </c>
      <c r="AL120" s="1059"/>
      <c r="AM120" s="1059"/>
      <c r="AN120" s="1059"/>
      <c r="AO120" s="1060"/>
      <c r="AP120" s="1062" t="s">
        <v>440</v>
      </c>
      <c r="AQ120" s="1063"/>
      <c r="AR120" s="1063"/>
      <c r="AS120" s="1063"/>
      <c r="AT120" s="1064"/>
      <c r="AU120" s="1089" t="s">
        <v>467</v>
      </c>
      <c r="AV120" s="1090"/>
      <c r="AW120" s="1090"/>
      <c r="AX120" s="1090"/>
      <c r="AY120" s="1091"/>
      <c r="AZ120" s="1040" t="s">
        <v>468</v>
      </c>
      <c r="BA120" s="989"/>
      <c r="BB120" s="989"/>
      <c r="BC120" s="989"/>
      <c r="BD120" s="989"/>
      <c r="BE120" s="989"/>
      <c r="BF120" s="989"/>
      <c r="BG120" s="989"/>
      <c r="BH120" s="989"/>
      <c r="BI120" s="989"/>
      <c r="BJ120" s="989"/>
      <c r="BK120" s="989"/>
      <c r="BL120" s="989"/>
      <c r="BM120" s="989"/>
      <c r="BN120" s="989"/>
      <c r="BO120" s="989"/>
      <c r="BP120" s="990"/>
      <c r="BQ120" s="1026">
        <v>10000940</v>
      </c>
      <c r="BR120" s="1027"/>
      <c r="BS120" s="1027"/>
      <c r="BT120" s="1027"/>
      <c r="BU120" s="1027"/>
      <c r="BV120" s="1027">
        <v>10170747</v>
      </c>
      <c r="BW120" s="1027"/>
      <c r="BX120" s="1027"/>
      <c r="BY120" s="1027"/>
      <c r="BZ120" s="1027"/>
      <c r="CA120" s="1027">
        <v>9876307</v>
      </c>
      <c r="CB120" s="1027"/>
      <c r="CC120" s="1027"/>
      <c r="CD120" s="1027"/>
      <c r="CE120" s="1027"/>
      <c r="CF120" s="1041">
        <v>112.9</v>
      </c>
      <c r="CG120" s="1042"/>
      <c r="CH120" s="1042"/>
      <c r="CI120" s="1042"/>
      <c r="CJ120" s="1042"/>
      <c r="CK120" s="1107" t="s">
        <v>469</v>
      </c>
      <c r="CL120" s="1108"/>
      <c r="CM120" s="1108"/>
      <c r="CN120" s="1108"/>
      <c r="CO120" s="1109"/>
      <c r="CP120" s="1115" t="s">
        <v>411</v>
      </c>
      <c r="CQ120" s="1116"/>
      <c r="CR120" s="1116"/>
      <c r="CS120" s="1116"/>
      <c r="CT120" s="1116"/>
      <c r="CU120" s="1116"/>
      <c r="CV120" s="1116"/>
      <c r="CW120" s="1116"/>
      <c r="CX120" s="1116"/>
      <c r="CY120" s="1116"/>
      <c r="CZ120" s="1116"/>
      <c r="DA120" s="1116"/>
      <c r="DB120" s="1116"/>
      <c r="DC120" s="1116"/>
      <c r="DD120" s="1116"/>
      <c r="DE120" s="1116"/>
      <c r="DF120" s="1117"/>
      <c r="DG120" s="1026">
        <v>14835185</v>
      </c>
      <c r="DH120" s="1027"/>
      <c r="DI120" s="1027"/>
      <c r="DJ120" s="1027"/>
      <c r="DK120" s="1027"/>
      <c r="DL120" s="1027">
        <v>51825</v>
      </c>
      <c r="DM120" s="1027"/>
      <c r="DN120" s="1027"/>
      <c r="DO120" s="1027"/>
      <c r="DP120" s="1027"/>
      <c r="DQ120" s="1027">
        <v>12629783</v>
      </c>
      <c r="DR120" s="1027"/>
      <c r="DS120" s="1027"/>
      <c r="DT120" s="1027"/>
      <c r="DU120" s="1027"/>
      <c r="DV120" s="1028">
        <v>144.4</v>
      </c>
      <c r="DW120" s="1028"/>
      <c r="DX120" s="1028"/>
      <c r="DY120" s="1028"/>
      <c r="DZ120" s="1029"/>
    </row>
    <row r="121" spans="1:130" s="247" customFormat="1" ht="26.25" customHeight="1" x14ac:dyDescent="0.15">
      <c r="A121" s="1159"/>
      <c r="B121" s="1046"/>
      <c r="C121" s="1067" t="s">
        <v>470</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232</v>
      </c>
      <c r="AB121" s="1059"/>
      <c r="AC121" s="1059"/>
      <c r="AD121" s="1059"/>
      <c r="AE121" s="1060"/>
      <c r="AF121" s="1061" t="s">
        <v>232</v>
      </c>
      <c r="AG121" s="1059"/>
      <c r="AH121" s="1059"/>
      <c r="AI121" s="1059"/>
      <c r="AJ121" s="1060"/>
      <c r="AK121" s="1061" t="s">
        <v>232</v>
      </c>
      <c r="AL121" s="1059"/>
      <c r="AM121" s="1059"/>
      <c r="AN121" s="1059"/>
      <c r="AO121" s="1060"/>
      <c r="AP121" s="1062" t="s">
        <v>440</v>
      </c>
      <c r="AQ121" s="1063"/>
      <c r="AR121" s="1063"/>
      <c r="AS121" s="1063"/>
      <c r="AT121" s="1064"/>
      <c r="AU121" s="1092"/>
      <c r="AV121" s="1093"/>
      <c r="AW121" s="1093"/>
      <c r="AX121" s="1093"/>
      <c r="AY121" s="1094"/>
      <c r="AZ121" s="1049" t="s">
        <v>471</v>
      </c>
      <c r="BA121" s="1050"/>
      <c r="BB121" s="1050"/>
      <c r="BC121" s="1050"/>
      <c r="BD121" s="1050"/>
      <c r="BE121" s="1050"/>
      <c r="BF121" s="1050"/>
      <c r="BG121" s="1050"/>
      <c r="BH121" s="1050"/>
      <c r="BI121" s="1050"/>
      <c r="BJ121" s="1050"/>
      <c r="BK121" s="1050"/>
      <c r="BL121" s="1050"/>
      <c r="BM121" s="1050"/>
      <c r="BN121" s="1050"/>
      <c r="BO121" s="1050"/>
      <c r="BP121" s="1051"/>
      <c r="BQ121" s="1019">
        <v>2595692</v>
      </c>
      <c r="BR121" s="1020"/>
      <c r="BS121" s="1020"/>
      <c r="BT121" s="1020"/>
      <c r="BU121" s="1020"/>
      <c r="BV121" s="1020">
        <v>2337145</v>
      </c>
      <c r="BW121" s="1020"/>
      <c r="BX121" s="1020"/>
      <c r="BY121" s="1020"/>
      <c r="BZ121" s="1020"/>
      <c r="CA121" s="1020">
        <v>2125036</v>
      </c>
      <c r="CB121" s="1020"/>
      <c r="CC121" s="1020"/>
      <c r="CD121" s="1020"/>
      <c r="CE121" s="1020"/>
      <c r="CF121" s="1014">
        <v>24.3</v>
      </c>
      <c r="CG121" s="1015"/>
      <c r="CH121" s="1015"/>
      <c r="CI121" s="1015"/>
      <c r="CJ121" s="1015"/>
      <c r="CK121" s="1110"/>
      <c r="CL121" s="1111"/>
      <c r="CM121" s="1111"/>
      <c r="CN121" s="1111"/>
      <c r="CO121" s="1112"/>
      <c r="CP121" s="1120" t="s">
        <v>472</v>
      </c>
      <c r="CQ121" s="1121"/>
      <c r="CR121" s="1121"/>
      <c r="CS121" s="1121"/>
      <c r="CT121" s="1121"/>
      <c r="CU121" s="1121"/>
      <c r="CV121" s="1121"/>
      <c r="CW121" s="1121"/>
      <c r="CX121" s="1121"/>
      <c r="CY121" s="1121"/>
      <c r="CZ121" s="1121"/>
      <c r="DA121" s="1121"/>
      <c r="DB121" s="1121"/>
      <c r="DC121" s="1121"/>
      <c r="DD121" s="1121"/>
      <c r="DE121" s="1121"/>
      <c r="DF121" s="1122"/>
      <c r="DG121" s="1019">
        <v>5930212</v>
      </c>
      <c r="DH121" s="1020"/>
      <c r="DI121" s="1020"/>
      <c r="DJ121" s="1020"/>
      <c r="DK121" s="1020"/>
      <c r="DL121" s="1020">
        <v>5420993</v>
      </c>
      <c r="DM121" s="1020"/>
      <c r="DN121" s="1020"/>
      <c r="DO121" s="1020"/>
      <c r="DP121" s="1020"/>
      <c r="DQ121" s="1020">
        <v>4975989</v>
      </c>
      <c r="DR121" s="1020"/>
      <c r="DS121" s="1020"/>
      <c r="DT121" s="1020"/>
      <c r="DU121" s="1020"/>
      <c r="DV121" s="1021">
        <v>56.9</v>
      </c>
      <c r="DW121" s="1021"/>
      <c r="DX121" s="1021"/>
      <c r="DY121" s="1021"/>
      <c r="DZ121" s="1022"/>
    </row>
    <row r="122" spans="1:130" s="247" customFormat="1" ht="26.25" customHeight="1" x14ac:dyDescent="0.15">
      <c r="A122" s="1159"/>
      <c r="B122" s="1046"/>
      <c r="C122" s="1016" t="s">
        <v>453</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440</v>
      </c>
      <c r="AB122" s="1059"/>
      <c r="AC122" s="1059"/>
      <c r="AD122" s="1059"/>
      <c r="AE122" s="1060"/>
      <c r="AF122" s="1061" t="s">
        <v>232</v>
      </c>
      <c r="AG122" s="1059"/>
      <c r="AH122" s="1059"/>
      <c r="AI122" s="1059"/>
      <c r="AJ122" s="1060"/>
      <c r="AK122" s="1061" t="s">
        <v>232</v>
      </c>
      <c r="AL122" s="1059"/>
      <c r="AM122" s="1059"/>
      <c r="AN122" s="1059"/>
      <c r="AO122" s="1060"/>
      <c r="AP122" s="1062" t="s">
        <v>440</v>
      </c>
      <c r="AQ122" s="1063"/>
      <c r="AR122" s="1063"/>
      <c r="AS122" s="1063"/>
      <c r="AT122" s="1064"/>
      <c r="AU122" s="1092"/>
      <c r="AV122" s="1093"/>
      <c r="AW122" s="1093"/>
      <c r="AX122" s="1093"/>
      <c r="AY122" s="1094"/>
      <c r="AZ122" s="1074" t="s">
        <v>473</v>
      </c>
      <c r="BA122" s="1065"/>
      <c r="BB122" s="1065"/>
      <c r="BC122" s="1065"/>
      <c r="BD122" s="1065"/>
      <c r="BE122" s="1065"/>
      <c r="BF122" s="1065"/>
      <c r="BG122" s="1065"/>
      <c r="BH122" s="1065"/>
      <c r="BI122" s="1065"/>
      <c r="BJ122" s="1065"/>
      <c r="BK122" s="1065"/>
      <c r="BL122" s="1065"/>
      <c r="BM122" s="1065"/>
      <c r="BN122" s="1065"/>
      <c r="BO122" s="1065"/>
      <c r="BP122" s="1066"/>
      <c r="BQ122" s="1097">
        <v>29156588</v>
      </c>
      <c r="BR122" s="1098"/>
      <c r="BS122" s="1098"/>
      <c r="BT122" s="1098"/>
      <c r="BU122" s="1098"/>
      <c r="BV122" s="1098">
        <v>29105577</v>
      </c>
      <c r="BW122" s="1098"/>
      <c r="BX122" s="1098"/>
      <c r="BY122" s="1098"/>
      <c r="BZ122" s="1098"/>
      <c r="CA122" s="1098">
        <v>28568368</v>
      </c>
      <c r="CB122" s="1098"/>
      <c r="CC122" s="1098"/>
      <c r="CD122" s="1098"/>
      <c r="CE122" s="1098"/>
      <c r="CF122" s="1118">
        <v>326.7</v>
      </c>
      <c r="CG122" s="1119"/>
      <c r="CH122" s="1119"/>
      <c r="CI122" s="1119"/>
      <c r="CJ122" s="1119"/>
      <c r="CK122" s="1110"/>
      <c r="CL122" s="1111"/>
      <c r="CM122" s="1111"/>
      <c r="CN122" s="1111"/>
      <c r="CO122" s="1112"/>
      <c r="CP122" s="1120" t="s">
        <v>474</v>
      </c>
      <c r="CQ122" s="1121"/>
      <c r="CR122" s="1121"/>
      <c r="CS122" s="1121"/>
      <c r="CT122" s="1121"/>
      <c r="CU122" s="1121"/>
      <c r="CV122" s="1121"/>
      <c r="CW122" s="1121"/>
      <c r="CX122" s="1121"/>
      <c r="CY122" s="1121"/>
      <c r="CZ122" s="1121"/>
      <c r="DA122" s="1121"/>
      <c r="DB122" s="1121"/>
      <c r="DC122" s="1121"/>
      <c r="DD122" s="1121"/>
      <c r="DE122" s="1121"/>
      <c r="DF122" s="1122"/>
      <c r="DG122" s="1019">
        <v>91069</v>
      </c>
      <c r="DH122" s="1020"/>
      <c r="DI122" s="1020"/>
      <c r="DJ122" s="1020"/>
      <c r="DK122" s="1020"/>
      <c r="DL122" s="1020">
        <v>76425</v>
      </c>
      <c r="DM122" s="1020"/>
      <c r="DN122" s="1020"/>
      <c r="DO122" s="1020"/>
      <c r="DP122" s="1020"/>
      <c r="DQ122" s="1020">
        <v>61178</v>
      </c>
      <c r="DR122" s="1020"/>
      <c r="DS122" s="1020"/>
      <c r="DT122" s="1020"/>
      <c r="DU122" s="1020"/>
      <c r="DV122" s="1021">
        <v>0.7</v>
      </c>
      <c r="DW122" s="1021"/>
      <c r="DX122" s="1021"/>
      <c r="DY122" s="1021"/>
      <c r="DZ122" s="1022"/>
    </row>
    <row r="123" spans="1:130" s="247" customFormat="1" ht="26.25" customHeight="1" x14ac:dyDescent="0.15">
      <c r="A123" s="1159"/>
      <c r="B123" s="1046"/>
      <c r="C123" s="1016" t="s">
        <v>459</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232</v>
      </c>
      <c r="AB123" s="1059"/>
      <c r="AC123" s="1059"/>
      <c r="AD123" s="1059"/>
      <c r="AE123" s="1060"/>
      <c r="AF123" s="1061" t="s">
        <v>232</v>
      </c>
      <c r="AG123" s="1059"/>
      <c r="AH123" s="1059"/>
      <c r="AI123" s="1059"/>
      <c r="AJ123" s="1060"/>
      <c r="AK123" s="1061" t="s">
        <v>232</v>
      </c>
      <c r="AL123" s="1059"/>
      <c r="AM123" s="1059"/>
      <c r="AN123" s="1059"/>
      <c r="AO123" s="1060"/>
      <c r="AP123" s="1062" t="s">
        <v>232</v>
      </c>
      <c r="AQ123" s="1063"/>
      <c r="AR123" s="1063"/>
      <c r="AS123" s="1063"/>
      <c r="AT123" s="1064"/>
      <c r="AU123" s="1095"/>
      <c r="AV123" s="1096"/>
      <c r="AW123" s="1096"/>
      <c r="AX123" s="1096"/>
      <c r="AY123" s="1096"/>
      <c r="AZ123" s="278" t="s">
        <v>187</v>
      </c>
      <c r="BA123" s="278"/>
      <c r="BB123" s="278"/>
      <c r="BC123" s="278"/>
      <c r="BD123" s="278"/>
      <c r="BE123" s="278"/>
      <c r="BF123" s="278"/>
      <c r="BG123" s="278"/>
      <c r="BH123" s="278"/>
      <c r="BI123" s="278"/>
      <c r="BJ123" s="278"/>
      <c r="BK123" s="278"/>
      <c r="BL123" s="278"/>
      <c r="BM123" s="278"/>
      <c r="BN123" s="278"/>
      <c r="BO123" s="1075" t="s">
        <v>475</v>
      </c>
      <c r="BP123" s="1106"/>
      <c r="BQ123" s="1165">
        <v>41753220</v>
      </c>
      <c r="BR123" s="1166"/>
      <c r="BS123" s="1166"/>
      <c r="BT123" s="1166"/>
      <c r="BU123" s="1166"/>
      <c r="BV123" s="1166">
        <v>41613469</v>
      </c>
      <c r="BW123" s="1166"/>
      <c r="BX123" s="1166"/>
      <c r="BY123" s="1166"/>
      <c r="BZ123" s="1166"/>
      <c r="CA123" s="1166">
        <v>40569711</v>
      </c>
      <c r="CB123" s="1166"/>
      <c r="CC123" s="1166"/>
      <c r="CD123" s="1166"/>
      <c r="CE123" s="1166"/>
      <c r="CF123" s="1099"/>
      <c r="CG123" s="1100"/>
      <c r="CH123" s="1100"/>
      <c r="CI123" s="1100"/>
      <c r="CJ123" s="1101"/>
      <c r="CK123" s="1110"/>
      <c r="CL123" s="1111"/>
      <c r="CM123" s="1111"/>
      <c r="CN123" s="1111"/>
      <c r="CO123" s="1112"/>
      <c r="CP123" s="1120" t="s">
        <v>410</v>
      </c>
      <c r="CQ123" s="1121"/>
      <c r="CR123" s="1121"/>
      <c r="CS123" s="1121"/>
      <c r="CT123" s="1121"/>
      <c r="CU123" s="1121"/>
      <c r="CV123" s="1121"/>
      <c r="CW123" s="1121"/>
      <c r="CX123" s="1121"/>
      <c r="CY123" s="1121"/>
      <c r="CZ123" s="1121"/>
      <c r="DA123" s="1121"/>
      <c r="DB123" s="1121"/>
      <c r="DC123" s="1121"/>
      <c r="DD123" s="1121"/>
      <c r="DE123" s="1121"/>
      <c r="DF123" s="1122"/>
      <c r="DG123" s="1058">
        <v>53676</v>
      </c>
      <c r="DH123" s="1059"/>
      <c r="DI123" s="1059"/>
      <c r="DJ123" s="1059"/>
      <c r="DK123" s="1060"/>
      <c r="DL123" s="1061">
        <v>13667799</v>
      </c>
      <c r="DM123" s="1059"/>
      <c r="DN123" s="1059"/>
      <c r="DO123" s="1059"/>
      <c r="DP123" s="1060"/>
      <c r="DQ123" s="1061">
        <v>19425</v>
      </c>
      <c r="DR123" s="1059"/>
      <c r="DS123" s="1059"/>
      <c r="DT123" s="1059"/>
      <c r="DU123" s="1060"/>
      <c r="DV123" s="1062">
        <v>0.2</v>
      </c>
      <c r="DW123" s="1063"/>
      <c r="DX123" s="1063"/>
      <c r="DY123" s="1063"/>
      <c r="DZ123" s="1064"/>
    </row>
    <row r="124" spans="1:130" s="247" customFormat="1" ht="26.25" customHeight="1" thickBot="1" x14ac:dyDescent="0.2">
      <c r="A124" s="1159"/>
      <c r="B124" s="1046"/>
      <c r="C124" s="1016" t="s">
        <v>462</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440</v>
      </c>
      <c r="AB124" s="1059"/>
      <c r="AC124" s="1059"/>
      <c r="AD124" s="1059"/>
      <c r="AE124" s="1060"/>
      <c r="AF124" s="1061" t="s">
        <v>232</v>
      </c>
      <c r="AG124" s="1059"/>
      <c r="AH124" s="1059"/>
      <c r="AI124" s="1059"/>
      <c r="AJ124" s="1060"/>
      <c r="AK124" s="1061" t="s">
        <v>232</v>
      </c>
      <c r="AL124" s="1059"/>
      <c r="AM124" s="1059"/>
      <c r="AN124" s="1059"/>
      <c r="AO124" s="1060"/>
      <c r="AP124" s="1062" t="s">
        <v>440</v>
      </c>
      <c r="AQ124" s="1063"/>
      <c r="AR124" s="1063"/>
      <c r="AS124" s="1063"/>
      <c r="AT124" s="1064"/>
      <c r="AU124" s="1161" t="s">
        <v>476</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v>15.1</v>
      </c>
      <c r="BR124" s="1128"/>
      <c r="BS124" s="1128"/>
      <c r="BT124" s="1128"/>
      <c r="BU124" s="1128"/>
      <c r="BV124" s="1128">
        <v>2</v>
      </c>
      <c r="BW124" s="1128"/>
      <c r="BX124" s="1128"/>
      <c r="BY124" s="1128"/>
      <c r="BZ124" s="1128"/>
      <c r="CA124" s="1128" t="s">
        <v>440</v>
      </c>
      <c r="CB124" s="1128"/>
      <c r="CC124" s="1128"/>
      <c r="CD124" s="1128"/>
      <c r="CE124" s="1128"/>
      <c r="CF124" s="1129"/>
      <c r="CG124" s="1130"/>
      <c r="CH124" s="1130"/>
      <c r="CI124" s="1130"/>
      <c r="CJ124" s="1131"/>
      <c r="CK124" s="1113"/>
      <c r="CL124" s="1113"/>
      <c r="CM124" s="1113"/>
      <c r="CN124" s="1113"/>
      <c r="CO124" s="1114"/>
      <c r="CP124" s="1120" t="s">
        <v>477</v>
      </c>
      <c r="CQ124" s="1121"/>
      <c r="CR124" s="1121"/>
      <c r="CS124" s="1121"/>
      <c r="CT124" s="1121"/>
      <c r="CU124" s="1121"/>
      <c r="CV124" s="1121"/>
      <c r="CW124" s="1121"/>
      <c r="CX124" s="1121"/>
      <c r="CY124" s="1121"/>
      <c r="CZ124" s="1121"/>
      <c r="DA124" s="1121"/>
      <c r="DB124" s="1121"/>
      <c r="DC124" s="1121"/>
      <c r="DD124" s="1121"/>
      <c r="DE124" s="1121"/>
      <c r="DF124" s="1122"/>
      <c r="DG124" s="1105" t="s">
        <v>232</v>
      </c>
      <c r="DH124" s="1084"/>
      <c r="DI124" s="1084"/>
      <c r="DJ124" s="1084"/>
      <c r="DK124" s="1085"/>
      <c r="DL124" s="1083" t="s">
        <v>232</v>
      </c>
      <c r="DM124" s="1084"/>
      <c r="DN124" s="1084"/>
      <c r="DO124" s="1084"/>
      <c r="DP124" s="1085"/>
      <c r="DQ124" s="1083" t="s">
        <v>440</v>
      </c>
      <c r="DR124" s="1084"/>
      <c r="DS124" s="1084"/>
      <c r="DT124" s="1084"/>
      <c r="DU124" s="1085"/>
      <c r="DV124" s="1086" t="s">
        <v>440</v>
      </c>
      <c r="DW124" s="1087"/>
      <c r="DX124" s="1087"/>
      <c r="DY124" s="1087"/>
      <c r="DZ124" s="1088"/>
    </row>
    <row r="125" spans="1:130" s="247" customFormat="1" ht="26.25" customHeight="1" x14ac:dyDescent="0.15">
      <c r="A125" s="1159"/>
      <c r="B125" s="1046"/>
      <c r="C125" s="1016" t="s">
        <v>464</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440</v>
      </c>
      <c r="AB125" s="1059"/>
      <c r="AC125" s="1059"/>
      <c r="AD125" s="1059"/>
      <c r="AE125" s="1060"/>
      <c r="AF125" s="1061" t="s">
        <v>232</v>
      </c>
      <c r="AG125" s="1059"/>
      <c r="AH125" s="1059"/>
      <c r="AI125" s="1059"/>
      <c r="AJ125" s="1060"/>
      <c r="AK125" s="1061" t="s">
        <v>232</v>
      </c>
      <c r="AL125" s="1059"/>
      <c r="AM125" s="1059"/>
      <c r="AN125" s="1059"/>
      <c r="AO125" s="1060"/>
      <c r="AP125" s="1062" t="s">
        <v>232</v>
      </c>
      <c r="AQ125" s="1063"/>
      <c r="AR125" s="1063"/>
      <c r="AS125" s="1063"/>
      <c r="AT125" s="106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3" t="s">
        <v>478</v>
      </c>
      <c r="CL125" s="1108"/>
      <c r="CM125" s="1108"/>
      <c r="CN125" s="1108"/>
      <c r="CO125" s="1109"/>
      <c r="CP125" s="1040" t="s">
        <v>479</v>
      </c>
      <c r="CQ125" s="989"/>
      <c r="CR125" s="989"/>
      <c r="CS125" s="989"/>
      <c r="CT125" s="989"/>
      <c r="CU125" s="989"/>
      <c r="CV125" s="989"/>
      <c r="CW125" s="989"/>
      <c r="CX125" s="989"/>
      <c r="CY125" s="989"/>
      <c r="CZ125" s="989"/>
      <c r="DA125" s="989"/>
      <c r="DB125" s="989"/>
      <c r="DC125" s="989"/>
      <c r="DD125" s="989"/>
      <c r="DE125" s="989"/>
      <c r="DF125" s="990"/>
      <c r="DG125" s="1026" t="s">
        <v>440</v>
      </c>
      <c r="DH125" s="1027"/>
      <c r="DI125" s="1027"/>
      <c r="DJ125" s="1027"/>
      <c r="DK125" s="1027"/>
      <c r="DL125" s="1027" t="s">
        <v>232</v>
      </c>
      <c r="DM125" s="1027"/>
      <c r="DN125" s="1027"/>
      <c r="DO125" s="1027"/>
      <c r="DP125" s="1027"/>
      <c r="DQ125" s="1027" t="s">
        <v>232</v>
      </c>
      <c r="DR125" s="1027"/>
      <c r="DS125" s="1027"/>
      <c r="DT125" s="1027"/>
      <c r="DU125" s="1027"/>
      <c r="DV125" s="1028" t="s">
        <v>232</v>
      </c>
      <c r="DW125" s="1028"/>
      <c r="DX125" s="1028"/>
      <c r="DY125" s="1028"/>
      <c r="DZ125" s="1029"/>
    </row>
    <row r="126" spans="1:130" s="247" customFormat="1" ht="26.25" customHeight="1" thickBot="1" x14ac:dyDescent="0.2">
      <c r="A126" s="1159"/>
      <c r="B126" s="1046"/>
      <c r="C126" s="1016" t="s">
        <v>466</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232</v>
      </c>
      <c r="AB126" s="1059"/>
      <c r="AC126" s="1059"/>
      <c r="AD126" s="1059"/>
      <c r="AE126" s="1060"/>
      <c r="AF126" s="1061" t="s">
        <v>440</v>
      </c>
      <c r="AG126" s="1059"/>
      <c r="AH126" s="1059"/>
      <c r="AI126" s="1059"/>
      <c r="AJ126" s="1060"/>
      <c r="AK126" s="1061" t="s">
        <v>232</v>
      </c>
      <c r="AL126" s="1059"/>
      <c r="AM126" s="1059"/>
      <c r="AN126" s="1059"/>
      <c r="AO126" s="1060"/>
      <c r="AP126" s="1062" t="s">
        <v>440</v>
      </c>
      <c r="AQ126" s="1063"/>
      <c r="AR126" s="1063"/>
      <c r="AS126" s="1063"/>
      <c r="AT126" s="106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4"/>
      <c r="CL126" s="1111"/>
      <c r="CM126" s="1111"/>
      <c r="CN126" s="1111"/>
      <c r="CO126" s="1112"/>
      <c r="CP126" s="1049" t="s">
        <v>480</v>
      </c>
      <c r="CQ126" s="1050"/>
      <c r="CR126" s="1050"/>
      <c r="CS126" s="1050"/>
      <c r="CT126" s="1050"/>
      <c r="CU126" s="1050"/>
      <c r="CV126" s="1050"/>
      <c r="CW126" s="1050"/>
      <c r="CX126" s="1050"/>
      <c r="CY126" s="1050"/>
      <c r="CZ126" s="1050"/>
      <c r="DA126" s="1050"/>
      <c r="DB126" s="1050"/>
      <c r="DC126" s="1050"/>
      <c r="DD126" s="1050"/>
      <c r="DE126" s="1050"/>
      <c r="DF126" s="1051"/>
      <c r="DG126" s="1019" t="s">
        <v>440</v>
      </c>
      <c r="DH126" s="1020"/>
      <c r="DI126" s="1020"/>
      <c r="DJ126" s="1020"/>
      <c r="DK126" s="1020"/>
      <c r="DL126" s="1020" t="s">
        <v>232</v>
      </c>
      <c r="DM126" s="1020"/>
      <c r="DN126" s="1020"/>
      <c r="DO126" s="1020"/>
      <c r="DP126" s="1020"/>
      <c r="DQ126" s="1020" t="s">
        <v>232</v>
      </c>
      <c r="DR126" s="1020"/>
      <c r="DS126" s="1020"/>
      <c r="DT126" s="1020"/>
      <c r="DU126" s="1020"/>
      <c r="DV126" s="1021" t="s">
        <v>440</v>
      </c>
      <c r="DW126" s="1021"/>
      <c r="DX126" s="1021"/>
      <c r="DY126" s="1021"/>
      <c r="DZ126" s="1022"/>
    </row>
    <row r="127" spans="1:130" s="247" customFormat="1" ht="26.25" customHeight="1" x14ac:dyDescent="0.15">
      <c r="A127" s="1160"/>
      <c r="B127" s="1048"/>
      <c r="C127" s="1102" t="s">
        <v>481</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t="s">
        <v>440</v>
      </c>
      <c r="AB127" s="1059"/>
      <c r="AC127" s="1059"/>
      <c r="AD127" s="1059"/>
      <c r="AE127" s="1060"/>
      <c r="AF127" s="1061" t="s">
        <v>232</v>
      </c>
      <c r="AG127" s="1059"/>
      <c r="AH127" s="1059"/>
      <c r="AI127" s="1059"/>
      <c r="AJ127" s="1060"/>
      <c r="AK127" s="1061" t="s">
        <v>440</v>
      </c>
      <c r="AL127" s="1059"/>
      <c r="AM127" s="1059"/>
      <c r="AN127" s="1059"/>
      <c r="AO127" s="1060"/>
      <c r="AP127" s="1062" t="s">
        <v>232</v>
      </c>
      <c r="AQ127" s="1063"/>
      <c r="AR127" s="1063"/>
      <c r="AS127" s="1063"/>
      <c r="AT127" s="1064"/>
      <c r="AU127" s="283"/>
      <c r="AV127" s="283"/>
      <c r="AW127" s="283"/>
      <c r="AX127" s="1132" t="s">
        <v>482</v>
      </c>
      <c r="AY127" s="1133"/>
      <c r="AZ127" s="1133"/>
      <c r="BA127" s="1133"/>
      <c r="BB127" s="1133"/>
      <c r="BC127" s="1133"/>
      <c r="BD127" s="1133"/>
      <c r="BE127" s="1134"/>
      <c r="BF127" s="1135" t="s">
        <v>483</v>
      </c>
      <c r="BG127" s="1133"/>
      <c r="BH127" s="1133"/>
      <c r="BI127" s="1133"/>
      <c r="BJ127" s="1133"/>
      <c r="BK127" s="1133"/>
      <c r="BL127" s="1134"/>
      <c r="BM127" s="1135" t="s">
        <v>484</v>
      </c>
      <c r="BN127" s="1133"/>
      <c r="BO127" s="1133"/>
      <c r="BP127" s="1133"/>
      <c r="BQ127" s="1133"/>
      <c r="BR127" s="1133"/>
      <c r="BS127" s="1134"/>
      <c r="BT127" s="1135" t="s">
        <v>485</v>
      </c>
      <c r="BU127" s="1133"/>
      <c r="BV127" s="1133"/>
      <c r="BW127" s="1133"/>
      <c r="BX127" s="1133"/>
      <c r="BY127" s="1133"/>
      <c r="BZ127" s="1157"/>
      <c r="CA127" s="283"/>
      <c r="CB127" s="283"/>
      <c r="CC127" s="283"/>
      <c r="CD127" s="284"/>
      <c r="CE127" s="284"/>
      <c r="CF127" s="284"/>
      <c r="CG127" s="281"/>
      <c r="CH127" s="281"/>
      <c r="CI127" s="281"/>
      <c r="CJ127" s="282"/>
      <c r="CK127" s="1124"/>
      <c r="CL127" s="1111"/>
      <c r="CM127" s="1111"/>
      <c r="CN127" s="1111"/>
      <c r="CO127" s="1112"/>
      <c r="CP127" s="1049" t="s">
        <v>486</v>
      </c>
      <c r="CQ127" s="1050"/>
      <c r="CR127" s="1050"/>
      <c r="CS127" s="1050"/>
      <c r="CT127" s="1050"/>
      <c r="CU127" s="1050"/>
      <c r="CV127" s="1050"/>
      <c r="CW127" s="1050"/>
      <c r="CX127" s="1050"/>
      <c r="CY127" s="1050"/>
      <c r="CZ127" s="1050"/>
      <c r="DA127" s="1050"/>
      <c r="DB127" s="1050"/>
      <c r="DC127" s="1050"/>
      <c r="DD127" s="1050"/>
      <c r="DE127" s="1050"/>
      <c r="DF127" s="1051"/>
      <c r="DG127" s="1019" t="s">
        <v>440</v>
      </c>
      <c r="DH127" s="1020"/>
      <c r="DI127" s="1020"/>
      <c r="DJ127" s="1020"/>
      <c r="DK127" s="1020"/>
      <c r="DL127" s="1020" t="s">
        <v>232</v>
      </c>
      <c r="DM127" s="1020"/>
      <c r="DN127" s="1020"/>
      <c r="DO127" s="1020"/>
      <c r="DP127" s="1020"/>
      <c r="DQ127" s="1020" t="s">
        <v>440</v>
      </c>
      <c r="DR127" s="1020"/>
      <c r="DS127" s="1020"/>
      <c r="DT127" s="1020"/>
      <c r="DU127" s="1020"/>
      <c r="DV127" s="1021" t="s">
        <v>232</v>
      </c>
      <c r="DW127" s="1021"/>
      <c r="DX127" s="1021"/>
      <c r="DY127" s="1021"/>
      <c r="DZ127" s="1022"/>
    </row>
    <row r="128" spans="1:130" s="247" customFormat="1" ht="26.25" customHeight="1" thickBot="1" x14ac:dyDescent="0.2">
      <c r="A128" s="1143" t="s">
        <v>487</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488</v>
      </c>
      <c r="X128" s="1145"/>
      <c r="Y128" s="1145"/>
      <c r="Z128" s="1146"/>
      <c r="AA128" s="1147">
        <v>286075</v>
      </c>
      <c r="AB128" s="1148"/>
      <c r="AC128" s="1148"/>
      <c r="AD128" s="1148"/>
      <c r="AE128" s="1149"/>
      <c r="AF128" s="1150">
        <v>254568</v>
      </c>
      <c r="AG128" s="1148"/>
      <c r="AH128" s="1148"/>
      <c r="AI128" s="1148"/>
      <c r="AJ128" s="1149"/>
      <c r="AK128" s="1150">
        <v>267003</v>
      </c>
      <c r="AL128" s="1148"/>
      <c r="AM128" s="1148"/>
      <c r="AN128" s="1148"/>
      <c r="AO128" s="1149"/>
      <c r="AP128" s="1151"/>
      <c r="AQ128" s="1152"/>
      <c r="AR128" s="1152"/>
      <c r="AS128" s="1152"/>
      <c r="AT128" s="1153"/>
      <c r="AU128" s="283"/>
      <c r="AV128" s="283"/>
      <c r="AW128" s="283"/>
      <c r="AX128" s="988" t="s">
        <v>489</v>
      </c>
      <c r="AY128" s="989"/>
      <c r="AZ128" s="989"/>
      <c r="BA128" s="989"/>
      <c r="BB128" s="989"/>
      <c r="BC128" s="989"/>
      <c r="BD128" s="989"/>
      <c r="BE128" s="990"/>
      <c r="BF128" s="1154" t="s">
        <v>232</v>
      </c>
      <c r="BG128" s="1155"/>
      <c r="BH128" s="1155"/>
      <c r="BI128" s="1155"/>
      <c r="BJ128" s="1155"/>
      <c r="BK128" s="1155"/>
      <c r="BL128" s="1156"/>
      <c r="BM128" s="1154">
        <v>13.11</v>
      </c>
      <c r="BN128" s="1155"/>
      <c r="BO128" s="1155"/>
      <c r="BP128" s="1155"/>
      <c r="BQ128" s="1155"/>
      <c r="BR128" s="1155"/>
      <c r="BS128" s="1156"/>
      <c r="BT128" s="1154">
        <v>20</v>
      </c>
      <c r="BU128" s="1155"/>
      <c r="BV128" s="1155"/>
      <c r="BW128" s="1155"/>
      <c r="BX128" s="1155"/>
      <c r="BY128" s="1155"/>
      <c r="BZ128" s="1179"/>
      <c r="CA128" s="284"/>
      <c r="CB128" s="284"/>
      <c r="CC128" s="284"/>
      <c r="CD128" s="284"/>
      <c r="CE128" s="284"/>
      <c r="CF128" s="284"/>
      <c r="CG128" s="281"/>
      <c r="CH128" s="281"/>
      <c r="CI128" s="281"/>
      <c r="CJ128" s="282"/>
      <c r="CK128" s="1125"/>
      <c r="CL128" s="1126"/>
      <c r="CM128" s="1126"/>
      <c r="CN128" s="1126"/>
      <c r="CO128" s="1127"/>
      <c r="CP128" s="1136" t="s">
        <v>490</v>
      </c>
      <c r="CQ128" s="1137"/>
      <c r="CR128" s="1137"/>
      <c r="CS128" s="1137"/>
      <c r="CT128" s="1137"/>
      <c r="CU128" s="1137"/>
      <c r="CV128" s="1137"/>
      <c r="CW128" s="1137"/>
      <c r="CX128" s="1137"/>
      <c r="CY128" s="1137"/>
      <c r="CZ128" s="1137"/>
      <c r="DA128" s="1137"/>
      <c r="DB128" s="1137"/>
      <c r="DC128" s="1137"/>
      <c r="DD128" s="1137"/>
      <c r="DE128" s="1137"/>
      <c r="DF128" s="1138"/>
      <c r="DG128" s="1139">
        <v>6973</v>
      </c>
      <c r="DH128" s="1140"/>
      <c r="DI128" s="1140"/>
      <c r="DJ128" s="1140"/>
      <c r="DK128" s="1140"/>
      <c r="DL128" s="1140">
        <v>8249</v>
      </c>
      <c r="DM128" s="1140"/>
      <c r="DN128" s="1140"/>
      <c r="DO128" s="1140"/>
      <c r="DP128" s="1140"/>
      <c r="DQ128" s="1140">
        <v>15716</v>
      </c>
      <c r="DR128" s="1140"/>
      <c r="DS128" s="1140"/>
      <c r="DT128" s="1140"/>
      <c r="DU128" s="1140"/>
      <c r="DV128" s="1141">
        <v>0.2</v>
      </c>
      <c r="DW128" s="1141"/>
      <c r="DX128" s="1141"/>
      <c r="DY128" s="1141"/>
      <c r="DZ128" s="1142"/>
    </row>
    <row r="129" spans="1:131" s="247" customFormat="1" ht="26.25" customHeight="1" x14ac:dyDescent="0.15">
      <c r="A129" s="1030" t="s">
        <v>106</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491</v>
      </c>
      <c r="X129" s="1174"/>
      <c r="Y129" s="1174"/>
      <c r="Z129" s="1175"/>
      <c r="AA129" s="1058">
        <v>11700090</v>
      </c>
      <c r="AB129" s="1059"/>
      <c r="AC129" s="1059"/>
      <c r="AD129" s="1059"/>
      <c r="AE129" s="1060"/>
      <c r="AF129" s="1061">
        <v>11797630</v>
      </c>
      <c r="AG129" s="1059"/>
      <c r="AH129" s="1059"/>
      <c r="AI129" s="1059"/>
      <c r="AJ129" s="1060"/>
      <c r="AK129" s="1061">
        <v>11572122</v>
      </c>
      <c r="AL129" s="1059"/>
      <c r="AM129" s="1059"/>
      <c r="AN129" s="1059"/>
      <c r="AO129" s="1060"/>
      <c r="AP129" s="1176"/>
      <c r="AQ129" s="1177"/>
      <c r="AR129" s="1177"/>
      <c r="AS129" s="1177"/>
      <c r="AT129" s="1178"/>
      <c r="AU129" s="285"/>
      <c r="AV129" s="285"/>
      <c r="AW129" s="285"/>
      <c r="AX129" s="1167" t="s">
        <v>492</v>
      </c>
      <c r="AY129" s="1050"/>
      <c r="AZ129" s="1050"/>
      <c r="BA129" s="1050"/>
      <c r="BB129" s="1050"/>
      <c r="BC129" s="1050"/>
      <c r="BD129" s="1050"/>
      <c r="BE129" s="1051"/>
      <c r="BF129" s="1168" t="s">
        <v>232</v>
      </c>
      <c r="BG129" s="1169"/>
      <c r="BH129" s="1169"/>
      <c r="BI129" s="1169"/>
      <c r="BJ129" s="1169"/>
      <c r="BK129" s="1169"/>
      <c r="BL129" s="1170"/>
      <c r="BM129" s="1168">
        <v>18.11</v>
      </c>
      <c r="BN129" s="1169"/>
      <c r="BO129" s="1169"/>
      <c r="BP129" s="1169"/>
      <c r="BQ129" s="1169"/>
      <c r="BR129" s="1169"/>
      <c r="BS129" s="1170"/>
      <c r="BT129" s="1168">
        <v>30</v>
      </c>
      <c r="BU129" s="1171"/>
      <c r="BV129" s="1171"/>
      <c r="BW129" s="1171"/>
      <c r="BX129" s="1171"/>
      <c r="BY129" s="1171"/>
      <c r="BZ129" s="1172"/>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30" t="s">
        <v>493</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494</v>
      </c>
      <c r="X130" s="1174"/>
      <c r="Y130" s="1174"/>
      <c r="Z130" s="1175"/>
      <c r="AA130" s="1058">
        <v>2740140</v>
      </c>
      <c r="AB130" s="1059"/>
      <c r="AC130" s="1059"/>
      <c r="AD130" s="1059"/>
      <c r="AE130" s="1060"/>
      <c r="AF130" s="1061">
        <v>2870486</v>
      </c>
      <c r="AG130" s="1059"/>
      <c r="AH130" s="1059"/>
      <c r="AI130" s="1059"/>
      <c r="AJ130" s="1060"/>
      <c r="AK130" s="1061">
        <v>2828156</v>
      </c>
      <c r="AL130" s="1059"/>
      <c r="AM130" s="1059"/>
      <c r="AN130" s="1059"/>
      <c r="AO130" s="1060"/>
      <c r="AP130" s="1176"/>
      <c r="AQ130" s="1177"/>
      <c r="AR130" s="1177"/>
      <c r="AS130" s="1177"/>
      <c r="AT130" s="1178"/>
      <c r="AU130" s="285"/>
      <c r="AV130" s="285"/>
      <c r="AW130" s="285"/>
      <c r="AX130" s="1167" t="s">
        <v>495</v>
      </c>
      <c r="AY130" s="1050"/>
      <c r="AZ130" s="1050"/>
      <c r="BA130" s="1050"/>
      <c r="BB130" s="1050"/>
      <c r="BC130" s="1050"/>
      <c r="BD130" s="1050"/>
      <c r="BE130" s="1051"/>
      <c r="BF130" s="1204">
        <v>8.9</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496</v>
      </c>
      <c r="X131" s="1212"/>
      <c r="Y131" s="1212"/>
      <c r="Z131" s="1213"/>
      <c r="AA131" s="1105">
        <v>8959950</v>
      </c>
      <c r="AB131" s="1084"/>
      <c r="AC131" s="1084"/>
      <c r="AD131" s="1084"/>
      <c r="AE131" s="1085"/>
      <c r="AF131" s="1083">
        <v>8927144</v>
      </c>
      <c r="AG131" s="1084"/>
      <c r="AH131" s="1084"/>
      <c r="AI131" s="1084"/>
      <c r="AJ131" s="1085"/>
      <c r="AK131" s="1083">
        <v>8743966</v>
      </c>
      <c r="AL131" s="1084"/>
      <c r="AM131" s="1084"/>
      <c r="AN131" s="1084"/>
      <c r="AO131" s="1085"/>
      <c r="AP131" s="1214"/>
      <c r="AQ131" s="1215"/>
      <c r="AR131" s="1215"/>
      <c r="AS131" s="1215"/>
      <c r="AT131" s="1216"/>
      <c r="AU131" s="285"/>
      <c r="AV131" s="285"/>
      <c r="AW131" s="285"/>
      <c r="AX131" s="1186" t="s">
        <v>497</v>
      </c>
      <c r="AY131" s="1137"/>
      <c r="AZ131" s="1137"/>
      <c r="BA131" s="1137"/>
      <c r="BB131" s="1137"/>
      <c r="BC131" s="1137"/>
      <c r="BD131" s="1137"/>
      <c r="BE131" s="1138"/>
      <c r="BF131" s="1187" t="s">
        <v>232</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3" t="s">
        <v>498</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499</v>
      </c>
      <c r="W132" s="1197"/>
      <c r="X132" s="1197"/>
      <c r="Y132" s="1197"/>
      <c r="Z132" s="1198"/>
      <c r="AA132" s="1199">
        <v>9.1627631849999993</v>
      </c>
      <c r="AB132" s="1200"/>
      <c r="AC132" s="1200"/>
      <c r="AD132" s="1200"/>
      <c r="AE132" s="1201"/>
      <c r="AF132" s="1202">
        <v>8.6431001900000002</v>
      </c>
      <c r="AG132" s="1200"/>
      <c r="AH132" s="1200"/>
      <c r="AI132" s="1200"/>
      <c r="AJ132" s="1201"/>
      <c r="AK132" s="1202">
        <v>9.1285007280000006</v>
      </c>
      <c r="AL132" s="1200"/>
      <c r="AM132" s="1200"/>
      <c r="AN132" s="1200"/>
      <c r="AO132" s="1201"/>
      <c r="AP132" s="1099"/>
      <c r="AQ132" s="1100"/>
      <c r="AR132" s="1100"/>
      <c r="AS132" s="1100"/>
      <c r="AT132" s="120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500</v>
      </c>
      <c r="W133" s="1180"/>
      <c r="X133" s="1180"/>
      <c r="Y133" s="1180"/>
      <c r="Z133" s="1181"/>
      <c r="AA133" s="1182">
        <v>8.6999999999999993</v>
      </c>
      <c r="AB133" s="1183"/>
      <c r="AC133" s="1183"/>
      <c r="AD133" s="1183"/>
      <c r="AE133" s="1184"/>
      <c r="AF133" s="1182">
        <v>8.6999999999999993</v>
      </c>
      <c r="AG133" s="1183"/>
      <c r="AH133" s="1183"/>
      <c r="AI133" s="1183"/>
      <c r="AJ133" s="1184"/>
      <c r="AK133" s="1182">
        <v>8.9</v>
      </c>
      <c r="AL133" s="1183"/>
      <c r="AM133" s="1183"/>
      <c r="AN133" s="1183"/>
      <c r="AO133" s="1184"/>
      <c r="AP133" s="1129"/>
      <c r="AQ133" s="1130"/>
      <c r="AR133" s="1130"/>
      <c r="AS133" s="1130"/>
      <c r="AT133" s="1185"/>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FVAL06MoTpjGpzc2U2RrfYbOzf4vTyP6F18gZcKPiFoTs/8pfSLF6MTXPoVayMU/qyyc/QO5OvUcsuNJ6sv7w==" saltValue="MbWTCVC6aVOe640jVXd+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ByNjWgnR/raGzqCYRSwfAaoSzsC9dSPlQ7TMF1ndKKOa2XszY6n7Ouw0ekvHITXo4wuG+G7z4xbM5ieexZGYQ==" saltValue="3/YkbS6BbXzC0A4lRn6j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UJzLNGvXDwewOfGChf5wQtqb1WU2xGatolPDWQRY7YXR1BoSNP39rdY90lOu0OYvZnZ2PWKlRUF1eNsyYNAww==" saltValue="DQo4EZWI+EOmjhRGUQPR1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zoomScale="85" zoomScaleSheetLayoutView="85" workbookViewId="0">
      <selection activeCell="W37" sqref="W37:AN3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0"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1"/>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2" t="s">
        <v>509</v>
      </c>
      <c r="AL9" s="1223"/>
      <c r="AM9" s="1223"/>
      <c r="AN9" s="1224"/>
      <c r="AO9" s="313">
        <v>2120697</v>
      </c>
      <c r="AP9" s="313">
        <v>52477</v>
      </c>
      <c r="AQ9" s="314">
        <v>70630</v>
      </c>
      <c r="AR9" s="315">
        <v>-25.7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2" t="s">
        <v>510</v>
      </c>
      <c r="AL10" s="1223"/>
      <c r="AM10" s="1223"/>
      <c r="AN10" s="1224"/>
      <c r="AO10" s="316">
        <v>454979</v>
      </c>
      <c r="AP10" s="316">
        <v>11259</v>
      </c>
      <c r="AQ10" s="317">
        <v>8333</v>
      </c>
      <c r="AR10" s="318">
        <v>35.1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2" t="s">
        <v>511</v>
      </c>
      <c r="AL11" s="1223"/>
      <c r="AM11" s="1223"/>
      <c r="AN11" s="1224"/>
      <c r="AO11" s="316">
        <v>614138</v>
      </c>
      <c r="AP11" s="316">
        <v>15197</v>
      </c>
      <c r="AQ11" s="317">
        <v>8447</v>
      </c>
      <c r="AR11" s="318">
        <v>79.900000000000006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2" t="s">
        <v>512</v>
      </c>
      <c r="AL12" s="1223"/>
      <c r="AM12" s="1223"/>
      <c r="AN12" s="1224"/>
      <c r="AO12" s="316" t="s">
        <v>513</v>
      </c>
      <c r="AP12" s="316" t="s">
        <v>513</v>
      </c>
      <c r="AQ12" s="317">
        <v>1002</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2" t="s">
        <v>514</v>
      </c>
      <c r="AL13" s="1223"/>
      <c r="AM13" s="1223"/>
      <c r="AN13" s="1224"/>
      <c r="AO13" s="316" t="s">
        <v>513</v>
      </c>
      <c r="AP13" s="316" t="s">
        <v>513</v>
      </c>
      <c r="AQ13" s="317">
        <v>12</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2" t="s">
        <v>515</v>
      </c>
      <c r="AL14" s="1223"/>
      <c r="AM14" s="1223"/>
      <c r="AN14" s="1224"/>
      <c r="AO14" s="316">
        <v>154644</v>
      </c>
      <c r="AP14" s="316">
        <v>3827</v>
      </c>
      <c r="AQ14" s="317">
        <v>2952</v>
      </c>
      <c r="AR14" s="318">
        <v>29.6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2" t="s">
        <v>516</v>
      </c>
      <c r="AL15" s="1223"/>
      <c r="AM15" s="1223"/>
      <c r="AN15" s="1224"/>
      <c r="AO15" s="316">
        <v>56542</v>
      </c>
      <c r="AP15" s="316">
        <v>1399</v>
      </c>
      <c r="AQ15" s="317">
        <v>1842</v>
      </c>
      <c r="AR15" s="318">
        <v>-24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5" t="s">
        <v>517</v>
      </c>
      <c r="AL16" s="1226"/>
      <c r="AM16" s="1226"/>
      <c r="AN16" s="1227"/>
      <c r="AO16" s="316">
        <v>-175199</v>
      </c>
      <c r="AP16" s="316">
        <v>-4335</v>
      </c>
      <c r="AQ16" s="317">
        <v>-6186</v>
      </c>
      <c r="AR16" s="318">
        <v>-29.9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5" t="s">
        <v>187</v>
      </c>
      <c r="AL17" s="1226"/>
      <c r="AM17" s="1226"/>
      <c r="AN17" s="1227"/>
      <c r="AO17" s="316">
        <v>3225801</v>
      </c>
      <c r="AP17" s="316">
        <v>79823</v>
      </c>
      <c r="AQ17" s="317">
        <v>87031</v>
      </c>
      <c r="AR17" s="318">
        <v>-8.3000000000000007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7" t="s">
        <v>522</v>
      </c>
      <c r="AL21" s="1218"/>
      <c r="AM21" s="1218"/>
      <c r="AN21" s="1219"/>
      <c r="AO21" s="328">
        <v>5.94</v>
      </c>
      <c r="AP21" s="329">
        <v>8.3000000000000007</v>
      </c>
      <c r="AQ21" s="330">
        <v>-2.36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7" t="s">
        <v>523</v>
      </c>
      <c r="AL22" s="1218"/>
      <c r="AM22" s="1218"/>
      <c r="AN22" s="1219"/>
      <c r="AO22" s="333">
        <v>99</v>
      </c>
      <c r="AP22" s="334">
        <v>97.7</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0"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1"/>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3" t="s">
        <v>527</v>
      </c>
      <c r="AL32" s="1234"/>
      <c r="AM32" s="1234"/>
      <c r="AN32" s="1235"/>
      <c r="AO32" s="343">
        <v>1720819</v>
      </c>
      <c r="AP32" s="343">
        <v>42582</v>
      </c>
      <c r="AQ32" s="344">
        <v>50496</v>
      </c>
      <c r="AR32" s="345">
        <v>-15.7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3" t="s">
        <v>528</v>
      </c>
      <c r="AL33" s="1234"/>
      <c r="AM33" s="1234"/>
      <c r="AN33" s="1235"/>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3" t="s">
        <v>529</v>
      </c>
      <c r="AL34" s="1234"/>
      <c r="AM34" s="1234"/>
      <c r="AN34" s="1235"/>
      <c r="AO34" s="343" t="s">
        <v>513</v>
      </c>
      <c r="AP34" s="343" t="s">
        <v>513</v>
      </c>
      <c r="AQ34" s="344">
        <v>40</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3" t="s">
        <v>530</v>
      </c>
      <c r="AL35" s="1234"/>
      <c r="AM35" s="1234"/>
      <c r="AN35" s="1235"/>
      <c r="AO35" s="343">
        <v>1881539</v>
      </c>
      <c r="AP35" s="343">
        <v>46559</v>
      </c>
      <c r="AQ35" s="344">
        <v>19688</v>
      </c>
      <c r="AR35" s="345">
        <v>136.5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3" t="s">
        <v>531</v>
      </c>
      <c r="AL36" s="1234"/>
      <c r="AM36" s="1234"/>
      <c r="AN36" s="1235"/>
      <c r="AO36" s="343">
        <v>290994</v>
      </c>
      <c r="AP36" s="343">
        <v>7201</v>
      </c>
      <c r="AQ36" s="344">
        <v>2838</v>
      </c>
      <c r="AR36" s="345">
        <v>153.69999999999999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3" t="s">
        <v>532</v>
      </c>
      <c r="AL37" s="1234"/>
      <c r="AM37" s="1234"/>
      <c r="AN37" s="1235"/>
      <c r="AO37" s="343" t="s">
        <v>513</v>
      </c>
      <c r="AP37" s="343" t="s">
        <v>513</v>
      </c>
      <c r="AQ37" s="344">
        <v>486</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6" t="s">
        <v>533</v>
      </c>
      <c r="AL38" s="1237"/>
      <c r="AM38" s="1237"/>
      <c r="AN38" s="1238"/>
      <c r="AO38" s="346" t="s">
        <v>513</v>
      </c>
      <c r="AP38" s="346" t="s">
        <v>513</v>
      </c>
      <c r="AQ38" s="347">
        <v>3</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6" t="s">
        <v>534</v>
      </c>
      <c r="AL39" s="1237"/>
      <c r="AM39" s="1237"/>
      <c r="AN39" s="1238"/>
      <c r="AO39" s="343">
        <v>-267003</v>
      </c>
      <c r="AP39" s="343">
        <v>-6607</v>
      </c>
      <c r="AQ39" s="344">
        <v>-4320</v>
      </c>
      <c r="AR39" s="345">
        <v>52.9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3" t="s">
        <v>535</v>
      </c>
      <c r="AL40" s="1234"/>
      <c r="AM40" s="1234"/>
      <c r="AN40" s="1235"/>
      <c r="AO40" s="343">
        <v>-2828156</v>
      </c>
      <c r="AP40" s="343">
        <v>-69983</v>
      </c>
      <c r="AQ40" s="344">
        <v>-47973</v>
      </c>
      <c r="AR40" s="345">
        <v>45.9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9" t="s">
        <v>297</v>
      </c>
      <c r="AL41" s="1240"/>
      <c r="AM41" s="1240"/>
      <c r="AN41" s="1241"/>
      <c r="AO41" s="343">
        <v>798193</v>
      </c>
      <c r="AP41" s="343">
        <v>19751</v>
      </c>
      <c r="AQ41" s="344">
        <v>21258</v>
      </c>
      <c r="AR41" s="345">
        <v>-7.1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8" t="s">
        <v>504</v>
      </c>
      <c r="AN49" s="1230" t="s">
        <v>539</v>
      </c>
      <c r="AO49" s="1231"/>
      <c r="AP49" s="1231"/>
      <c r="AQ49" s="1231"/>
      <c r="AR49" s="123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9"/>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1786874</v>
      </c>
      <c r="AN51" s="365">
        <v>42462</v>
      </c>
      <c r="AO51" s="366">
        <v>-26</v>
      </c>
      <c r="AP51" s="367">
        <v>81768</v>
      </c>
      <c r="AQ51" s="368">
        <v>-23.3</v>
      </c>
      <c r="AR51" s="369">
        <v>-2.7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372255</v>
      </c>
      <c r="AN52" s="373">
        <v>8846</v>
      </c>
      <c r="AO52" s="374">
        <v>-16.899999999999999</v>
      </c>
      <c r="AP52" s="375">
        <v>37917</v>
      </c>
      <c r="AQ52" s="376">
        <v>-16.7</v>
      </c>
      <c r="AR52" s="377">
        <v>-0.2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2099381</v>
      </c>
      <c r="AN53" s="365">
        <v>50400</v>
      </c>
      <c r="AO53" s="366">
        <v>18.7</v>
      </c>
      <c r="AP53" s="367">
        <v>65876</v>
      </c>
      <c r="AQ53" s="368">
        <v>-19.399999999999999</v>
      </c>
      <c r="AR53" s="369">
        <v>38.1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474220</v>
      </c>
      <c r="AN54" s="373">
        <v>11385</v>
      </c>
      <c r="AO54" s="374">
        <v>28.7</v>
      </c>
      <c r="AP54" s="375">
        <v>36484</v>
      </c>
      <c r="AQ54" s="376">
        <v>-3.8</v>
      </c>
      <c r="AR54" s="377">
        <v>32.5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1188584</v>
      </c>
      <c r="AN55" s="365">
        <v>28865</v>
      </c>
      <c r="AO55" s="366">
        <v>-42.7</v>
      </c>
      <c r="AP55" s="367">
        <v>68468</v>
      </c>
      <c r="AQ55" s="368">
        <v>3.9</v>
      </c>
      <c r="AR55" s="369">
        <v>-46.6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357153</v>
      </c>
      <c r="AN56" s="373">
        <v>8674</v>
      </c>
      <c r="AO56" s="374">
        <v>-23.8</v>
      </c>
      <c r="AP56" s="375">
        <v>34140</v>
      </c>
      <c r="AQ56" s="376">
        <v>-6.4</v>
      </c>
      <c r="AR56" s="377">
        <v>-17.399999999999999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1524881</v>
      </c>
      <c r="AN57" s="365">
        <v>37313</v>
      </c>
      <c r="AO57" s="366">
        <v>29.3</v>
      </c>
      <c r="AP57" s="367">
        <v>69729</v>
      </c>
      <c r="AQ57" s="368">
        <v>1.8</v>
      </c>
      <c r="AR57" s="369">
        <v>27.5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578438</v>
      </c>
      <c r="AN58" s="373">
        <v>14154</v>
      </c>
      <c r="AO58" s="374">
        <v>63.2</v>
      </c>
      <c r="AP58" s="375">
        <v>38908</v>
      </c>
      <c r="AQ58" s="376">
        <v>14</v>
      </c>
      <c r="AR58" s="377">
        <v>49.2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2594484</v>
      </c>
      <c r="AN59" s="365">
        <v>64201</v>
      </c>
      <c r="AO59" s="366">
        <v>72.099999999999994</v>
      </c>
      <c r="AP59" s="367">
        <v>74581</v>
      </c>
      <c r="AQ59" s="368">
        <v>7</v>
      </c>
      <c r="AR59" s="369">
        <v>65.099999999999994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796389</v>
      </c>
      <c r="AN60" s="373">
        <v>19707</v>
      </c>
      <c r="AO60" s="374">
        <v>39.200000000000003</v>
      </c>
      <c r="AP60" s="375">
        <v>41563</v>
      </c>
      <c r="AQ60" s="376">
        <v>6.8</v>
      </c>
      <c r="AR60" s="377">
        <v>32.4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1838841</v>
      </c>
      <c r="AN61" s="380">
        <v>44648</v>
      </c>
      <c r="AO61" s="381">
        <v>10.3</v>
      </c>
      <c r="AP61" s="382">
        <v>72084</v>
      </c>
      <c r="AQ61" s="383">
        <v>-6</v>
      </c>
      <c r="AR61" s="369">
        <v>16.3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515691</v>
      </c>
      <c r="AN62" s="373">
        <v>12553</v>
      </c>
      <c r="AO62" s="374">
        <v>18.100000000000001</v>
      </c>
      <c r="AP62" s="375">
        <v>37802</v>
      </c>
      <c r="AQ62" s="376">
        <v>-1.2</v>
      </c>
      <c r="AR62" s="377">
        <v>19.3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fvVqtJiMG2blG0onE8EM1iSxvs8XZDHkxppnPH9zdTX1yANliVFaORm3qFfXnKzjWS0ixOmRYy3gL3LNh+GGA==" saltValue="2A4lPJJd699tEJBmnUxc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501</v>
      </c>
    </row>
    <row r="120" spans="125:125" ht="13.5" hidden="1" customHeight="1" x14ac:dyDescent="0.15"/>
    <row r="121" spans="125:125" ht="13.5" hidden="1" customHeight="1" x14ac:dyDescent="0.15">
      <c r="DU121" s="291"/>
    </row>
  </sheetData>
  <sheetProtection algorithmName="SHA-512" hashValue="EO3/EV/KX3XG7qFJ8510yyfVsS7GVldOR8yff592rLIkelzvsCShLEvDvz1WExfsj9Liyx4adDEInj8HI9ARiQ==" saltValue="x1isIYkZBrf2pducziIKT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501</v>
      </c>
    </row>
  </sheetData>
  <sheetProtection algorithmName="SHA-512" hashValue="TMvUldItOKYHjYfVEKZD5jnZxUjHDOndSytzzDd6k7G/imzGAyIBZopDtRrjT7KSm5DdMeTffsY7t+vhyESSCQ==" saltValue="UEhthj+bLGKafYxQneZyl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50"/>
  <sheetViews>
    <sheetView showGridLines="0" zoomScale="55" zoomScaleNormal="55" zoomScaleSheetLayoutView="100" workbookViewId="0">
      <selection activeCell="W37" sqref="W37:AK3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42" t="s">
        <v>3</v>
      </c>
      <c r="D47" s="1242"/>
      <c r="E47" s="1243"/>
      <c r="F47" s="11">
        <v>41.71</v>
      </c>
      <c r="G47" s="12">
        <v>44.43</v>
      </c>
      <c r="H47" s="12">
        <v>47.19</v>
      </c>
      <c r="I47" s="12">
        <v>48.04</v>
      </c>
      <c r="J47" s="13">
        <v>44.53</v>
      </c>
    </row>
    <row r="48" spans="2:10" ht="57.75" customHeight="1" x14ac:dyDescent="0.15">
      <c r="B48" s="14"/>
      <c r="C48" s="1244" t="s">
        <v>4</v>
      </c>
      <c r="D48" s="1244"/>
      <c r="E48" s="1245"/>
      <c r="F48" s="15">
        <v>4.78</v>
      </c>
      <c r="G48" s="16">
        <v>4.28</v>
      </c>
      <c r="H48" s="16">
        <v>2.23</v>
      </c>
      <c r="I48" s="16">
        <v>1.26</v>
      </c>
      <c r="J48" s="17">
        <v>0.33</v>
      </c>
    </row>
    <row r="49" spans="2:10" ht="57.75" customHeight="1" thickBot="1" x14ac:dyDescent="0.2">
      <c r="B49" s="18"/>
      <c r="C49" s="1246" t="s">
        <v>5</v>
      </c>
      <c r="D49" s="1246"/>
      <c r="E49" s="1247"/>
      <c r="F49" s="19" t="s">
        <v>558</v>
      </c>
      <c r="G49" s="20" t="s">
        <v>559</v>
      </c>
      <c r="H49" s="20" t="s">
        <v>560</v>
      </c>
      <c r="I49" s="20" t="s">
        <v>561</v>
      </c>
      <c r="J49" s="21" t="s">
        <v>562</v>
      </c>
    </row>
    <row r="50" spans="2:10" ht="13.5" customHeight="1" x14ac:dyDescent="0.15"/>
  </sheetData>
  <sheetProtection algorithmName="SHA-512" hashValue="X43PqHEKdP5hG0IJkWfhz/+yZ4xyi5fkvrEg2RwM0J3Yhgoi3xuEpF6n7N/Fn2uDCyH93KkC1v0pXTlITrh4cQ==" saltValue="WGRHW9wwBEmV2J4XhHCQ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 </vt:lpstr>
      <vt:lpstr>連結実質赤字比率に係る赤字・黒字の構成分析</vt:lpstr>
      <vt:lpstr>実質公債費比率（分子）の構造 </vt:lpstr>
      <vt:lpstr>将来負担比率（分子）の構造 </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西脇市役所</cp:lastModifiedBy>
  <cp:lastPrinted>2022-03-02T07:02:05Z</cp:lastPrinted>
  <dcterms:created xsi:type="dcterms:W3CDTF">2021-02-05T03:27:57Z</dcterms:created>
  <dcterms:modified xsi:type="dcterms:W3CDTF">2022-03-02T07:06:08Z</dcterms:modified>
  <cp:category/>
</cp:coreProperties>
</file>