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V:\財政係\26 財政状況資料集\令和元年度\11 HP掲載データ\"/>
    </mc:Choice>
  </mc:AlternateContent>
  <xr:revisionPtr revIDLastSave="0" documentId="8_{82621C16-7C7A-4678-83ED-B35096744741}"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W40" i="10"/>
  <c r="BE40" i="10"/>
  <c r="AM40" i="10"/>
  <c r="U40" i="10"/>
  <c r="C40" i="10"/>
  <c r="BW39" i="10"/>
  <c r="BE39" i="10"/>
  <c r="AM39" i="10"/>
  <c r="U39" i="10"/>
  <c r="C39" i="10"/>
  <c r="BW38" i="10"/>
  <c r="BE38" i="10"/>
  <c r="AM38" i="10"/>
  <c r="U38" i="10"/>
  <c r="C38" i="10"/>
  <c r="BW37" i="10"/>
  <c r="BE37" i="10"/>
  <c r="AM37" i="10"/>
  <c r="U37" i="10"/>
  <c r="C37" i="10"/>
  <c r="BE36" i="10"/>
  <c r="C36" i="10"/>
  <c r="BE35" i="10"/>
  <c r="BE34" i="10"/>
  <c r="C34" i="10"/>
  <c r="C35" i="10" l="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AM35" i="10" s="1"/>
  <c r="AM36" i="10" s="1"/>
  <c r="BW34" i="10" l="1"/>
  <c r="BW35" i="10" s="1"/>
  <c r="BW36" i="10" s="1"/>
  <c r="CO34" i="10" l="1"/>
  <c r="CO35" i="10" s="1"/>
  <c r="CO36" i="10" s="1"/>
  <c r="CO37" i="10" s="1"/>
  <c r="CO38" i="10" s="1"/>
  <c r="CO39" i="10" s="1"/>
  <c r="CO40" i="10" s="1"/>
</calcChain>
</file>

<file path=xl/sharedStrings.xml><?xml version="1.0" encoding="utf-8"?>
<sst xmlns="http://schemas.openxmlformats.org/spreadsheetml/2006/main" count="1089" uniqueCount="618">
  <si>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</si>
  <si>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</si>
  <si>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</si>
  <si>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</si>
  <si>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</si>
  <si>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</si>
  <si>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</si>
  <si>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</si>
  <si>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</si>
  <si>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</si>
  <si>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</si>
  <si>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</si>
  <si>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</si>
  <si>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</si>
  <si>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</si>
  <si>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</si>
  <si>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</si>
  <si>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</si>
  <si>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</si>
  <si>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</si>
  <si>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</si>
  <si>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</si>
  <si>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</si>
  <si>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</si>
  <si>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</si>
  <si>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</si>
  <si>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</si>
  <si>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</si>
  <si>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</si>
  <si>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</si>
  <si>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</si>
  <si>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</si>
  <si>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</si>
  <si>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</si>
  <si>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</si>
  <si>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</si>
  <si>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</si>
  <si>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</si>
  <si>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</si>
  <si>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</si>
  <si>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</si>
  <si>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</si>
  <si>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</si>
  <si>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</si>
  <si>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</si>
  <si>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</si>
  <si>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</si>
  <si>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</si>
  <si>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</si>
  <si>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</si>
  <si>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</si>
  <si>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</si>
  <si>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</si>
  <si>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</si>
  <si>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</si>
  <si>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</si>
  <si>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</si>
  <si>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</si>
  <si>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</si>
  <si>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</si>
  <si>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</si>
  <si>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</si>
  <si>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</si>
  <si>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</si>
  <si>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</si>
  <si>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</si>
  <si>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</si>
  <si>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</si>
  <si>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</si>
  <si>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</si>
  <si>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</si>
  <si>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</si>
  <si>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</si>
  <si>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</si>
  <si>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</si>
  <si>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</si>
  <si>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</si>
  <si>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</si>
  <si>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</si>
  <si>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</si>
  <si>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</si>
  <si>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</si>
  <si>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</si>
  <si>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</si>
  <si>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</si>
  <si>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</si>
  <si>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</si>
  <si>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</si>
  <si>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</si>
  <si>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</si>
  <si>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</si>
  <si>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</si>
  <si>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</si>
  <si>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</si>
  <si>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</si>
  <si>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</si>
  <si>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</si>
  <si>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</si>
  <si>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三木市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</si>
  <si>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</si>
  <si>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</si>
  <si>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</si>
  <si>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</si>
  <si>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</si>
  <si>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</si>
  <si>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</si>
  <si>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</si>
  <si>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</si>
  <si>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</si>
  <si>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</si>
  <si>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</si>
  <si>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</si>
  <si>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</si>
  <si>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</si>
  <si>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</si>
  <si>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</si>
  <si>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</si>
  <si>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</si>
  <si>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</si>
  <si>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</si>
  <si>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</si>
  <si>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</si>
  <si>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</si>
  <si>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</si>
  <si>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</si>
  <si>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</si>
  <si>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</si>
  <si>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</si>
  <si>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</si>
  <si>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</si>
  <si>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</si>
  <si>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</si>
  <si>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</si>
  <si>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</si>
  <si>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</si>
  <si>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</si>
  <si>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</si>
  <si>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</si>
  <si>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</si>
  <si>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</si>
  <si>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</si>
  <si>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</si>
  <si>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</si>
  <si>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</si>
  <si>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</si>
  <si>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</si>
  <si>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</si>
  <si>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</si>
  <si>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</si>
  <si>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</si>
  <si>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</si>
  <si>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</si>
  <si>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</si>
  <si>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</si>
  <si>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</si>
  <si>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</si>
  <si>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</si>
  <si>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</si>
  <si>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</si>
  <si>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</si>
  <si>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</si>
  <si>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</si>
  <si>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</si>
  <si>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</si>
  <si>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</si>
  <si>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</si>
  <si>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</si>
  <si>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</si>
  <si>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</si>
  <si>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</si>
  <si>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</si>
  <si>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</si>
  <si>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</si>
  <si>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</si>
  <si>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</si>
  <si>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</si>
  <si>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</si>
  <si>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</si>
  <si>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</si>
  <si>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</si>
  <si>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</si>
  <si>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</si>
  <si>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</si>
  <si>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</si>
  <si>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</si>
  <si>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</si>
  <si>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</si>
  <si>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</si>
  <si>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</si>
  <si>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</si>
  <si>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</si>
  <si>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</si>
  <si>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</si>
  <si>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</si>
  <si>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</si>
  <si>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</si>
  <si>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</si>
  <si>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</si>
  <si>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</si>
  <si>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</si>
  <si>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</si>
  <si>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</si>
  <si>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</si>
  <si>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</si>
  <si>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</si>
  <si>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</si>
  <si>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</si>
  <si>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</si>
  <si>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</si>
  <si>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</si>
  <si>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</si>
  <si>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兵庫県三木市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</si>
  <si>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</si>
  <si>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</si>
  <si>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</si>
  <si>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</si>
  <si>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</si>
  <si>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</si>
  <si>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</si>
  <si>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</si>
  <si>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</si>
  <si>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</si>
  <si>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</si>
  <si>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</si>
  <si>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</si>
  <si>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</si>
  <si>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</si>
  <si>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</si>
  <si>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</si>
  <si>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</si>
  <si>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</si>
  <si>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</si>
  <si>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</si>
  <si>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</si>
  <si>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</si>
  <si>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</si>
  <si>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</si>
  <si>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</si>
  <si>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</si>
  <si>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</si>
  <si>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</si>
  <si>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</si>
  <si>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</si>
  <si>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</si>
  <si>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</si>
  <si>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</si>
  <si>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</si>
  <si>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</si>
  <si>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</si>
  <si>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</si>
  <si>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</si>
  <si>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</si>
  <si>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</si>
  <si>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</si>
  <si>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</si>
  <si>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</si>
  <si>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</si>
  <si>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</si>
  <si>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</si>
  <si>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</si>
  <si>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</si>
  <si>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</si>
  <si>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</si>
  <si>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</si>
  <si>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</si>
  <si>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</si>
  <si>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</si>
  <si>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</si>
  <si>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</si>
  <si>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</si>
  <si>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</si>
  <si>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</si>
  <si>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</si>
  <si>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</si>
  <si>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</si>
  <si>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</si>
  <si>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</si>
  <si>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</si>
  <si>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</si>
  <si>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</si>
  <si>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</si>
  <si>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</si>
  <si>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</si>
  <si>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</si>
  <si>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</si>
  <si>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</si>
  <si>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</si>
  <si>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</si>
  <si>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</si>
  <si>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</si>
  <si>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</si>
  <si>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</si>
  <si>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</si>
  <si>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</si>
  <si>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</si>
  <si>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</si>
  <si>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</si>
  <si>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</si>
  <si>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</si>
  <si>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</si>
  <si>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</si>
  <si>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</si>
  <si>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</si>
  <si>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</si>
  <si>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</si>
  <si>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</si>
  <si>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</si>
  <si>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</si>
  <si>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</si>
  <si>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</si>
  <si>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</si>
  <si>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</si>
  <si>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</si>
  <si>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</si>
  <si>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</si>
  <si>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</si>
  <si>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</si>
  <si>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</si>
  <si>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</si>
  <si>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</si>
  <si>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</si>
  <si>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</si>
  <si>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</si>
  <si>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</si>
  <si>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</si>
  <si>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</si>
  <si>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</si>
  <si>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</si>
  <si>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</si>
  <si>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</si>
  <si>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</si>
  <si>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</si>
  <si>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</si>
  <si>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</si>
  <si>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</si>
  <si>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</si>
  <si>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</si>
  <si>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</si>
  <si>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</si>
  <si>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</si>
  <si>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</si>
  <si>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</si>
  <si>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</si>
  <si>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</si>
  <si>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</si>
  <si>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</si>
  <si>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</si>
  <si>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</si>
  <si>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</si>
  <si>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</si>
  <si>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</si>
  <si>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</si>
  <si>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</si>
  <si>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</si>
  <si>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</si>
  <si>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</si>
  <si>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</si>
  <si>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</si>
  <si>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</si>
  <si>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</si>
  <si>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</si>
  <si>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</si>
  <si>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</si>
  <si>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</si>
  <si>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</si>
  <si>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兵庫県三木市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</si>
  <si>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</si>
  <si>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</si>
  <si>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</si>
  <si>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</si>
  <si>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</si>
  <si>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</si>
  <si>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</si>
  <si>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</si>
  <si>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</si>
  <si>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</si>
  <si>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</si>
  <si>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</si>
  <si>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</si>
  <si>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</si>
  <si>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</si>
  <si>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</si>
  <si>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</si>
  <si>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</si>
  <si>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</si>
  <si>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</si>
  <si>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</si>
  <si>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</si>
  <si>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</si>
  <si>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</si>
  <si>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</si>
  <si>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</si>
  <si>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</si>
  <si>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</si>
  <si>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</si>
  <si>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</si>
  <si>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</si>
  <si>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</si>
  <si>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</si>
  <si>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</si>
  <si>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</si>
  <si>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</si>
  <si>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</si>
  <si>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</si>
  <si>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</si>
  <si>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</si>
  <si>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</si>
  <si>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農業共済事業特別会計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</si>
  <si>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</si>
  <si>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</si>
  <si>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</si>
  <si>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</si>
  <si>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</si>
  <si>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</si>
  <si>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</si>
  <si>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</si>
  <si>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</si>
  <si>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</si>
  <si>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</si>
  <si>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</si>
  <si>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</si>
  <si>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</si>
  <si>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</si>
  <si>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</si>
  <si>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</si>
  <si>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</si>
  <si>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</si>
  <si>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</si>
  <si>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</si>
  <si>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</si>
  <si>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</si>
  <si>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</si>
  <si>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</si>
  <si>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</si>
  <si>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</si>
  <si>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</si>
  <si>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</si>
  <si>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</si>
  <si>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</si>
  <si>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</si>
  <si>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</si>
  <si>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</si>
  <si>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</si>
  <si>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</si>
  <si>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</si>
  <si>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</si>
  <si>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</si>
  <si>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</si>
  <si>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</si>
  <si>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</si>
  <si>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</si>
  <si>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</si>
  <si>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</si>
  <si>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</si>
  <si>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</si>
  <si>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</si>
  <si>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</si>
  <si>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</si>
  <si>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</si>
  <si>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</si>
  <si>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</si>
  <si>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</si>
  <si>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</si>
  <si>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</si>
  <si>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</si>
  <si>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</si>
  <si>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</si>
  <si>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</si>
  <si>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</si>
  <si>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</si>
  <si>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</si>
  <si>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農業共済事業特別会計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</si>
  <si>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</si>
  <si>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</si>
  <si>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</si>
  <si>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</si>
  <si>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</si>
  <si>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</si>
  <si>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</si>
  <si>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</si>
  <si>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</si>
  <si>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</si>
  <si>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</si>
  <si>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</si>
  <si>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</si>
  <si>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</si>
  <si>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</si>
  <si>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</si>
  <si>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</si>
  <si>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</si>
  <si>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</si>
  <si>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</si>
  <si>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</si>
  <si>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</si>
  <si>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</si>
  <si>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</si>
  <si>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</si>
  <si>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</si>
  <si>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</si>
  <si>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</si>
  <si>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</si>
  <si>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</si>
  <si>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</si>
  <si>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</si>
  <si>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</si>
  <si>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</si>
  <si>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</si>
  <si>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</si>
  <si>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</si>
  <si>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</si>
  <si>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</si>
  <si>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</si>
  <si>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</si>
  <si>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</si>
  <si>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</si>
  <si>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</si>
  <si>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</si>
  <si>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</si>
  <si>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</si>
  <si>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</si>
  <si>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</si>
  <si>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</si>
  <si>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</si>
  <si>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</si>
  <si>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</si>
  <si>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</si>
  <si>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</si>
  <si>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</si>
  <si>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</si>
  <si>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</si>
  <si>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</si>
  <si>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</si>
  <si>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</si>
  <si>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</si>
  <si>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</si>
  <si>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</si>
  <si>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</si>
  <si>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</si>
  <si>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</si>
  <si>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</si>
  <si>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</si>
  <si>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</si>
  <si>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</si>
  <si>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</si>
  <si>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</si>
  <si>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</si>
  <si>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</si>
  <si>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</si>
  <si>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</si>
  <si>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</si>
  <si>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</si>
  <si>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</si>
  <si>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</si>
  <si>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</si>
  <si>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</si>
  <si>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</si>
  <si>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</si>
  <si>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</si>
  <si>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0.54</t>
  </si>
  <si>
    <t>国民健康保険特別会計</t>
  </si>
  <si>
    <t>▲ 0.09</t>
  </si>
  <si>
    <t>▲ 1.06</t>
  </si>
  <si>
    <t>水道事業会計</t>
  </si>
  <si>
    <t>下水道事業会計</t>
  </si>
  <si>
    <t>介護保険特別会計</t>
  </si>
  <si>
    <t>農業共済事業特別会計</t>
  </si>
  <si>
    <t>後期高齢者医療事業特別会計</t>
  </si>
  <si>
    <t>一般会計</t>
  </si>
  <si>
    <t>学校給食事業特別会計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</si>
  <si>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</si>
  <si>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</si>
  <si>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</si>
  <si>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</si>
  <si>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</si>
  <si>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</si>
  <si>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</si>
  <si>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</si>
  <si>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</si>
  <si>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</si>
  <si>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</si>
  <si>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</si>
  <si>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兵庫県後期高齢者医療広域連合</t>
    <rPh sb="0" eb="3">
      <t>ヒョウゴケン</t>
    </rPh>
    <rPh sb="3" eb="5">
      <t>コウキ</t>
    </rPh>
    <rPh sb="5" eb="8">
      <t>コウレイシャ</t>
    </rPh>
    <rPh sb="8" eb="10">
      <t>イリョウ</t>
    </rPh>
    <rPh sb="10" eb="12">
      <t>コウイキ</t>
    </rPh>
    <rPh sb="12" eb="14">
      <t>レンゴウ</t>
    </rPh>
    <phoneticPr fontId="2"/>
  </si>
  <si>
    <t>北播磨総合医療センター企業団</t>
    <rPh sb="0" eb="1">
      <t>キタ</t>
    </rPh>
    <rPh sb="1" eb="3">
      <t>ハリマ</t>
    </rPh>
    <rPh sb="3" eb="5">
      <t>ソウゴウ</t>
    </rPh>
    <rPh sb="5" eb="7">
      <t>イリョウ</t>
    </rPh>
    <rPh sb="11" eb="13">
      <t>キギョウ</t>
    </rPh>
    <rPh sb="13" eb="14">
      <t>ダン</t>
    </rPh>
    <phoneticPr fontId="2"/>
  </si>
  <si>
    <t>法適用企業</t>
    <rPh sb="0" eb="1">
      <t>ホウ</t>
    </rPh>
    <rPh sb="1" eb="3">
      <t>テキヨウ</t>
    </rPh>
    <rPh sb="3" eb="5">
      <t>キギョウ</t>
    </rPh>
    <phoneticPr fontId="2"/>
  </si>
  <si>
    <t>（公財）三木市文化振興財団</t>
    <rPh sb="1" eb="2">
      <t>コウ</t>
    </rPh>
    <rPh sb="2" eb="3">
      <t>ザイ</t>
    </rPh>
    <rPh sb="4" eb="7">
      <t>ミキシ</t>
    </rPh>
    <rPh sb="7" eb="9">
      <t>ブンカ</t>
    </rPh>
    <rPh sb="9" eb="13">
      <t>シンコウザイダン</t>
    </rPh>
    <phoneticPr fontId="2"/>
  </si>
  <si>
    <t>（公財）三木市スポーツ振興基金</t>
    <rPh sb="1" eb="2">
      <t>コウ</t>
    </rPh>
    <rPh sb="2" eb="3">
      <t>ザイ</t>
    </rPh>
    <rPh sb="4" eb="7">
      <t>ミキシ</t>
    </rPh>
    <rPh sb="11" eb="13">
      <t>シンコウ</t>
    </rPh>
    <rPh sb="13" eb="15">
      <t>キキン</t>
    </rPh>
    <phoneticPr fontId="2"/>
  </si>
  <si>
    <t>（公財）三木山人と馬とのふれあいの森協会</t>
    <rPh sb="1" eb="2">
      <t>コウ</t>
    </rPh>
    <rPh sb="2" eb="3">
      <t>ザイ</t>
    </rPh>
    <rPh sb="4" eb="6">
      <t>ミキ</t>
    </rPh>
    <rPh sb="6" eb="7">
      <t>ヤマ</t>
    </rPh>
    <rPh sb="7" eb="8">
      <t>ヒト</t>
    </rPh>
    <rPh sb="9" eb="10">
      <t>ウマ</t>
    </rPh>
    <rPh sb="17" eb="18">
      <t>モリ</t>
    </rPh>
    <rPh sb="18" eb="20">
      <t>キョウカイ</t>
    </rPh>
    <phoneticPr fontId="2"/>
  </si>
  <si>
    <t>みきやま（株）</t>
    <rPh sb="5" eb="6">
      <t>カブ</t>
    </rPh>
    <phoneticPr fontId="2"/>
  </si>
  <si>
    <t>（株）エフエム三木</t>
    <rPh sb="1" eb="2">
      <t>カブ</t>
    </rPh>
    <rPh sb="7" eb="9">
      <t>ミキ</t>
    </rPh>
    <phoneticPr fontId="2"/>
  </si>
  <si>
    <t>三木市土地開発公社</t>
    <rPh sb="0" eb="3">
      <t>ミキシ</t>
    </rPh>
    <rPh sb="3" eb="9">
      <t>トチカイハツコウシャ</t>
    </rPh>
    <phoneticPr fontId="2"/>
  </si>
  <si>
    <t>○</t>
    <phoneticPr fontId="2"/>
  </si>
  <si>
    <t>（株）吉川まちづくり公社</t>
    <rPh sb="1" eb="2">
      <t>カブ</t>
    </rPh>
    <rPh sb="3" eb="5">
      <t>ヨカワ</t>
    </rPh>
    <rPh sb="10" eb="12">
      <t>コウシャ</t>
    </rPh>
    <phoneticPr fontId="2"/>
  </si>
  <si>
    <t>-</t>
    <phoneticPr fontId="2"/>
  </si>
  <si>
    <t>-</t>
    <phoneticPr fontId="2"/>
  </si>
  <si>
    <t>-</t>
    <phoneticPr fontId="2"/>
  </si>
  <si>
    <t>-</t>
    <phoneticPr fontId="2"/>
  </si>
  <si>
    <t>公共施設整備基金</t>
    <rPh sb="0" eb="4">
      <t>コウキョウシセツ</t>
    </rPh>
    <rPh sb="4" eb="6">
      <t>セイビ</t>
    </rPh>
    <rPh sb="6" eb="8">
      <t>キキン</t>
    </rPh>
    <phoneticPr fontId="5"/>
  </si>
  <si>
    <t>社会福祉基金</t>
    <rPh sb="0" eb="2">
      <t>シャカイ</t>
    </rPh>
    <rPh sb="2" eb="4">
      <t>フクシ</t>
    </rPh>
    <rPh sb="4" eb="6">
      <t>キキン</t>
    </rPh>
    <phoneticPr fontId="5"/>
  </si>
  <si>
    <t>こころのふるさと三木応援基金</t>
    <rPh sb="8" eb="10">
      <t>ミキ</t>
    </rPh>
    <rPh sb="10" eb="12">
      <t>オウエン</t>
    </rPh>
    <rPh sb="12" eb="14">
      <t>キキン</t>
    </rPh>
    <phoneticPr fontId="5"/>
  </si>
  <si>
    <t>ガーデンシティみき創生基金</t>
    <rPh sb="9" eb="11">
      <t>ソウセイ</t>
    </rPh>
    <rPh sb="11" eb="13">
      <t>キキン</t>
    </rPh>
    <phoneticPr fontId="5"/>
  </si>
  <si>
    <t>市民文化振興基金</t>
    <rPh sb="0" eb="2">
      <t>シミン</t>
    </rPh>
    <rPh sb="2" eb="4">
      <t>ブンカ</t>
    </rPh>
    <rPh sb="4" eb="6">
      <t>シンコウ</t>
    </rPh>
    <rPh sb="6" eb="8">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</si>
  <si>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</si>
  <si>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</si>
  <si>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</si>
  <si>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将来負担比率は、下水道事業会計の地方債現在高が減少したこと等により前年度より3.5％改善している。
　また、有形固定資産減価償却率は、施設の老朽化にともない増加の一途を辿っていることから、公共施設の再配置計画を策定し、計画的に施設の統廃合を進めていく必要がある。</t>
    <rPh sb="9" eb="12">
      <t>ゲスイドウ</t>
    </rPh>
    <rPh sb="12" eb="14">
      <t>ジギョウ</t>
    </rPh>
    <rPh sb="14" eb="16">
      <t>カイケイ</t>
    </rPh>
    <rPh sb="17" eb="20">
      <t>チホウサイ</t>
    </rPh>
    <rPh sb="20" eb="22">
      <t>ゲンザイ</t>
    </rPh>
    <rPh sb="22" eb="23">
      <t>ダカ</t>
    </rPh>
    <rPh sb="24" eb="26">
      <t>ゲンショウ</t>
    </rPh>
    <rPh sb="30" eb="31">
      <t>トウ</t>
    </rPh>
    <rPh sb="34" eb="37">
      <t>ゼンネンド</t>
    </rPh>
    <rPh sb="43" eb="45">
      <t>カイゼン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</si>
  <si>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</si>
  <si>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</si>
  <si>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</si>
  <si>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</si>
  <si>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</si>
  <si>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</si>
  <si>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将来負担比率は、地方債の現在高が減少していること等により前年度より1.5％改善している。
　実質公債費比率は横ばいで推移しているが、今後合併特例債の償還がピークを迎え、また総合体育館建設などで新規発行した地方債の償還も加わるため、引き続き慎重な財政運営に努める必要がある。</t>
    <rPh sb="1" eb="3">
      <t>ショウライ</t>
    </rPh>
    <rPh sb="3" eb="5">
      <t>フタン</t>
    </rPh>
    <rPh sb="5" eb="7">
      <t>ヒリツ</t>
    </rPh>
    <rPh sb="9" eb="12">
      <t>チホウサイ</t>
    </rPh>
    <rPh sb="13" eb="15">
      <t>ゲンザイ</t>
    </rPh>
    <rPh sb="15" eb="16">
      <t>ダカ</t>
    </rPh>
    <rPh sb="17" eb="19">
      <t>ゲンショウ</t>
    </rPh>
    <rPh sb="25" eb="26">
      <t>ナド</t>
    </rPh>
    <rPh sb="29" eb="32">
      <t>ゼンネンド</t>
    </rPh>
    <rPh sb="38" eb="40">
      <t>カイゼン</t>
    </rPh>
    <phoneticPr fontId="5"/>
  </si>
  <si>
    <t>将来負担比率</t>
    <phoneticPr fontId="5"/>
  </si>
  <si>
    <t>実質公債費比率</t>
    <phoneticPr fontId="5"/>
  </si>
  <si>
    <t>類似団体内平均値</t>
    <phoneticPr fontId="5"/>
  </si>
  <si>
    <t>将来負担比率</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</si>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</sst>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54227</c:v>
                </c:pt>
                <c:pt idx="1">
                  <c:v>57295</c:v>
                </c:pt>
                <c:pt idx="2">
                  <c:v>54110</c:v>
                </c:pt>
                <c:pt idx="3">
                  <c:v>54684</c:v>
                </c:pt>
                <c:pt idx="4">
                  <c:v>62383</c:v>
                </c:pt>
              </c:numCache>
            </c:numRef>
          </c:val>
          <c:smooth val="0"/>
          <c:extLst>
            <c:ext xmlns:c16="http://schemas.microsoft.com/office/drawing/2014/chart" uri="{C3380CC4-5D6E-409C-BE32-E72D297353CC}">
              <c16:uniqueId val="{00000000-0F27-4F8B-8A68-4A570DDD942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38276</c:v>
                </c:pt>
                <c:pt idx="1">
                  <c:v>40974</c:v>
                </c:pt>
                <c:pt idx="2">
                  <c:v>52558</c:v>
                </c:pt>
                <c:pt idx="3">
                  <c:v>24888</c:v>
                </c:pt>
                <c:pt idx="4">
                  <c:v>22657</c:v>
                </c:pt>
              </c:numCache>
            </c:numRef>
          </c:val>
          <c:smooth val="0"/>
          <c:extLst>
            <c:ext xmlns:c16="http://schemas.microsoft.com/office/drawing/2014/chart" uri="{C3380CC4-5D6E-409C-BE32-E72D297353CC}">
              <c16:uniqueId val="{00000001-0F27-4F8B-8A68-4A570DDD942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0.76</c:v>
                </c:pt>
                <c:pt idx="1">
                  <c:v>0.46</c:v>
                </c:pt>
                <c:pt idx="2">
                  <c:v>0.55000000000000004</c:v>
                </c:pt>
                <c:pt idx="3">
                  <c:v>0.28999999999999998</c:v>
                </c:pt>
                <c:pt idx="4">
                  <c:v>0.13</c:v>
                </c:pt>
              </c:numCache>
            </c:numRef>
          </c:val>
          <c:extLst>
            <c:ext xmlns:c16="http://schemas.microsoft.com/office/drawing/2014/chart" uri="{C3380CC4-5D6E-409C-BE32-E72D297353CC}">
              <c16:uniqueId val="{00000000-2F0B-4348-93EA-EDB2218A218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13.57</c:v>
                </c:pt>
                <c:pt idx="1">
                  <c:v>14.14</c:v>
                </c:pt>
                <c:pt idx="2">
                  <c:v>14.49</c:v>
                </c:pt>
                <c:pt idx="3">
                  <c:v>14.6</c:v>
                </c:pt>
                <c:pt idx="4">
                  <c:v>14.37</c:v>
                </c:pt>
              </c:numCache>
            </c:numRef>
          </c:val>
          <c:extLst>
            <c:ext xmlns:c16="http://schemas.microsoft.com/office/drawing/2014/chart" uri="{C3380CC4-5D6E-409C-BE32-E72D297353CC}">
              <c16:uniqueId val="{00000001-2F0B-4348-93EA-EDB2218A218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0.34</c:v>
                </c:pt>
                <c:pt idx="1">
                  <c:v>0.08</c:v>
                </c:pt>
                <c:pt idx="2">
                  <c:v>0.35</c:v>
                </c:pt>
                <c:pt idx="3">
                  <c:v>0.04</c:v>
                </c:pt>
                <c:pt idx="4">
                  <c:v>-0.54</c:v>
                </c:pt>
              </c:numCache>
            </c:numRef>
          </c:val>
          <c:smooth val="0"/>
          <c:extLst>
            <c:ext xmlns:c16="http://schemas.microsoft.com/office/drawing/2014/chart" uri="{C3380CC4-5D6E-409C-BE32-E72D297353CC}">
              <c16:uniqueId val="{00000002-2F0B-4348-93EA-EDB2218A218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FF0-4FEA-8EB5-C4AEB4CB8F9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FF0-4FEA-8EB5-C4AEB4CB8F92}"/>
            </c:ext>
          </c:extLst>
        </c:ser>
        <c:ser>
          <c:idx val="2"/>
          <c:order val="2"/>
          <c:tx>
            <c:strRef>
              <c:f>データシート!$A$29</c:f>
              <c:strCache>
                <c:ptCount val="1"/>
                <c:pt idx="0">
                  <c:v>学校給食事業特別会計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0.05</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2-2FF0-4FEA-8EB5-C4AEB4CB8F92}"/>
            </c:ext>
          </c:extLst>
        </c:ser>
        <c:ser>
          <c:idx val="3"/>
          <c:order val="3"/>
          <c:tx>
            <c:strRef>
              <c:f>データシート!$A$30</c:f>
              <c:strCache>
                <c:ptCount val="1"/>
                <c:pt idx="0">
                  <c:v>一般会計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0.71</c:v>
                </c:pt>
                <c:pt idx="2">
                  <c:v>#N/A</c:v>
                </c:pt>
                <c:pt idx="3">
                  <c:v>0.45</c:v>
                </c:pt>
                <c:pt idx="4">
                  <c:v>#N/A</c:v>
                </c:pt>
                <c:pt idx="5">
                  <c:v>0.54</c:v>
                </c:pt>
                <c:pt idx="6">
                  <c:v>#N/A</c:v>
                </c:pt>
                <c:pt idx="7">
                  <c:v>0.27</c:v>
                </c:pt>
                <c:pt idx="8">
                  <c:v>#N/A</c:v>
                </c:pt>
                <c:pt idx="9">
                  <c:v>0.12</c:v>
                </c:pt>
              </c:numCache>
            </c:numRef>
          </c:val>
          <c:extLst>
            <c:ext xmlns:c16="http://schemas.microsoft.com/office/drawing/2014/chart" uri="{C3380CC4-5D6E-409C-BE32-E72D297353CC}">
              <c16:uniqueId val="{00000003-2FF0-4FEA-8EB5-C4AEB4CB8F92}"/>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0.12</c:v>
                </c:pt>
                <c:pt idx="2">
                  <c:v>#N/A</c:v>
                </c:pt>
                <c:pt idx="3">
                  <c:v>0.14000000000000001</c:v>
                </c:pt>
                <c:pt idx="4">
                  <c:v>#N/A</c:v>
                </c:pt>
                <c:pt idx="5">
                  <c:v>0.18</c:v>
                </c:pt>
                <c:pt idx="6">
                  <c:v>#N/A</c:v>
                </c:pt>
                <c:pt idx="7">
                  <c:v>0.15</c:v>
                </c:pt>
                <c:pt idx="8">
                  <c:v>#N/A</c:v>
                </c:pt>
                <c:pt idx="9">
                  <c:v>0.14000000000000001</c:v>
                </c:pt>
              </c:numCache>
            </c:numRef>
          </c:val>
          <c:extLst>
            <c:ext xmlns:c16="http://schemas.microsoft.com/office/drawing/2014/chart" uri="{C3380CC4-5D6E-409C-BE32-E72D297353CC}">
              <c16:uniqueId val="{00000004-2FF0-4FEA-8EB5-C4AEB4CB8F92}"/>
            </c:ext>
          </c:extLst>
        </c:ser>
        <c:ser>
          <c:idx val="5"/>
          <c:order val="5"/>
          <c:tx>
            <c:strRef>
              <c:f>データシート!$A$32</c:f>
              <c:strCache>
                <c:ptCount val="1"/>
                <c:pt idx="0">
                  <c:v>農業共済事業特別会計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0.31</c:v>
                </c:pt>
                <c:pt idx="2">
                  <c:v>#N/A</c:v>
                </c:pt>
                <c:pt idx="3">
                  <c:v>0.32</c:v>
                </c:pt>
                <c:pt idx="4">
                  <c:v>#N/A</c:v>
                </c:pt>
                <c:pt idx="5">
                  <c:v>0.32</c:v>
                </c:pt>
                <c:pt idx="6">
                  <c:v>#N/A</c:v>
                </c:pt>
                <c:pt idx="7">
                  <c:v>0.27</c:v>
                </c:pt>
                <c:pt idx="8">
                  <c:v>#N/A</c:v>
                </c:pt>
                <c:pt idx="9">
                  <c:v>0.27</c:v>
                </c:pt>
              </c:numCache>
            </c:numRef>
          </c:val>
          <c:extLst>
            <c:ext xmlns:c16="http://schemas.microsoft.com/office/drawing/2014/chart" uri="{C3380CC4-5D6E-409C-BE32-E72D297353CC}">
              <c16:uniqueId val="{00000005-2FF0-4FEA-8EB5-C4AEB4CB8F92}"/>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1.26</c:v>
                </c:pt>
                <c:pt idx="2">
                  <c:v>#N/A</c:v>
                </c:pt>
                <c:pt idx="3">
                  <c:v>1.47</c:v>
                </c:pt>
                <c:pt idx="4">
                  <c:v>#N/A</c:v>
                </c:pt>
                <c:pt idx="5">
                  <c:v>1.71</c:v>
                </c:pt>
                <c:pt idx="6">
                  <c:v>#N/A</c:v>
                </c:pt>
                <c:pt idx="7">
                  <c:v>1.54</c:v>
                </c:pt>
                <c:pt idx="8">
                  <c:v>#N/A</c:v>
                </c:pt>
                <c:pt idx="9">
                  <c:v>0.89</c:v>
                </c:pt>
              </c:numCache>
            </c:numRef>
          </c:val>
          <c:extLst>
            <c:ext xmlns:c16="http://schemas.microsoft.com/office/drawing/2014/chart" uri="{C3380CC4-5D6E-409C-BE32-E72D297353CC}">
              <c16:uniqueId val="{00000006-2FF0-4FEA-8EB5-C4AEB4CB8F92}"/>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6.68</c:v>
                </c:pt>
                <c:pt idx="2">
                  <c:v>#N/A</c:v>
                </c:pt>
                <c:pt idx="3">
                  <c:v>6.69</c:v>
                </c:pt>
                <c:pt idx="4">
                  <c:v>#N/A</c:v>
                </c:pt>
                <c:pt idx="5">
                  <c:v>7.46</c:v>
                </c:pt>
                <c:pt idx="6">
                  <c:v>#N/A</c:v>
                </c:pt>
                <c:pt idx="7">
                  <c:v>7.31</c:v>
                </c:pt>
                <c:pt idx="8">
                  <c:v>#N/A</c:v>
                </c:pt>
                <c:pt idx="9">
                  <c:v>7.24</c:v>
                </c:pt>
              </c:numCache>
            </c:numRef>
          </c:val>
          <c:extLst>
            <c:ext xmlns:c16="http://schemas.microsoft.com/office/drawing/2014/chart" uri="{C3380CC4-5D6E-409C-BE32-E72D297353CC}">
              <c16:uniqueId val="{00000007-2FF0-4FEA-8EB5-C4AEB4CB8F92}"/>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9.83</c:v>
                </c:pt>
                <c:pt idx="2">
                  <c:v>#N/A</c:v>
                </c:pt>
                <c:pt idx="3">
                  <c:v>9.8000000000000007</c:v>
                </c:pt>
                <c:pt idx="4">
                  <c:v>#N/A</c:v>
                </c:pt>
                <c:pt idx="5">
                  <c:v>11.55</c:v>
                </c:pt>
                <c:pt idx="6">
                  <c:v>#N/A</c:v>
                </c:pt>
                <c:pt idx="7">
                  <c:v>12.41</c:v>
                </c:pt>
                <c:pt idx="8">
                  <c:v>#N/A</c:v>
                </c:pt>
                <c:pt idx="9">
                  <c:v>13.85</c:v>
                </c:pt>
              </c:numCache>
            </c:numRef>
          </c:val>
          <c:extLst>
            <c:ext xmlns:c16="http://schemas.microsoft.com/office/drawing/2014/chart" uri="{C3380CC4-5D6E-409C-BE32-E72D297353CC}">
              <c16:uniqueId val="{00000008-2FF0-4FEA-8EB5-C4AEB4CB8F92}"/>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0.04</c:v>
                </c:pt>
                <c:pt idx="2">
                  <c:v>#N/A</c:v>
                </c:pt>
                <c:pt idx="3">
                  <c:v>0.02</c:v>
                </c:pt>
                <c:pt idx="4">
                  <c:v>#N/A</c:v>
                </c:pt>
                <c:pt idx="5">
                  <c:v>0.56999999999999995</c:v>
                </c:pt>
                <c:pt idx="6">
                  <c:v>0.09</c:v>
                </c:pt>
                <c:pt idx="7">
                  <c:v>#N/A</c:v>
                </c:pt>
                <c:pt idx="8">
                  <c:v>1.06</c:v>
                </c:pt>
                <c:pt idx="9">
                  <c:v>#N/A</c:v>
                </c:pt>
              </c:numCache>
            </c:numRef>
          </c:val>
          <c:extLst>
            <c:ext xmlns:c16="http://schemas.microsoft.com/office/drawing/2014/chart" uri="{C3380CC4-5D6E-409C-BE32-E72D297353CC}">
              <c16:uniqueId val="{00000009-2FF0-4FEA-8EB5-C4AEB4CB8F9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3946</c:v>
                </c:pt>
                <c:pt idx="5">
                  <c:v>3834</c:v>
                </c:pt>
                <c:pt idx="8">
                  <c:v>3797</c:v>
                </c:pt>
                <c:pt idx="11">
                  <c:v>3913</c:v>
                </c:pt>
                <c:pt idx="14">
                  <c:v>3688</c:v>
                </c:pt>
              </c:numCache>
            </c:numRef>
          </c:val>
          <c:extLst>
            <c:ext xmlns:c16="http://schemas.microsoft.com/office/drawing/2014/chart" uri="{C3380CC4-5D6E-409C-BE32-E72D297353CC}">
              <c16:uniqueId val="{00000000-DBC8-4476-8FAE-0DA0683EBC3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1</c:v>
                </c:pt>
                <c:pt idx="6">
                  <c:v>0</c:v>
                </c:pt>
                <c:pt idx="9">
                  <c:v>0</c:v>
                </c:pt>
                <c:pt idx="12">
                  <c:v>0</c:v>
                </c:pt>
              </c:numCache>
            </c:numRef>
          </c:val>
          <c:extLst>
            <c:ext xmlns:c16="http://schemas.microsoft.com/office/drawing/2014/chart" uri="{C3380CC4-5D6E-409C-BE32-E72D297353CC}">
              <c16:uniqueId val="{00000001-DBC8-4476-8FAE-0DA0683EBC3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29</c:v>
                </c:pt>
                <c:pt idx="3">
                  <c:v>10</c:v>
                </c:pt>
                <c:pt idx="6">
                  <c:v>8</c:v>
                </c:pt>
                <c:pt idx="9">
                  <c:v>17</c:v>
                </c:pt>
                <c:pt idx="12">
                  <c:v>23</c:v>
                </c:pt>
              </c:numCache>
            </c:numRef>
          </c:val>
          <c:extLst>
            <c:ext xmlns:c16="http://schemas.microsoft.com/office/drawing/2014/chart" uri="{C3380CC4-5D6E-409C-BE32-E72D297353CC}">
              <c16:uniqueId val="{00000002-DBC8-4476-8FAE-0DA0683EBC3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75</c:v>
                </c:pt>
                <c:pt idx="3">
                  <c:v>273</c:v>
                </c:pt>
                <c:pt idx="6">
                  <c:v>303</c:v>
                </c:pt>
                <c:pt idx="9">
                  <c:v>279</c:v>
                </c:pt>
                <c:pt idx="12">
                  <c:v>259</c:v>
                </c:pt>
              </c:numCache>
            </c:numRef>
          </c:val>
          <c:extLst>
            <c:ext xmlns:c16="http://schemas.microsoft.com/office/drawing/2014/chart" uri="{C3380CC4-5D6E-409C-BE32-E72D297353CC}">
              <c16:uniqueId val="{00000003-DBC8-4476-8FAE-0DA0683EBC3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903</c:v>
                </c:pt>
                <c:pt idx="3">
                  <c:v>938</c:v>
                </c:pt>
                <c:pt idx="6">
                  <c:v>935</c:v>
                </c:pt>
                <c:pt idx="9">
                  <c:v>938</c:v>
                </c:pt>
                <c:pt idx="12">
                  <c:v>935</c:v>
                </c:pt>
              </c:numCache>
            </c:numRef>
          </c:val>
          <c:extLst>
            <c:ext xmlns:c16="http://schemas.microsoft.com/office/drawing/2014/chart" uri="{C3380CC4-5D6E-409C-BE32-E72D297353CC}">
              <c16:uniqueId val="{00000004-DBC8-4476-8FAE-0DA0683EBC3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BC8-4476-8FAE-0DA0683EBC3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BC8-4476-8FAE-0DA0683EBC3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3583</c:v>
                </c:pt>
                <c:pt idx="3">
                  <c:v>3216</c:v>
                </c:pt>
                <c:pt idx="6">
                  <c:v>3111</c:v>
                </c:pt>
                <c:pt idx="9">
                  <c:v>3056</c:v>
                </c:pt>
                <c:pt idx="12">
                  <c:v>2996</c:v>
                </c:pt>
              </c:numCache>
            </c:numRef>
          </c:val>
          <c:extLst>
            <c:ext xmlns:c16="http://schemas.microsoft.com/office/drawing/2014/chart" uri="{C3380CC4-5D6E-409C-BE32-E72D297353CC}">
              <c16:uniqueId val="{00000007-DBC8-4476-8FAE-0DA0683EBC3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644</c:v>
                </c:pt>
                <c:pt idx="2">
                  <c:v>#N/A</c:v>
                </c:pt>
                <c:pt idx="3">
                  <c:v>#N/A</c:v>
                </c:pt>
                <c:pt idx="4">
                  <c:v>604</c:v>
                </c:pt>
                <c:pt idx="5">
                  <c:v>#N/A</c:v>
                </c:pt>
                <c:pt idx="6">
                  <c:v>#N/A</c:v>
                </c:pt>
                <c:pt idx="7">
                  <c:v>560</c:v>
                </c:pt>
                <c:pt idx="8">
                  <c:v>#N/A</c:v>
                </c:pt>
                <c:pt idx="9">
                  <c:v>#N/A</c:v>
                </c:pt>
                <c:pt idx="10">
                  <c:v>377</c:v>
                </c:pt>
                <c:pt idx="11">
                  <c:v>#N/A</c:v>
                </c:pt>
                <c:pt idx="12">
                  <c:v>#N/A</c:v>
                </c:pt>
                <c:pt idx="13">
                  <c:v>525</c:v>
                </c:pt>
                <c:pt idx="14">
                  <c:v>#N/A</c:v>
                </c:pt>
              </c:numCache>
            </c:numRef>
          </c:val>
          <c:smooth val="0"/>
          <c:extLst>
            <c:ext xmlns:c16="http://schemas.microsoft.com/office/drawing/2014/chart" uri="{C3380CC4-5D6E-409C-BE32-E72D297353CC}">
              <c16:uniqueId val="{00000008-DBC8-4476-8FAE-0DA0683EBC3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41328</c:v>
                </c:pt>
                <c:pt idx="5">
                  <c:v>40351</c:v>
                </c:pt>
                <c:pt idx="8">
                  <c:v>40492</c:v>
                </c:pt>
                <c:pt idx="11">
                  <c:v>39762</c:v>
                </c:pt>
                <c:pt idx="14">
                  <c:v>39311</c:v>
                </c:pt>
              </c:numCache>
            </c:numRef>
          </c:val>
          <c:extLst>
            <c:ext xmlns:c16="http://schemas.microsoft.com/office/drawing/2014/chart" uri="{C3380CC4-5D6E-409C-BE32-E72D297353CC}">
              <c16:uniqueId val="{00000000-8F23-4561-899D-78705A9F19C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6047</c:v>
                </c:pt>
                <c:pt idx="5">
                  <c:v>6965</c:v>
                </c:pt>
                <c:pt idx="8">
                  <c:v>7589</c:v>
                </c:pt>
                <c:pt idx="11">
                  <c:v>7735</c:v>
                </c:pt>
                <c:pt idx="14">
                  <c:v>7390</c:v>
                </c:pt>
              </c:numCache>
            </c:numRef>
          </c:val>
          <c:extLst>
            <c:ext xmlns:c16="http://schemas.microsoft.com/office/drawing/2014/chart" uri="{C3380CC4-5D6E-409C-BE32-E72D297353CC}">
              <c16:uniqueId val="{00000001-8F23-4561-899D-78705A9F19C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6678</c:v>
                </c:pt>
                <c:pt idx="5">
                  <c:v>6866</c:v>
                </c:pt>
                <c:pt idx="8">
                  <c:v>7119</c:v>
                </c:pt>
                <c:pt idx="11">
                  <c:v>7285</c:v>
                </c:pt>
                <c:pt idx="14">
                  <c:v>7053</c:v>
                </c:pt>
              </c:numCache>
            </c:numRef>
          </c:val>
          <c:extLst>
            <c:ext xmlns:c16="http://schemas.microsoft.com/office/drawing/2014/chart" uri="{C3380CC4-5D6E-409C-BE32-E72D297353CC}">
              <c16:uniqueId val="{00000002-8F23-4561-899D-78705A9F19C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F23-4561-899D-78705A9F19C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F23-4561-899D-78705A9F19C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1681</c:v>
                </c:pt>
                <c:pt idx="3">
                  <c:v>1660</c:v>
                </c:pt>
                <c:pt idx="6">
                  <c:v>1456</c:v>
                </c:pt>
                <c:pt idx="9">
                  <c:v>1478</c:v>
                </c:pt>
                <c:pt idx="12">
                  <c:v>1405</c:v>
                </c:pt>
              </c:numCache>
            </c:numRef>
          </c:val>
          <c:extLst>
            <c:ext xmlns:c16="http://schemas.microsoft.com/office/drawing/2014/chart" uri="{C3380CC4-5D6E-409C-BE32-E72D297353CC}">
              <c16:uniqueId val="{00000005-8F23-4561-899D-78705A9F19C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4935</c:v>
                </c:pt>
                <c:pt idx="3">
                  <c:v>5135</c:v>
                </c:pt>
                <c:pt idx="6">
                  <c:v>5346</c:v>
                </c:pt>
                <c:pt idx="9">
                  <c:v>4983</c:v>
                </c:pt>
                <c:pt idx="12">
                  <c:v>4950</c:v>
                </c:pt>
              </c:numCache>
            </c:numRef>
          </c:val>
          <c:extLst>
            <c:ext xmlns:c16="http://schemas.microsoft.com/office/drawing/2014/chart" uri="{C3380CC4-5D6E-409C-BE32-E72D297353CC}">
              <c16:uniqueId val="{00000006-8F23-4561-899D-78705A9F19C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2924</c:v>
                </c:pt>
                <c:pt idx="3">
                  <c:v>2849</c:v>
                </c:pt>
                <c:pt idx="6">
                  <c:v>2711</c:v>
                </c:pt>
                <c:pt idx="9">
                  <c:v>2788</c:v>
                </c:pt>
                <c:pt idx="12">
                  <c:v>2698</c:v>
                </c:pt>
              </c:numCache>
            </c:numRef>
          </c:val>
          <c:extLst>
            <c:ext xmlns:c16="http://schemas.microsoft.com/office/drawing/2014/chart" uri="{C3380CC4-5D6E-409C-BE32-E72D297353CC}">
              <c16:uniqueId val="{00000007-8F23-4561-899D-78705A9F19C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13739</c:v>
                </c:pt>
                <c:pt idx="3">
                  <c:v>13601</c:v>
                </c:pt>
                <c:pt idx="6">
                  <c:v>13613</c:v>
                </c:pt>
                <c:pt idx="9">
                  <c:v>13230</c:v>
                </c:pt>
                <c:pt idx="12">
                  <c:v>12676</c:v>
                </c:pt>
              </c:numCache>
            </c:numRef>
          </c:val>
          <c:extLst>
            <c:ext xmlns:c16="http://schemas.microsoft.com/office/drawing/2014/chart" uri="{C3380CC4-5D6E-409C-BE32-E72D297353CC}">
              <c16:uniqueId val="{00000008-8F23-4561-899D-78705A9F19C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236</c:v>
                </c:pt>
                <c:pt idx="3">
                  <c:v>194</c:v>
                </c:pt>
                <c:pt idx="6">
                  <c:v>81</c:v>
                </c:pt>
                <c:pt idx="9">
                  <c:v>13</c:v>
                </c:pt>
                <c:pt idx="12">
                  <c:v>0</c:v>
                </c:pt>
              </c:numCache>
            </c:numRef>
          </c:val>
          <c:extLst>
            <c:ext xmlns:c16="http://schemas.microsoft.com/office/drawing/2014/chart" uri="{C3380CC4-5D6E-409C-BE32-E72D297353CC}">
              <c16:uniqueId val="{00000009-8F23-4561-899D-78705A9F19C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37272</c:v>
                </c:pt>
                <c:pt idx="3">
                  <c:v>37710</c:v>
                </c:pt>
                <c:pt idx="6">
                  <c:v>38952</c:v>
                </c:pt>
                <c:pt idx="9">
                  <c:v>38760</c:v>
                </c:pt>
                <c:pt idx="12">
                  <c:v>38265</c:v>
                </c:pt>
              </c:numCache>
            </c:numRef>
          </c:val>
          <c:extLst>
            <c:ext xmlns:c16="http://schemas.microsoft.com/office/drawing/2014/chart" uri="{C3380CC4-5D6E-409C-BE32-E72D297353CC}">
              <c16:uniqueId val="{0000000A-8F23-4561-899D-78705A9F19C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6734</c:v>
                </c:pt>
                <c:pt idx="2">
                  <c:v>#N/A</c:v>
                </c:pt>
                <c:pt idx="3">
                  <c:v>#N/A</c:v>
                </c:pt>
                <c:pt idx="4">
                  <c:v>6966</c:v>
                </c:pt>
                <c:pt idx="5">
                  <c:v>#N/A</c:v>
                </c:pt>
                <c:pt idx="6">
                  <c:v>#N/A</c:v>
                </c:pt>
                <c:pt idx="7">
                  <c:v>6958</c:v>
                </c:pt>
                <c:pt idx="8">
                  <c:v>#N/A</c:v>
                </c:pt>
                <c:pt idx="9">
                  <c:v>#N/A</c:v>
                </c:pt>
                <c:pt idx="10">
                  <c:v>6469</c:v>
                </c:pt>
                <c:pt idx="11">
                  <c:v>#N/A</c:v>
                </c:pt>
                <c:pt idx="12">
                  <c:v>#N/A</c:v>
                </c:pt>
                <c:pt idx="13">
                  <c:v>6242</c:v>
                </c:pt>
                <c:pt idx="14">
                  <c:v>#N/A</c:v>
                </c:pt>
              </c:numCache>
            </c:numRef>
          </c:val>
          <c:smooth val="0"/>
          <c:extLst>
            <c:ext xmlns:c16="http://schemas.microsoft.com/office/drawing/2014/chart" uri="{C3380CC4-5D6E-409C-BE32-E72D297353CC}">
              <c16:uniqueId val="{0000000B-8F23-4561-899D-78705A9F19C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2688</c:v>
                </c:pt>
                <c:pt idx="1">
                  <c:v>2743</c:v>
                </c:pt>
                <c:pt idx="2">
                  <c:v>2672</c:v>
                </c:pt>
              </c:numCache>
            </c:numRef>
          </c:val>
          <c:extLst>
            <c:ext xmlns:c16="http://schemas.microsoft.com/office/drawing/2014/chart" uri="{C3380CC4-5D6E-409C-BE32-E72D297353CC}">
              <c16:uniqueId val="{00000000-F45F-4FA4-92A6-B83683F9719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2156</c:v>
                </c:pt>
                <c:pt idx="1">
                  <c:v>2159</c:v>
                </c:pt>
                <c:pt idx="2">
                  <c:v>1963</c:v>
                </c:pt>
              </c:numCache>
            </c:numRef>
          </c:val>
          <c:extLst>
            <c:ext xmlns:c16="http://schemas.microsoft.com/office/drawing/2014/chart" uri="{C3380CC4-5D6E-409C-BE32-E72D297353CC}">
              <c16:uniqueId val="{00000001-F45F-4FA4-92A6-B83683F9719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1613</c:v>
                </c:pt>
                <c:pt idx="1">
                  <c:v>1507</c:v>
                </c:pt>
                <c:pt idx="2">
                  <c:v>1344</c:v>
                </c:pt>
              </c:numCache>
            </c:numRef>
          </c:val>
          <c:extLst>
            <c:ext xmlns:c16="http://schemas.microsoft.com/office/drawing/2014/chart" uri="{C3380CC4-5D6E-409C-BE32-E72D297353CC}">
              <c16:uniqueId val="{00000002-F45F-4FA4-92A6-B83683F9719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{AE092346-AE4D-4ABE-9B6A-51151B478042}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254F-4961-B8B4-BEBC78D7B6E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{053287E3-139A-4D75-A952-74C23A6B785A}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54F-4961-B8B4-BEBC78D7B6E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{3DA1C235-6A4B-46AE-B09D-1728003A6269}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54F-4961-B8B4-BEBC78D7B6E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{BBE54431-FF66-45FE-99C3-A9DA2FB2E6A8}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54F-4961-B8B4-BEBC78D7B6E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{925050EF-E00F-4962-AA10-DEEFDF3FFB10}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54F-4961-B8B4-BEBC78D7B6E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{D252FB52-BDD2-41AF-94C8-FB75F8B33010}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254F-4961-B8B4-BEBC78D7B6E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{1F7E0A6A-B751-4C1E-ABB0-7C71FA2B8492}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254F-4961-B8B4-BEBC78D7B6E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{20CF0B34-BDD1-465F-8DE3-17DF18806F61}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254F-4961-B8B4-BEBC78D7B6E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{1916A668-DAE2-4CBD-89C9-838859B8428A}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254F-4961-B8B4-BEBC78D7B6E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57.4</c:v>
                </c:pt>
                <c:pt idx="8">
                  <c:v>58.3</c:v>
                </c:pt>
                <c:pt idx="16">
                  <c:v>58.6</c:v>
                </c:pt>
                <c:pt idx="24">
                  <c:v>60</c:v>
                </c:pt>
              </c:numCache>
            </c:numRef>
          </c:xVal>
          <c:yVal>
            <c:numRef>
              <c:f>公会計指標分析・財政指標組合せ分析表!$BP$51:$DC$51</c:f>
              <c:numCache>
                <c:formatCode>#,##0.0;"▲ "#,##0.0</c:formatCode>
                <c:ptCount val="40"/>
                <c:pt idx="0">
                  <c:v>43.1</c:v>
                </c:pt>
                <c:pt idx="8">
                  <c:v>44.7</c:v>
                </c:pt>
                <c:pt idx="16">
                  <c:v>45</c:v>
                </c:pt>
                <c:pt idx="24">
                  <c:v>41.5</c:v>
                </c:pt>
              </c:numCache>
            </c:numRef>
          </c:yVal>
          <c:smooth val="0"/>
          <c:extLst>
            <c:ext xmlns:c16="http://schemas.microsoft.com/office/drawing/2014/chart" uri="{C3380CC4-5D6E-409C-BE32-E72D297353CC}">
              <c16:uniqueId val="{00000009-254F-4961-B8B4-BEBC78D7B6E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{D7FC361A-2A69-4F84-801B-CCB14982873C}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254F-4961-B8B4-BEBC78D7B6E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{F892B11C-A4DC-4AFB-A875-73C944B7D089}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54F-4961-B8B4-BEBC78D7B6E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{D8179B2A-B704-4B96-92EB-76AF91AB8919}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54F-4961-B8B4-BEBC78D7B6E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{F5B7118F-F97E-4EAF-8FB7-752EC112CBC3}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54F-4961-B8B4-BEBC78D7B6E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{AA5B37B4-DD7A-4217-BDFC-B7BFB83F0270}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54F-4961-B8B4-BEBC78D7B6E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{883C7CC1-89FC-4262-B0CB-DF39146B5D4E}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254F-4961-B8B4-BEBC78D7B6E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{E50002F5-26D0-4E9E-8067-5F98D25EE0BF}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254F-4961-B8B4-BEBC78D7B6E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{0FEFEC6C-6E9D-488E-84F5-6211FE083322}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254F-4961-B8B4-BEBC78D7B6E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{BEDF6BDC-F558-449B-92F3-9789C66F5094}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254F-4961-B8B4-BEBC78D7B6E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55.2</c:v>
                </c:pt>
                <c:pt idx="8">
                  <c:v>57.2</c:v>
                </c:pt>
                <c:pt idx="16">
                  <c:v>58.5</c:v>
                </c:pt>
                <c:pt idx="24">
                  <c:v>59.8</c:v>
                </c:pt>
              </c:numCache>
            </c:numRef>
          </c:xVal>
          <c:yVal>
            <c:numRef>
              <c:f>公会計指標分析・財政指標組合せ分析表!$BP$55:$DC$55</c:f>
              <c:numCache>
                <c:formatCode>#,##0.0;"▲ "#,##0.0</c:formatCode>
                <c:ptCount val="40"/>
                <c:pt idx="0">
                  <c:v>37.299999999999997</c:v>
                </c:pt>
                <c:pt idx="8">
                  <c:v>33.1</c:v>
                </c:pt>
                <c:pt idx="16">
                  <c:v>31.3</c:v>
                </c:pt>
                <c:pt idx="24">
                  <c:v>25.3</c:v>
                </c:pt>
              </c:numCache>
            </c:numRef>
          </c:yVal>
          <c:smooth val="0"/>
          <c:extLst>
            <c:ext xmlns:c16="http://schemas.microsoft.com/office/drawing/2014/chart" uri="{C3380CC4-5D6E-409C-BE32-E72D297353CC}">
              <c16:uniqueId val="{00000013-254F-4961-B8B4-BEBC78D7B6E0}"/>
            </c:ext>
          </c:extLst>
        </c:ser>
        <c:dLbls>
          <c:showLegendKey val="0"/>
          <c:showVal val="1"/>
          <c:showCatName val="0"/>
          <c:showSerName val="0"/>
          <c:showPercent val="0"/>
          <c:showBubbleSize val="0"/>
        </c:dLbls>
        <c:axId val="46179840"/>
        <c:axId val="46181760"/>
      </c:scatterChart>
      <c:valAx>
        <c:axId val="46179840"/>
        <c:scaling>
          <c:orientation val="minMax"/>
          <c:max val="60.4"/>
          <c:min val="5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9"/>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{BBC49BBE-1BBE-4343-9F6C-C6127C607F4F}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83DC-429F-B520-E1820D9C6A3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{C4838B45-98E6-41CE-B8F1-C7FA06FEA1B0}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3DC-429F-B520-E1820D9C6A3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{DAFB4EC7-F11D-46A7-87CF-D38AFAB5FA19}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3DC-429F-B520-E1820D9C6A3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{BBB5EF64-8979-4DD7-A250-EB9176DC0998}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3DC-429F-B520-E1820D9C6A3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{D69AF1C4-FFE9-415F-BFF4-77BD7E834594}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3DC-429F-B520-E1820D9C6A37}"/>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{0C909E4F-6D9D-42F1-9870-96C665C95256}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83DC-429F-B520-E1820D9C6A37}"/>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{FB2EFC60-8CF2-41FF-AD4E-666026E5481E}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83DC-429F-B520-E1820D9C6A37}"/>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{88176457-89D1-4C99-89FE-BADB177DC255}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83DC-429F-B520-E1820D9C6A37}"/>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{7201B9BC-54FE-4D3E-98F7-2AC75667B985}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83DC-429F-B520-E1820D9C6A3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5.7</c:v>
                </c:pt>
                <c:pt idx="8">
                  <c:v>4.9000000000000004</c:v>
                </c:pt>
                <c:pt idx="16">
                  <c:v>3.8</c:v>
                </c:pt>
                <c:pt idx="24">
                  <c:v>3.3</c:v>
                </c:pt>
                <c:pt idx="32">
                  <c:v>3.1</c:v>
                </c:pt>
              </c:numCache>
            </c:numRef>
          </c:xVal>
          <c:yVal>
            <c:numRef>
              <c:f>公会計指標分析・財政指標組合せ分析表!$BP$73:$DC$73</c:f>
              <c:numCache>
                <c:formatCode>#,##0.0;"▲ "#,##0.0</c:formatCode>
                <c:ptCount val="40"/>
                <c:pt idx="0">
                  <c:v>43.1</c:v>
                </c:pt>
                <c:pt idx="8">
                  <c:v>44.7</c:v>
                </c:pt>
                <c:pt idx="16">
                  <c:v>45</c:v>
                </c:pt>
                <c:pt idx="24">
                  <c:v>41.5</c:v>
                </c:pt>
                <c:pt idx="32">
                  <c:v>40</c:v>
                </c:pt>
              </c:numCache>
            </c:numRef>
          </c:yVal>
          <c:smooth val="0"/>
          <c:extLst>
            <c:ext xmlns:c16="http://schemas.microsoft.com/office/drawing/2014/chart" uri="{C3380CC4-5D6E-409C-BE32-E72D297353CC}">
              <c16:uniqueId val="{00000009-83DC-429F-B520-E1820D9C6A3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{1DFB169E-9881-4114-83E3-594D91662CCE}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83DC-429F-B520-E1820D9C6A3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{3E8540D1-D375-48ED-AB17-84795E1008C0}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3DC-429F-B520-E1820D9C6A3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{86F42FA8-0155-471E-A5F7-0E5401D0A8C3}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3DC-429F-B520-E1820D9C6A3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{7CBCDB18-064B-4B5A-9C7F-BEEA176536E8}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3DC-429F-B520-E1820D9C6A3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{B339CE57-433D-402E-B655-B7A0B3CE874B}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3DC-429F-B520-E1820D9C6A37}"/>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{43A8D418-053E-4C6E-8BE4-F57B5CC4DB63}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83DC-429F-B520-E1820D9C6A37}"/>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{D022A6CF-8B51-4331-B986-2FFBBF21C4D8}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83DC-429F-B520-E1820D9C6A37}"/>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{82F4AB29-ACBB-453C-81FC-4D17472644FD}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83DC-429F-B520-E1820D9C6A37}"/>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{1429EDC7-851B-49B0-8CFA-4C1E887D5FBA}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83DC-429F-B520-E1820D9C6A3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7.5</c:v>
                </c:pt>
                <c:pt idx="16">
                  <c:v>7.2</c:v>
                </c:pt>
                <c:pt idx="24">
                  <c:v>6.9</c:v>
                </c:pt>
                <c:pt idx="32">
                  <c:v>6.6</c:v>
                </c:pt>
              </c:numCache>
            </c:numRef>
          </c:xVal>
          <c:yVal>
            <c:numRef>
              <c:f>公会計指標分析・財政指標組合せ分析表!$BP$77:$DC$77</c:f>
              <c:numCache>
                <c:formatCode>#,##0.0;"▲ "#,##0.0</c:formatCode>
                <c:ptCount val="40"/>
                <c:pt idx="0">
                  <c:v>37.299999999999997</c:v>
                </c:pt>
                <c:pt idx="8">
                  <c:v>33.1</c:v>
                </c:pt>
                <c:pt idx="16">
                  <c:v>31.3</c:v>
                </c:pt>
                <c:pt idx="24">
                  <c:v>25.3</c:v>
                </c:pt>
                <c:pt idx="32">
                  <c:v>25.5</c:v>
                </c:pt>
              </c:numCache>
            </c:numRef>
          </c:yVal>
          <c:smooth val="0"/>
          <c:extLst>
            <c:ext xmlns:c16="http://schemas.microsoft.com/office/drawing/2014/chart" uri="{C3380CC4-5D6E-409C-BE32-E72D297353CC}">
              <c16:uniqueId val="{00000013-83DC-429F-B520-E1820D9C6A37}"/>
            </c:ext>
          </c:extLst>
        </c:ser>
        <c:dLbls>
          <c:showLegendKey val="0"/>
          <c:showVal val="1"/>
          <c:showCatName val="0"/>
          <c:showSerName val="0"/>
          <c:showPercent val="0"/>
          <c:showBubbleSize val="0"/>
        </c:dLbls>
        <c:axId val="84219776"/>
        <c:axId val="84234240"/>
      </c:scatterChart>
      <c:valAx>
        <c:axId val="84219776"/>
        <c:scaling>
          <c:orientation val="minMax"/>
          <c:max val="8.1999999999999993"/>
          <c:min val="2.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9"/>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兵庫県三木市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までの財政危機宣言により、市債の発行を抑制してきたことから、毎年の公債費（元利償還金）が減少している。しかし、総合体育館などの大型事業の償還が増加していることに加え、今後もごみ処理施設の更新や学校施設の長寿命化などの大型事業が予定されており、公債費の負担は今後大きくなるため、これまで以上に慎重な地方債管理に努め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兵庫県三木市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扶助費の増加などにより、赤字補填のための基金の取り崩しが生じて充当可能財源等は減少した。</a:t>
          </a:r>
          <a:endParaRPr kumimoji="1" lang="en-US" altLang="ja-JP" sz="14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一方で、地方債残高は令和元年度では約</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億円減少した。その他、退職手当負担見込額や公営企業債等繰入見込額も前年度より減少し、将来負担額全体では約</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億円減少したことなどから将来負担比率は前年度に比べて改善した。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今後も、可能な限り地方債や基金に依存しない財政運営を行い、将来世代の負担の抑制に努めていく。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兵庫県三木市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基金の残高は、前年度決算の黒字額やふるさと納税寄附金など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億円を積み立てる一方、各種事業に活用するため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億円を取り崩したことにより、前年度より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齢化の進展等による扶助費の増加、公共施設の更新、コロナ対策事業など需要額の拡大が見込まれるが、基金の取崩しを最小限に抑えるよう適正な財源確保、事業の見直し、さらなるコスト削減に努め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公共施設整備基金：公共施設の整備費に充当。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社会福祉基金：急速に進展する高齢化社会に対応するため、保健福祉等の充実・強化を図る事業経費に充当。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こころのふるさと三木応援基金：三木市を応援しようとする個人、法人その他の団体からの寄附金（ふるさと納税）を積み立て、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寄附者が希望する目的に沿う事業経費に充当。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ガーデンシティみき創生基金：行政と市民の協働による誇りと愛着の持てるふるさとづくりのための事業経費に充当。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市民文化振興基金：三木市の文化の向上を目的とする事業経費に充当。</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ふるさと納税の寄附額が堅調に伸びたことから、こころのふるさと応援基金の残高は前年度よりも約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千万円増えている。しかし、じん芥処理施設の大規模改修や神戸電鉄への整備補助金などに充当するため、公共施設整備基金の取崩し額が増えたことなどから、特定目的基金全体では約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億円基金残高が減少した。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のところ、ふるさと納税収入は好調であるが、この状況がいつまで続くか先行きは不透明である。今後、財政運営が厳しさを増すことが予想されるが、毎年の取崩し額を最小限に抑えるよう、適正な財源確保、事業の見直し、さらなるコスト削減に努め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月豪雨や台風で被災した施設及びインフラの復旧工事費等が増加したため、前年度より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齢化の進展等による扶助費の増加、公共施設の更新、コロナ対策事業など需要額の拡大が見込まれるが、基金の取崩しを最小限に抑えるよう適正な財源確保、事業の見直し、さらなるコスト削減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月豪雨や台風で被災した施設及びインフラの復旧工事費等が増加したため、前年度より約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高齢化の進展等による扶助費の増加、公共施設の更新、コロナ対策事業など需要額の拡大が見込まれるが、基金の取崩しを最小限に抑えるよう適正な財源確保、事業の見直し、さらなるコスト削減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兵庫県三木市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77,238
75,435
176.51
31,937,922
31,796,215
23,556
18,600,562
38,264,566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建物や道路は昭和</a:t>
          </a:r>
          <a:r>
            <a:rPr kumimoji="1" lang="en-US" altLang="ja-JP" sz="1100">
              <a:latin typeface="ＭＳ Ｐゴシック" panose="020B0600070205080204" pitchFamily="50" charset="-128"/>
              <a:ea typeface="ＭＳ Ｐゴシック" panose="020B0600070205080204" pitchFamily="50" charset="-128"/>
            </a:rPr>
            <a:t>60</a:t>
          </a:r>
          <a:r>
            <a:rPr kumimoji="1" lang="ja-JP" altLang="en-US" sz="1100">
              <a:latin typeface="ＭＳ Ｐゴシック" panose="020B0600070205080204" pitchFamily="50" charset="-128"/>
              <a:ea typeface="ＭＳ Ｐゴシック" panose="020B0600070205080204" pitchFamily="50" charset="-128"/>
            </a:rPr>
            <a:t>年代に多く整備されており、整備から</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年以上が経過して老朽化が進んでいることから、今後は改修費用の増加が見込まれる。そのため公共施設の統廃合を進め、将来的な財政負担の抑制に努める。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D00-000042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51979</xdr:rowOff>
    </xdr:from>
    <xdr:to>
      <xdr:col>23</xdr:col>
      <xdr:colOff>85090</xdr:colOff>
      <xdr:row>34</xdr:row>
      <xdr:rowOff>54701</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flipV="1">
          <a:off x="4760595" y="5452654"/>
          <a:ext cx="1270" cy="1202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58528</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D00-000044000000}"/>
            </a:ext>
          </a:extLst>
        </xdr:cNvPr>
        <xdr:cNvSpPr txBox="1"/>
      </xdr:nvSpPr>
      <xdr:spPr>
        <a:xfrm>
          <a:off x="4813300"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54701</xdr:rowOff>
    </xdr:from>
    <xdr:to>
      <xdr:col>23</xdr:col>
      <xdr:colOff>174625</xdr:colOff>
      <xdr:row>34</xdr:row>
      <xdr:rowOff>54701</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6655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170106</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D00-000046000000}"/>
            </a:ext>
          </a:extLst>
        </xdr:cNvPr>
        <xdr:cNvSpPr txBox="1"/>
      </xdr:nvSpPr>
      <xdr:spPr>
        <a:xfrm>
          <a:off x="4813300" y="5227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51979</xdr:rowOff>
    </xdr:from>
    <xdr:to>
      <xdr:col>23</xdr:col>
      <xdr:colOff>174625</xdr:colOff>
      <xdr:row>27</xdr:row>
      <xdr:rowOff>51979</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4673600" y="5452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46372</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D00-000048000000}"/>
            </a:ext>
          </a:extLst>
        </xdr:cNvPr>
        <xdr:cNvSpPr txBox="1"/>
      </xdr:nvSpPr>
      <xdr:spPr>
        <a:xfrm>
          <a:off x="4813300" y="613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43271</xdr:rowOff>
    </xdr:from>
    <xdr:to>
      <xdr:col>19</xdr:col>
      <xdr:colOff>187325</xdr:colOff>
      <xdr:row>31</xdr:row>
      <xdr:rowOff>144871</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4000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134529</xdr:rowOff>
    </xdr:from>
    <xdr:to>
      <xdr:col>11</xdr:col>
      <xdr:colOff>187325</xdr:colOff>
      <xdr:row>31</xdr:row>
      <xdr:rowOff>64679</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2476500" y="604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72844</xdr:rowOff>
    </xdr:from>
    <xdr:to>
      <xdr:col>7</xdr:col>
      <xdr:colOff>187325</xdr:colOff>
      <xdr:row>31</xdr:row>
      <xdr:rowOff>2994</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1714500" y="598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49439</xdr:rowOff>
    </xdr:from>
    <xdr:to>
      <xdr:col>19</xdr:col>
      <xdr:colOff>187325</xdr:colOff>
      <xdr:row>31</xdr:row>
      <xdr:rowOff>151039</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00500" y="613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6259</xdr:rowOff>
    </xdr:from>
    <xdr:to>
      <xdr:col>15</xdr:col>
      <xdr:colOff>187325</xdr:colOff>
      <xdr:row>31</xdr:row>
      <xdr:rowOff>107859</xdr:rowOff>
    </xdr:to>
    <xdr:sp macro="" textlink="">
      <xdr:nvSpPr>
        <xdr:cNvPr id="84" name="楕円 83">
          <a:extLst>
            <a:ext uri="{FF2B5EF4-FFF2-40B4-BE49-F238E27FC236}">
              <a16:creationId xmlns:a16="http://schemas.microsoft.com/office/drawing/2014/main" id="{00000000-0008-0000-0D00-000054000000}"/>
            </a:ext>
          </a:extLst>
        </xdr:cNvPr>
        <xdr:cNvSpPr/>
      </xdr:nvSpPr>
      <xdr:spPr>
        <a:xfrm>
          <a:off x="3238500" y="609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57059</xdr:rowOff>
    </xdr:from>
    <xdr:to>
      <xdr:col>19</xdr:col>
      <xdr:colOff>136525</xdr:colOff>
      <xdr:row>31</xdr:row>
      <xdr:rowOff>100239</xdr:rowOff>
    </xdr:to>
    <xdr:cxnSp macro="">
      <xdr:nvCxnSpPr>
        <xdr:cNvPr id="85" name="直線コネクタ 84">
          <a:extLst>
            <a:ext uri="{FF2B5EF4-FFF2-40B4-BE49-F238E27FC236}">
              <a16:creationId xmlns:a16="http://schemas.microsoft.com/office/drawing/2014/main" id="{00000000-0008-0000-0D00-000055000000}"/>
            </a:ext>
          </a:extLst>
        </xdr:cNvPr>
        <xdr:cNvCxnSpPr/>
      </xdr:nvCxnSpPr>
      <xdr:spPr>
        <a:xfrm>
          <a:off x="3289300" y="6143534"/>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168456</xdr:rowOff>
    </xdr:from>
    <xdr:to>
      <xdr:col>11</xdr:col>
      <xdr:colOff>187325</xdr:colOff>
      <xdr:row>31</xdr:row>
      <xdr:rowOff>98606</xdr:rowOff>
    </xdr:to>
    <xdr:sp macro="" textlink="">
      <xdr:nvSpPr>
        <xdr:cNvPr id="86" name="楕円 85">
          <a:extLst>
            <a:ext uri="{FF2B5EF4-FFF2-40B4-BE49-F238E27FC236}">
              <a16:creationId xmlns:a16="http://schemas.microsoft.com/office/drawing/2014/main" id="{00000000-0008-0000-0D00-000056000000}"/>
            </a:ext>
          </a:extLst>
        </xdr:cNvPr>
        <xdr:cNvSpPr/>
      </xdr:nvSpPr>
      <xdr:spPr>
        <a:xfrm>
          <a:off x="2476500" y="608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47806</xdr:rowOff>
    </xdr:from>
    <xdr:to>
      <xdr:col>15</xdr:col>
      <xdr:colOff>136525</xdr:colOff>
      <xdr:row>31</xdr:row>
      <xdr:rowOff>57059</xdr:rowOff>
    </xdr:to>
    <xdr:cxnSp macro="">
      <xdr:nvCxnSpPr>
        <xdr:cNvPr id="87" name="直線コネクタ 86">
          <a:extLst>
            <a:ext uri="{FF2B5EF4-FFF2-40B4-BE49-F238E27FC236}">
              <a16:creationId xmlns:a16="http://schemas.microsoft.com/office/drawing/2014/main" id="{00000000-0008-0000-0D00-000057000000}"/>
            </a:ext>
          </a:extLst>
        </xdr:cNvPr>
        <xdr:cNvCxnSpPr/>
      </xdr:nvCxnSpPr>
      <xdr:spPr>
        <a:xfrm>
          <a:off x="2527300" y="6134281"/>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140698</xdr:rowOff>
    </xdr:from>
    <xdr:to>
      <xdr:col>7</xdr:col>
      <xdr:colOff>187325</xdr:colOff>
      <xdr:row>31</xdr:row>
      <xdr:rowOff>70848</xdr:rowOff>
    </xdr:to>
    <xdr:sp macro="" textlink="">
      <xdr:nvSpPr>
        <xdr:cNvPr id="88" name="楕円 87">
          <a:extLst>
            <a:ext uri="{FF2B5EF4-FFF2-40B4-BE49-F238E27FC236}">
              <a16:creationId xmlns:a16="http://schemas.microsoft.com/office/drawing/2014/main" id="{00000000-0008-0000-0D00-000058000000}"/>
            </a:ext>
          </a:extLst>
        </xdr:cNvPr>
        <xdr:cNvSpPr/>
      </xdr:nvSpPr>
      <xdr:spPr>
        <a:xfrm>
          <a:off x="1714500" y="60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20048</xdr:rowOff>
    </xdr:from>
    <xdr:to>
      <xdr:col>11</xdr:col>
      <xdr:colOff>136525</xdr:colOff>
      <xdr:row>31</xdr:row>
      <xdr:rowOff>47806</xdr:rowOff>
    </xdr:to>
    <xdr:cxnSp macro="">
      <xdr:nvCxnSpPr>
        <xdr:cNvPr id="89" name="直線コネクタ 88">
          <a:extLst>
            <a:ext uri="{FF2B5EF4-FFF2-40B4-BE49-F238E27FC236}">
              <a16:creationId xmlns:a16="http://schemas.microsoft.com/office/drawing/2014/main" id="{00000000-0008-0000-0D00-000059000000}"/>
            </a:ext>
          </a:extLst>
        </xdr:cNvPr>
        <xdr:cNvCxnSpPr/>
      </xdr:nvCxnSpPr>
      <xdr:spPr>
        <a:xfrm>
          <a:off x="1765300" y="6106523"/>
          <a:ext cx="762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161398</xdr:rowOff>
    </xdr:from>
    <xdr:ext cx="405111" cy="259045"/>
    <xdr:sp macro="" textlink="">
      <xdr:nvSpPr>
        <xdr:cNvPr id="90" name="n_1aveValue有形固定資産減価償却率">
          <a:extLst>
            <a:ext uri="{FF2B5EF4-FFF2-40B4-BE49-F238E27FC236}">
              <a16:creationId xmlns:a16="http://schemas.microsoft.com/office/drawing/2014/main" id="{00000000-0008-0000-0D00-00005A000000}"/>
            </a:ext>
          </a:extLst>
        </xdr:cNvPr>
        <xdr:cNvSpPr txBox="1"/>
      </xdr:nvSpPr>
      <xdr:spPr>
        <a:xfrm>
          <a:off x="3836044" y="5904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121302</xdr:rowOff>
    </xdr:from>
    <xdr:ext cx="405111" cy="259045"/>
    <xdr:sp macro="" textlink="">
      <xdr:nvSpPr>
        <xdr:cNvPr id="91" name="n_2aveValue有形固定資産減価償却率">
          <a:extLst>
            <a:ext uri="{FF2B5EF4-FFF2-40B4-BE49-F238E27FC236}">
              <a16:creationId xmlns:a16="http://schemas.microsoft.com/office/drawing/2014/main" id="{00000000-0008-0000-0D00-00005B000000}"/>
            </a:ext>
          </a:extLst>
        </xdr:cNvPr>
        <xdr:cNvSpPr txBox="1"/>
      </xdr:nvSpPr>
      <xdr:spPr>
        <a:xfrm>
          <a:off x="30867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81206</xdr:rowOff>
    </xdr:from>
    <xdr:ext cx="405111" cy="259045"/>
    <xdr:sp macro="" textlink="">
      <xdr:nvSpPr>
        <xdr:cNvPr id="92" name="n_3aveValue有形固定資産減価償却率">
          <a:extLst>
            <a:ext uri="{FF2B5EF4-FFF2-40B4-BE49-F238E27FC236}">
              <a16:creationId xmlns:a16="http://schemas.microsoft.com/office/drawing/2014/main" id="{00000000-0008-0000-0D00-00005C000000}"/>
            </a:ext>
          </a:extLst>
        </xdr:cNvPr>
        <xdr:cNvSpPr txBox="1"/>
      </xdr:nvSpPr>
      <xdr:spPr>
        <a:xfrm>
          <a:off x="2324744" y="582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19521</xdr:rowOff>
    </xdr:from>
    <xdr:ext cx="405111" cy="259045"/>
    <xdr:sp macro="" textlink="">
      <xdr:nvSpPr>
        <xdr:cNvPr id="93" name="n_4aveValue有形固定資産減価償却率">
          <a:extLst>
            <a:ext uri="{FF2B5EF4-FFF2-40B4-BE49-F238E27FC236}">
              <a16:creationId xmlns:a16="http://schemas.microsoft.com/office/drawing/2014/main" id="{00000000-0008-0000-0D00-00005D000000}"/>
            </a:ext>
          </a:extLst>
        </xdr:cNvPr>
        <xdr:cNvSpPr txBox="1"/>
      </xdr:nvSpPr>
      <xdr:spPr>
        <a:xfrm>
          <a:off x="1562744" y="5763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142166</xdr:rowOff>
    </xdr:from>
    <xdr:ext cx="405111" cy="259045"/>
    <xdr:sp macro="" textlink="">
      <xdr:nvSpPr>
        <xdr:cNvPr id="94" name="n_1mainValue有形固定資産減価償却率">
          <a:extLst>
            <a:ext uri="{FF2B5EF4-FFF2-40B4-BE49-F238E27FC236}">
              <a16:creationId xmlns:a16="http://schemas.microsoft.com/office/drawing/2014/main" id="{00000000-0008-0000-0D00-00005E000000}"/>
            </a:ext>
          </a:extLst>
        </xdr:cNvPr>
        <xdr:cNvSpPr txBox="1"/>
      </xdr:nvSpPr>
      <xdr:spPr>
        <a:xfrm>
          <a:off x="3836044" y="622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98986</xdr:rowOff>
    </xdr:from>
    <xdr:ext cx="405111" cy="259045"/>
    <xdr:sp macro="" textlink="">
      <xdr:nvSpPr>
        <xdr:cNvPr id="95" name="n_2mainValue有形固定資産減価償却率">
          <a:extLst>
            <a:ext uri="{FF2B5EF4-FFF2-40B4-BE49-F238E27FC236}">
              <a16:creationId xmlns:a16="http://schemas.microsoft.com/office/drawing/2014/main" id="{00000000-0008-0000-0D00-00005F000000}"/>
            </a:ext>
          </a:extLst>
        </xdr:cNvPr>
        <xdr:cNvSpPr txBox="1"/>
      </xdr:nvSpPr>
      <xdr:spPr>
        <a:xfrm>
          <a:off x="3086744" y="6185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89733</xdr:rowOff>
    </xdr:from>
    <xdr:ext cx="405111" cy="259045"/>
    <xdr:sp macro="" textlink="">
      <xdr:nvSpPr>
        <xdr:cNvPr id="96" name="n_3mainValue有形固定資産減価償却率">
          <a:extLst>
            <a:ext uri="{FF2B5EF4-FFF2-40B4-BE49-F238E27FC236}">
              <a16:creationId xmlns:a16="http://schemas.microsoft.com/office/drawing/2014/main" id="{00000000-0008-0000-0D00-000060000000}"/>
            </a:ext>
          </a:extLst>
        </xdr:cNvPr>
        <xdr:cNvSpPr txBox="1"/>
      </xdr:nvSpPr>
      <xdr:spPr>
        <a:xfrm>
          <a:off x="2324744" y="6176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61975</xdr:rowOff>
    </xdr:from>
    <xdr:ext cx="405111" cy="259045"/>
    <xdr:sp macro="" textlink="">
      <xdr:nvSpPr>
        <xdr:cNvPr id="97" name="n_4mainValue有形固定資産減価償却率">
          <a:extLst>
            <a:ext uri="{FF2B5EF4-FFF2-40B4-BE49-F238E27FC236}">
              <a16:creationId xmlns:a16="http://schemas.microsoft.com/office/drawing/2014/main" id="{00000000-0008-0000-0D00-000061000000}"/>
            </a:ext>
          </a:extLst>
        </xdr:cNvPr>
        <xdr:cNvSpPr txBox="1"/>
      </xdr:nvSpPr>
      <xdr:spPr>
        <a:xfrm>
          <a:off x="1562744" y="6148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[ 922.3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総合体育館などの大型事業の完了に伴い地方債発行額が前年度よりも減少したことから、将来負担額は減少している。しかし、充当可能財源が減少していることと、経常経費充当一般財源等の増加により、債務償還比率が高くなっている。</a:t>
          </a:r>
        </a:p>
      </xdr:txBody>
    </xdr:sp>
    <xdr:clientData/>
  </xdr:twoCellAnchor>
  <xdr:oneCellAnchor>
    <xdr:from>
      <xdr:col>57</xdr:col>
      <xdr:colOff>111125</xdr:colOff>
      <xdr:row>23</xdr:row>
      <xdr:rowOff>47625</xdr:rowOff>
    </xdr:from>
    <xdr:ext cx="349839" cy="225703"/>
    <xdr:sp macro="" textlink="">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a:extLst>
            <a:ext uri="{FF2B5EF4-FFF2-40B4-BE49-F238E27FC236}">
              <a16:creationId xmlns:a16="http://schemas.microsoft.com/office/drawing/2014/main" id="{00000000-0008-0000-0D00-000070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4" name="直線コネクタ 113">
          <a:extLst>
            <a:ext uri="{FF2B5EF4-FFF2-40B4-BE49-F238E27FC236}">
              <a16:creationId xmlns:a16="http://schemas.microsoft.com/office/drawing/2014/main" id="{00000000-0008-0000-0D00-000072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6" name="直線コネクタ 115">
          <a:extLst>
            <a:ext uri="{FF2B5EF4-FFF2-40B4-BE49-F238E27FC236}">
              <a16:creationId xmlns:a16="http://schemas.microsoft.com/office/drawing/2014/main" id="{00000000-0008-0000-0D00-000074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0" name="直線コネクタ 119">
          <a:extLst>
            <a:ext uri="{FF2B5EF4-FFF2-40B4-BE49-F238E27FC236}">
              <a16:creationId xmlns:a16="http://schemas.microsoft.com/office/drawing/2014/main" id="{00000000-0008-0000-0D00-000078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2" name="直線コネクタ 121">
          <a:extLst>
            <a:ext uri="{FF2B5EF4-FFF2-40B4-BE49-F238E27FC236}">
              <a16:creationId xmlns:a16="http://schemas.microsoft.com/office/drawing/2014/main" id="{00000000-0008-0000-0D00-00007A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3" name="テキスト ボックス 122">
          <a:extLst>
            <a:ext uri="{FF2B5EF4-FFF2-40B4-BE49-F238E27FC236}">
              <a16:creationId xmlns:a16="http://schemas.microsoft.com/office/drawing/2014/main" id="{00000000-0008-0000-0D00-00007B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4" name="直線コネクタ 123">
          <a:extLst>
            <a:ext uri="{FF2B5EF4-FFF2-40B4-BE49-F238E27FC236}">
              <a16:creationId xmlns:a16="http://schemas.microsoft.com/office/drawing/2014/main" id="{00000000-0008-0000-0D00-00007C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5" name="テキスト ボックス 124">
          <a:extLst>
            <a:ext uri="{FF2B5EF4-FFF2-40B4-BE49-F238E27FC236}">
              <a16:creationId xmlns:a16="http://schemas.microsoft.com/office/drawing/2014/main" id="{00000000-0008-0000-0D00-00007D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6" name="直線コネクタ 125">
          <a:extLst>
            <a:ext uri="{FF2B5EF4-FFF2-40B4-BE49-F238E27FC236}">
              <a16:creationId xmlns:a16="http://schemas.microsoft.com/office/drawing/2014/main" id="{00000000-0008-0000-0D00-00007E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a:extLst>
            <a:ext uri="{FF2B5EF4-FFF2-40B4-BE49-F238E27FC236}">
              <a16:creationId xmlns:a16="http://schemas.microsoft.com/office/drawing/2014/main" id="{00000000-0008-0000-0D00-00007F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153773</xdr:rowOff>
    </xdr:to>
    <xdr:cxnSp macro="">
      <xdr:nvCxnSpPr>
        <xdr:cNvPr id="128" name="直線コネクタ 127">
          <a:extLst>
            <a:ext uri="{FF2B5EF4-FFF2-40B4-BE49-F238E27FC236}">
              <a16:creationId xmlns:a16="http://schemas.microsoft.com/office/drawing/2014/main" id="{00000000-0008-0000-0D00-000080000000}"/>
            </a:ext>
          </a:extLst>
        </xdr:cNvPr>
        <xdr:cNvCxnSpPr/>
      </xdr:nvCxnSpPr>
      <xdr:spPr>
        <a:xfrm flipV="1">
          <a:off x="14793595" y="5261428"/>
          <a:ext cx="1269"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157600</xdr:rowOff>
    </xdr:from>
    <xdr:ext cx="560923" cy="259045"/>
    <xdr:sp macro="" textlink="">
      <xdr:nvSpPr>
        <xdr:cNvPr id="129" name="債務償還比率最小値テキスト">
          <a:extLst>
            <a:ext uri="{FF2B5EF4-FFF2-40B4-BE49-F238E27FC236}">
              <a16:creationId xmlns:a16="http://schemas.microsoft.com/office/drawing/2014/main" id="{00000000-0008-0000-0D00-000081000000}"/>
            </a:ext>
          </a:extLst>
        </xdr:cNvPr>
        <xdr:cNvSpPr txBox="1"/>
      </xdr:nvSpPr>
      <xdr:spPr>
        <a:xfrm>
          <a:off x="14846300" y="65869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153773</xdr:rowOff>
    </xdr:from>
    <xdr:to>
      <xdr:col>76</xdr:col>
      <xdr:colOff>111125</xdr:colOff>
      <xdr:row>33</xdr:row>
      <xdr:rowOff>153773</xdr:rowOff>
    </xdr:to>
    <xdr:cxnSp macro="">
      <xdr:nvCxnSpPr>
        <xdr:cNvPr id="130" name="直線コネクタ 129">
          <a:extLst>
            <a:ext uri="{FF2B5EF4-FFF2-40B4-BE49-F238E27FC236}">
              <a16:creationId xmlns:a16="http://schemas.microsoft.com/office/drawing/2014/main" id="{00000000-0008-0000-0D00-000082000000}"/>
            </a:ext>
          </a:extLst>
        </xdr:cNvPr>
        <xdr:cNvCxnSpPr/>
      </xdr:nvCxnSpPr>
      <xdr:spPr>
        <a:xfrm>
          <a:off x="14706600" y="65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1" name="債務償還比率最大値テキスト">
          <a:extLst>
            <a:ext uri="{FF2B5EF4-FFF2-40B4-BE49-F238E27FC236}">
              <a16:creationId xmlns:a16="http://schemas.microsoft.com/office/drawing/2014/main" id="{00000000-0008-0000-0D00-000083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2" name="直線コネクタ 131">
          <a:extLst>
            <a:ext uri="{FF2B5EF4-FFF2-40B4-BE49-F238E27FC236}">
              <a16:creationId xmlns:a16="http://schemas.microsoft.com/office/drawing/2014/main" id="{00000000-0008-0000-0D00-000084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144519</xdr:rowOff>
    </xdr:from>
    <xdr:ext cx="469744" cy="259045"/>
    <xdr:sp macro="" textlink="">
      <xdr:nvSpPr>
        <xdr:cNvPr id="133" name="債務償還比率平均値テキスト">
          <a:extLst>
            <a:ext uri="{FF2B5EF4-FFF2-40B4-BE49-F238E27FC236}">
              <a16:creationId xmlns:a16="http://schemas.microsoft.com/office/drawing/2014/main" id="{00000000-0008-0000-0D00-000085000000}"/>
            </a:ext>
          </a:extLst>
        </xdr:cNvPr>
        <xdr:cNvSpPr txBox="1"/>
      </xdr:nvSpPr>
      <xdr:spPr>
        <a:xfrm>
          <a:off x="14846300" y="57166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121642</xdr:rowOff>
    </xdr:from>
    <xdr:to>
      <xdr:col>76</xdr:col>
      <xdr:colOff>73025</xdr:colOff>
      <xdr:row>30</xdr:row>
      <xdr:rowOff>51792</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4744700" y="586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105398</xdr:rowOff>
    </xdr:from>
    <xdr:to>
      <xdr:col>72</xdr:col>
      <xdr:colOff>123825</xdr:colOff>
      <xdr:row>30</xdr:row>
      <xdr:rowOff>35548</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4033500" y="584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126062</xdr:rowOff>
    </xdr:from>
    <xdr:to>
      <xdr:col>68</xdr:col>
      <xdr:colOff>123825</xdr:colOff>
      <xdr:row>30</xdr:row>
      <xdr:rowOff>56212</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3271500" y="586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132540</xdr:rowOff>
    </xdr:from>
    <xdr:to>
      <xdr:col>64</xdr:col>
      <xdr:colOff>123825</xdr:colOff>
      <xdr:row>30</xdr:row>
      <xdr:rowOff>62690</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2509500" y="58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88023</xdr:rowOff>
    </xdr:from>
    <xdr:to>
      <xdr:col>60</xdr:col>
      <xdr:colOff>123825</xdr:colOff>
      <xdr:row>30</xdr:row>
      <xdr:rowOff>18173</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1747500" y="583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72366</xdr:rowOff>
    </xdr:from>
    <xdr:to>
      <xdr:col>76</xdr:col>
      <xdr:colOff>73025</xdr:colOff>
      <xdr:row>32</xdr:row>
      <xdr:rowOff>2516</xdr:rowOff>
    </xdr:to>
    <xdr:sp macro="" textlink="">
      <xdr:nvSpPr>
        <xdr:cNvPr id="144" name="楕円 143">
          <a:extLst>
            <a:ext uri="{FF2B5EF4-FFF2-40B4-BE49-F238E27FC236}">
              <a16:creationId xmlns:a16="http://schemas.microsoft.com/office/drawing/2014/main" id="{00000000-0008-0000-0D00-000090000000}"/>
            </a:ext>
          </a:extLst>
        </xdr:cNvPr>
        <xdr:cNvSpPr/>
      </xdr:nvSpPr>
      <xdr:spPr>
        <a:xfrm>
          <a:off x="14744700" y="615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50793</xdr:rowOff>
    </xdr:from>
    <xdr:ext cx="469744" cy="259045"/>
    <xdr:sp macro="" textlink="">
      <xdr:nvSpPr>
        <xdr:cNvPr id="145" name="債務償還比率該当値テキスト">
          <a:extLst>
            <a:ext uri="{FF2B5EF4-FFF2-40B4-BE49-F238E27FC236}">
              <a16:creationId xmlns:a16="http://schemas.microsoft.com/office/drawing/2014/main" id="{00000000-0008-0000-0D00-000091000000}"/>
            </a:ext>
          </a:extLst>
        </xdr:cNvPr>
        <xdr:cNvSpPr txBox="1"/>
      </xdr:nvSpPr>
      <xdr:spPr>
        <a:xfrm>
          <a:off x="14846300" y="6137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12839</xdr:rowOff>
    </xdr:from>
    <xdr:to>
      <xdr:col>72</xdr:col>
      <xdr:colOff>123825</xdr:colOff>
      <xdr:row>31</xdr:row>
      <xdr:rowOff>114439</xdr:rowOff>
    </xdr:to>
    <xdr:sp macro="" textlink="">
      <xdr:nvSpPr>
        <xdr:cNvPr id="146" name="楕円 145">
          <a:extLst>
            <a:ext uri="{FF2B5EF4-FFF2-40B4-BE49-F238E27FC236}">
              <a16:creationId xmlns:a16="http://schemas.microsoft.com/office/drawing/2014/main" id="{00000000-0008-0000-0D00-000092000000}"/>
            </a:ext>
          </a:extLst>
        </xdr:cNvPr>
        <xdr:cNvSpPr/>
      </xdr:nvSpPr>
      <xdr:spPr>
        <a:xfrm>
          <a:off x="14033500" y="609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63639</xdr:rowOff>
    </xdr:from>
    <xdr:to>
      <xdr:col>76</xdr:col>
      <xdr:colOff>22225</xdr:colOff>
      <xdr:row>31</xdr:row>
      <xdr:rowOff>123166</xdr:rowOff>
    </xdr:to>
    <xdr:cxnSp macro="">
      <xdr:nvCxnSpPr>
        <xdr:cNvPr id="147" name="直線コネクタ 146">
          <a:extLst>
            <a:ext uri="{FF2B5EF4-FFF2-40B4-BE49-F238E27FC236}">
              <a16:creationId xmlns:a16="http://schemas.microsoft.com/office/drawing/2014/main" id="{00000000-0008-0000-0D00-000093000000}"/>
            </a:ext>
          </a:extLst>
        </xdr:cNvPr>
        <xdr:cNvCxnSpPr/>
      </xdr:nvCxnSpPr>
      <xdr:spPr>
        <a:xfrm>
          <a:off x="14084300" y="6150114"/>
          <a:ext cx="711200" cy="5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169690</xdr:rowOff>
    </xdr:from>
    <xdr:to>
      <xdr:col>68</xdr:col>
      <xdr:colOff>123825</xdr:colOff>
      <xdr:row>31</xdr:row>
      <xdr:rowOff>99840</xdr:rowOff>
    </xdr:to>
    <xdr:sp macro="" textlink="">
      <xdr:nvSpPr>
        <xdr:cNvPr id="148" name="楕円 147">
          <a:extLst>
            <a:ext uri="{FF2B5EF4-FFF2-40B4-BE49-F238E27FC236}">
              <a16:creationId xmlns:a16="http://schemas.microsoft.com/office/drawing/2014/main" id="{00000000-0008-0000-0D00-000094000000}"/>
            </a:ext>
          </a:extLst>
        </xdr:cNvPr>
        <xdr:cNvSpPr/>
      </xdr:nvSpPr>
      <xdr:spPr>
        <a:xfrm>
          <a:off x="13271500" y="608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49040</xdr:rowOff>
    </xdr:from>
    <xdr:to>
      <xdr:col>72</xdr:col>
      <xdr:colOff>73025</xdr:colOff>
      <xdr:row>31</xdr:row>
      <xdr:rowOff>63639</xdr:rowOff>
    </xdr:to>
    <xdr:cxnSp macro="">
      <xdr:nvCxnSpPr>
        <xdr:cNvPr id="149" name="直線コネクタ 148">
          <a:extLst>
            <a:ext uri="{FF2B5EF4-FFF2-40B4-BE49-F238E27FC236}">
              <a16:creationId xmlns:a16="http://schemas.microsoft.com/office/drawing/2014/main" id="{00000000-0008-0000-0D00-000095000000}"/>
            </a:ext>
          </a:extLst>
        </xdr:cNvPr>
        <xdr:cNvCxnSpPr/>
      </xdr:nvCxnSpPr>
      <xdr:spPr>
        <a:xfrm>
          <a:off x="13322300" y="6135515"/>
          <a:ext cx="762000" cy="1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149848</xdr:rowOff>
    </xdr:from>
    <xdr:to>
      <xdr:col>64</xdr:col>
      <xdr:colOff>123825</xdr:colOff>
      <xdr:row>31</xdr:row>
      <xdr:rowOff>79998</xdr:rowOff>
    </xdr:to>
    <xdr:sp macro="" textlink="">
      <xdr:nvSpPr>
        <xdr:cNvPr id="150" name="楕円 149">
          <a:extLst>
            <a:ext uri="{FF2B5EF4-FFF2-40B4-BE49-F238E27FC236}">
              <a16:creationId xmlns:a16="http://schemas.microsoft.com/office/drawing/2014/main" id="{00000000-0008-0000-0D00-000096000000}"/>
            </a:ext>
          </a:extLst>
        </xdr:cNvPr>
        <xdr:cNvSpPr/>
      </xdr:nvSpPr>
      <xdr:spPr>
        <a:xfrm>
          <a:off x="12509500" y="606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29198</xdr:rowOff>
    </xdr:from>
    <xdr:to>
      <xdr:col>68</xdr:col>
      <xdr:colOff>73025</xdr:colOff>
      <xdr:row>31</xdr:row>
      <xdr:rowOff>49040</xdr:rowOff>
    </xdr:to>
    <xdr:cxnSp macro="">
      <xdr:nvCxnSpPr>
        <xdr:cNvPr id="151" name="直線コネクタ 150">
          <a:extLst>
            <a:ext uri="{FF2B5EF4-FFF2-40B4-BE49-F238E27FC236}">
              <a16:creationId xmlns:a16="http://schemas.microsoft.com/office/drawing/2014/main" id="{00000000-0008-0000-0D00-000097000000}"/>
            </a:ext>
          </a:extLst>
        </xdr:cNvPr>
        <xdr:cNvCxnSpPr/>
      </xdr:nvCxnSpPr>
      <xdr:spPr>
        <a:xfrm>
          <a:off x="12560300" y="6115673"/>
          <a:ext cx="762000" cy="1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104098</xdr:rowOff>
    </xdr:from>
    <xdr:to>
      <xdr:col>60</xdr:col>
      <xdr:colOff>123825</xdr:colOff>
      <xdr:row>31</xdr:row>
      <xdr:rowOff>34248</xdr:rowOff>
    </xdr:to>
    <xdr:sp macro="" textlink="">
      <xdr:nvSpPr>
        <xdr:cNvPr id="152" name="楕円 151">
          <a:extLst>
            <a:ext uri="{FF2B5EF4-FFF2-40B4-BE49-F238E27FC236}">
              <a16:creationId xmlns:a16="http://schemas.microsoft.com/office/drawing/2014/main" id="{00000000-0008-0000-0D00-000098000000}"/>
            </a:ext>
          </a:extLst>
        </xdr:cNvPr>
        <xdr:cNvSpPr/>
      </xdr:nvSpPr>
      <xdr:spPr>
        <a:xfrm>
          <a:off x="11747500" y="601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154898</xdr:rowOff>
    </xdr:from>
    <xdr:to>
      <xdr:col>64</xdr:col>
      <xdr:colOff>73025</xdr:colOff>
      <xdr:row>31</xdr:row>
      <xdr:rowOff>29198</xdr:rowOff>
    </xdr:to>
    <xdr:cxnSp macro="">
      <xdr:nvCxnSpPr>
        <xdr:cNvPr id="153" name="直線コネクタ 152">
          <a:extLst>
            <a:ext uri="{FF2B5EF4-FFF2-40B4-BE49-F238E27FC236}">
              <a16:creationId xmlns:a16="http://schemas.microsoft.com/office/drawing/2014/main" id="{00000000-0008-0000-0D00-000099000000}"/>
            </a:ext>
          </a:extLst>
        </xdr:cNvPr>
        <xdr:cNvCxnSpPr/>
      </xdr:nvCxnSpPr>
      <xdr:spPr>
        <a:xfrm>
          <a:off x="11798300" y="6069923"/>
          <a:ext cx="762000" cy="4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52075</xdr:rowOff>
    </xdr:from>
    <xdr:ext cx="469744" cy="259045"/>
    <xdr:sp macro="" textlink="">
      <xdr:nvSpPr>
        <xdr:cNvPr id="154" name="n_1aveValue債務償還比率">
          <a:extLst>
            <a:ext uri="{FF2B5EF4-FFF2-40B4-BE49-F238E27FC236}">
              <a16:creationId xmlns:a16="http://schemas.microsoft.com/office/drawing/2014/main" id="{00000000-0008-0000-0D00-00009A000000}"/>
            </a:ext>
          </a:extLst>
        </xdr:cNvPr>
        <xdr:cNvSpPr txBox="1"/>
      </xdr:nvSpPr>
      <xdr:spPr>
        <a:xfrm>
          <a:off x="13836727" y="5624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72739</xdr:rowOff>
    </xdr:from>
    <xdr:ext cx="469744" cy="259045"/>
    <xdr:sp macro="" textlink="">
      <xdr:nvSpPr>
        <xdr:cNvPr id="155" name="n_2aveValue債務償還比率">
          <a:extLst>
            <a:ext uri="{FF2B5EF4-FFF2-40B4-BE49-F238E27FC236}">
              <a16:creationId xmlns:a16="http://schemas.microsoft.com/office/drawing/2014/main" id="{00000000-0008-0000-0D00-00009B000000}"/>
            </a:ext>
          </a:extLst>
        </xdr:cNvPr>
        <xdr:cNvSpPr txBox="1"/>
      </xdr:nvSpPr>
      <xdr:spPr>
        <a:xfrm>
          <a:off x="13087427" y="5644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79217</xdr:rowOff>
    </xdr:from>
    <xdr:ext cx="469744" cy="259045"/>
    <xdr:sp macro="" textlink="">
      <xdr:nvSpPr>
        <xdr:cNvPr id="156" name="n_3aveValue債務償還比率">
          <a:extLst>
            <a:ext uri="{FF2B5EF4-FFF2-40B4-BE49-F238E27FC236}">
              <a16:creationId xmlns:a16="http://schemas.microsoft.com/office/drawing/2014/main" id="{00000000-0008-0000-0D00-00009C000000}"/>
            </a:ext>
          </a:extLst>
        </xdr:cNvPr>
        <xdr:cNvSpPr txBox="1"/>
      </xdr:nvSpPr>
      <xdr:spPr>
        <a:xfrm>
          <a:off x="12325427" y="565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34700</xdr:rowOff>
    </xdr:from>
    <xdr:ext cx="469744" cy="259045"/>
    <xdr:sp macro="" textlink="">
      <xdr:nvSpPr>
        <xdr:cNvPr id="157" name="n_4aveValue債務償還比率">
          <a:extLst>
            <a:ext uri="{FF2B5EF4-FFF2-40B4-BE49-F238E27FC236}">
              <a16:creationId xmlns:a16="http://schemas.microsoft.com/office/drawing/2014/main" id="{00000000-0008-0000-0D00-00009D000000}"/>
            </a:ext>
          </a:extLst>
        </xdr:cNvPr>
        <xdr:cNvSpPr txBox="1"/>
      </xdr:nvSpPr>
      <xdr:spPr>
        <a:xfrm>
          <a:off x="11563427" y="560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105566</xdr:rowOff>
    </xdr:from>
    <xdr:ext cx="469744" cy="259045"/>
    <xdr:sp macro="" textlink="">
      <xdr:nvSpPr>
        <xdr:cNvPr id="158" name="n_1mainValue債務償還比率">
          <a:extLst>
            <a:ext uri="{FF2B5EF4-FFF2-40B4-BE49-F238E27FC236}">
              <a16:creationId xmlns:a16="http://schemas.microsoft.com/office/drawing/2014/main" id="{00000000-0008-0000-0D00-00009E000000}"/>
            </a:ext>
          </a:extLst>
        </xdr:cNvPr>
        <xdr:cNvSpPr txBox="1"/>
      </xdr:nvSpPr>
      <xdr:spPr>
        <a:xfrm>
          <a:off x="13836727" y="619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90967</xdr:rowOff>
    </xdr:from>
    <xdr:ext cx="469744" cy="259045"/>
    <xdr:sp macro="" textlink="">
      <xdr:nvSpPr>
        <xdr:cNvPr id="159" name="n_2mainValue債務償還比率">
          <a:extLst>
            <a:ext uri="{FF2B5EF4-FFF2-40B4-BE49-F238E27FC236}">
              <a16:creationId xmlns:a16="http://schemas.microsoft.com/office/drawing/2014/main" id="{00000000-0008-0000-0D00-00009F000000}"/>
            </a:ext>
          </a:extLst>
        </xdr:cNvPr>
        <xdr:cNvSpPr txBox="1"/>
      </xdr:nvSpPr>
      <xdr:spPr>
        <a:xfrm>
          <a:off x="13087427" y="6177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71125</xdr:rowOff>
    </xdr:from>
    <xdr:ext cx="469744" cy="259045"/>
    <xdr:sp macro="" textlink="">
      <xdr:nvSpPr>
        <xdr:cNvPr id="160" name="n_3mainValue債務償還比率">
          <a:extLst>
            <a:ext uri="{FF2B5EF4-FFF2-40B4-BE49-F238E27FC236}">
              <a16:creationId xmlns:a16="http://schemas.microsoft.com/office/drawing/2014/main" id="{00000000-0008-0000-0D00-0000A0000000}"/>
            </a:ext>
          </a:extLst>
        </xdr:cNvPr>
        <xdr:cNvSpPr txBox="1"/>
      </xdr:nvSpPr>
      <xdr:spPr>
        <a:xfrm>
          <a:off x="12325427" y="6157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25375</xdr:rowOff>
    </xdr:from>
    <xdr:ext cx="469744" cy="259045"/>
    <xdr:sp macro="" textlink="">
      <xdr:nvSpPr>
        <xdr:cNvPr id="161" name="n_4mainValue債務償還比率">
          <a:extLst>
            <a:ext uri="{FF2B5EF4-FFF2-40B4-BE49-F238E27FC236}">
              <a16:creationId xmlns:a16="http://schemas.microsoft.com/office/drawing/2014/main" id="{00000000-0008-0000-0D00-0000A1000000}"/>
            </a:ext>
          </a:extLst>
        </xdr:cNvPr>
        <xdr:cNvSpPr txBox="1"/>
      </xdr:nvSpPr>
      <xdr:spPr>
        <a:xfrm>
          <a:off x="11563427" y="611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a:extLst>
            <a:ext uri="{FF2B5EF4-FFF2-40B4-BE49-F238E27FC236}">
              <a16:creationId xmlns:a16="http://schemas.microsoft.com/office/drawing/2014/main" id="{00000000-0008-0000-0D00-0000A2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a:extLst>
            <a:ext uri="{FF2B5EF4-FFF2-40B4-BE49-F238E27FC236}">
              <a16:creationId xmlns:a16="http://schemas.microsoft.com/office/drawing/2014/main" id="{00000000-0008-0000-0D00-0000A3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77,238
75,435
176.51
31,937,922
31,796,215
23,556
18,600,562
38,264,566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E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105918</xdr:rowOff>
    </xdr:from>
    <xdr:to>
      <xdr:col>24</xdr:col>
      <xdr:colOff>62865</xdr:colOff>
      <xdr:row>40</xdr:row>
      <xdr:rowOff>53340</xdr:rowOff>
    </xdr:to>
    <xdr:cxnSp macro="">
      <xdr:nvCxnSpPr>
        <xdr:cNvPr id="55" name="直線コネクタ 54">
          <a:extLst>
            <a:ext uri="{FF2B5EF4-FFF2-40B4-BE49-F238E27FC236}">
              <a16:creationId xmlns:a16="http://schemas.microsoft.com/office/drawing/2014/main" id="{00000000-0008-0000-0E00-000037000000}"/>
            </a:ext>
          </a:extLst>
        </xdr:cNvPr>
        <xdr:cNvCxnSpPr/>
      </xdr:nvCxnSpPr>
      <xdr:spPr>
        <a:xfrm flipV="1">
          <a:off x="4634865" y="576376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57167</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E00-000038000000}"/>
            </a:ext>
          </a:extLst>
        </xdr:cNvPr>
        <xdr:cNvSpPr txBox="1"/>
      </xdr:nvSpPr>
      <xdr:spPr>
        <a:xfrm>
          <a:off x="4673600"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53340</xdr:rowOff>
    </xdr:from>
    <xdr:to>
      <xdr:col>24</xdr:col>
      <xdr:colOff>152400</xdr:colOff>
      <xdr:row>40</xdr:row>
      <xdr:rowOff>53340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a:off x="4546600" y="691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52595</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E00-00003A000000}"/>
            </a:ext>
          </a:extLst>
        </xdr:cNvPr>
        <xdr:cNvSpPr txBox="1"/>
      </xdr:nvSpPr>
      <xdr:spPr>
        <a:xfrm>
          <a:off x="46736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105918</xdr:rowOff>
    </xdr:from>
    <xdr:to>
      <xdr:col>24</xdr:col>
      <xdr:colOff>152400</xdr:colOff>
      <xdr:row>33</xdr:row>
      <xdr:rowOff>105918</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8399</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E00-00003C000000}"/>
            </a:ext>
          </a:extLst>
        </xdr:cNvPr>
        <xdr:cNvSpPr txBox="1"/>
      </xdr:nvSpPr>
      <xdr:spPr>
        <a:xfrm>
          <a:off x="4673600" y="61805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29972</xdr:rowOff>
    </xdr:from>
    <xdr:to>
      <xdr:col>24</xdr:col>
      <xdr:colOff>114300</xdr:colOff>
      <xdr:row>36</xdr:row>
      <xdr:rowOff>131572</xdr:rowOff>
    </xdr:to>
    <xdr:sp macro="" textlink="">
      <xdr:nvSpPr>
        <xdr:cNvPr id="61" name="フローチャート: 判断 60">
          <a:extLst>
            <a:ext uri="{FF2B5EF4-FFF2-40B4-BE49-F238E27FC236}">
              <a16:creationId xmlns:a16="http://schemas.microsoft.com/office/drawing/2014/main" id="{00000000-0008-0000-0E00-00003D000000}"/>
            </a:ext>
          </a:extLst>
        </xdr:cNvPr>
        <xdr:cNvSpPr/>
      </xdr:nvSpPr>
      <xdr:spPr>
        <a:xfrm>
          <a:off x="45847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3746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82550</xdr:rowOff>
    </xdr:from>
    <xdr:to>
      <xdr:col>15</xdr:col>
      <xdr:colOff>101600</xdr:colOff>
      <xdr:row>36</xdr:row>
      <xdr:rowOff>12700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2857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100838</xdr:rowOff>
    </xdr:from>
    <xdr:to>
      <xdr:col>10</xdr:col>
      <xdr:colOff>165100</xdr:colOff>
      <xdr:row>36</xdr:row>
      <xdr:rowOff>30988</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1968500" y="61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55118</xdr:rowOff>
    </xdr:from>
    <xdr:to>
      <xdr:col>6</xdr:col>
      <xdr:colOff>38100</xdr:colOff>
      <xdr:row>35</xdr:row>
      <xdr:rowOff>156718</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079500" y="605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132842</xdr:rowOff>
    </xdr:from>
    <xdr:to>
      <xdr:col>20</xdr:col>
      <xdr:colOff>38100</xdr:colOff>
      <xdr:row>36</xdr:row>
      <xdr:rowOff>62992</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3746500" y="613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71120</xdr:rowOff>
    </xdr:from>
    <xdr:to>
      <xdr:col>15</xdr:col>
      <xdr:colOff>101600</xdr:colOff>
      <xdr:row>36</xdr:row>
      <xdr:rowOff>1270</xdr:rowOff>
    </xdr:to>
    <xdr:sp macro="" textlink="">
      <xdr:nvSpPr>
        <xdr:cNvPr id="72" name="楕円 71">
          <a:extLst>
            <a:ext uri="{FF2B5EF4-FFF2-40B4-BE49-F238E27FC236}">
              <a16:creationId xmlns:a16="http://schemas.microsoft.com/office/drawing/2014/main" id="{00000000-0008-0000-0E00-000048000000}"/>
            </a:ext>
          </a:extLst>
        </xdr:cNvPr>
        <xdr:cNvSpPr/>
      </xdr:nvSpPr>
      <xdr:spPr>
        <a:xfrm>
          <a:off x="28575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121920</xdr:rowOff>
    </xdr:from>
    <xdr:to>
      <xdr:col>19</xdr:col>
      <xdr:colOff>177800</xdr:colOff>
      <xdr:row>36</xdr:row>
      <xdr:rowOff>12192</xdr:rowOff>
    </xdr:to>
    <xdr:cxnSp macro="">
      <xdr:nvCxnSpPr>
        <xdr:cNvPr id="73" name="直線コネクタ 72">
          <a:extLst>
            <a:ext uri="{FF2B5EF4-FFF2-40B4-BE49-F238E27FC236}">
              <a16:creationId xmlns:a16="http://schemas.microsoft.com/office/drawing/2014/main" id="{00000000-0008-0000-0E00-000049000000}"/>
            </a:ext>
          </a:extLst>
        </xdr:cNvPr>
        <xdr:cNvCxnSpPr/>
      </xdr:nvCxnSpPr>
      <xdr:spPr>
        <a:xfrm>
          <a:off x="2908300" y="6122670"/>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59690</xdr:rowOff>
    </xdr:from>
    <xdr:to>
      <xdr:col>10</xdr:col>
      <xdr:colOff>165100</xdr:colOff>
      <xdr:row>35</xdr:row>
      <xdr:rowOff>161290</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1968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110490</xdr:rowOff>
    </xdr:from>
    <xdr:to>
      <xdr:col>15</xdr:col>
      <xdr:colOff>50800</xdr:colOff>
      <xdr:row>35</xdr:row>
      <xdr:rowOff>121920</xdr:rowOff>
    </xdr:to>
    <xdr:cxnSp macro="">
      <xdr:nvCxnSpPr>
        <xdr:cNvPr id="75" name="直線コネクタ 74">
          <a:extLst>
            <a:ext uri="{FF2B5EF4-FFF2-40B4-BE49-F238E27FC236}">
              <a16:creationId xmlns:a16="http://schemas.microsoft.com/office/drawing/2014/main" id="{00000000-0008-0000-0E00-00004B000000}"/>
            </a:ext>
          </a:extLst>
        </xdr:cNvPr>
        <xdr:cNvCxnSpPr/>
      </xdr:nvCxnSpPr>
      <xdr:spPr>
        <a:xfrm>
          <a:off x="2019300" y="61112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32258</xdr:rowOff>
    </xdr:from>
    <xdr:to>
      <xdr:col>6</xdr:col>
      <xdr:colOff>38100</xdr:colOff>
      <xdr:row>35</xdr:row>
      <xdr:rowOff>133858</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1079500" y="603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83058</xdr:rowOff>
    </xdr:from>
    <xdr:to>
      <xdr:col>10</xdr:col>
      <xdr:colOff>114300</xdr:colOff>
      <xdr:row>35</xdr:row>
      <xdr:rowOff>110490</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1130300" y="60838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72407</xdr:rowOff>
    </xdr:from>
    <xdr:ext cx="405111" cy="259045"/>
    <xdr:sp macro="" textlink="">
      <xdr:nvSpPr>
        <xdr:cNvPr id="78" name="n_1aveValue【道路】&#10;有形固定資産減価償却率">
          <a:extLst>
            <a:ext uri="{FF2B5EF4-FFF2-40B4-BE49-F238E27FC236}">
              <a16:creationId xmlns:a16="http://schemas.microsoft.com/office/drawing/2014/main" id="{00000000-0008-0000-0E00-00004E000000}"/>
            </a:ext>
          </a:extLst>
        </xdr:cNvPr>
        <xdr:cNvSpPr txBox="1"/>
      </xdr:nvSpPr>
      <xdr:spPr>
        <a:xfrm>
          <a:off x="3582044" y="624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3827</xdr:rowOff>
    </xdr:from>
    <xdr:ext cx="405111" cy="259045"/>
    <xdr:sp macro="" textlink="">
      <xdr:nvSpPr>
        <xdr:cNvPr id="79" name="n_2aveValue【道路】&#10;有形固定資産減価償却率">
          <a:extLst>
            <a:ext uri="{FF2B5EF4-FFF2-40B4-BE49-F238E27FC236}">
              <a16:creationId xmlns:a16="http://schemas.microsoft.com/office/drawing/2014/main" id="{00000000-0008-0000-0E00-00004F000000}"/>
            </a:ext>
          </a:extLst>
        </xdr:cNvPr>
        <xdr:cNvSpPr txBox="1"/>
      </xdr:nvSpPr>
      <xdr:spPr>
        <a:xfrm>
          <a:off x="2705744" y="617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22115</xdr:rowOff>
    </xdr:from>
    <xdr:ext cx="405111" cy="259045"/>
    <xdr:sp macro="" textlink="">
      <xdr:nvSpPr>
        <xdr:cNvPr id="80" name="n_3aveValue【道路】&#10;有形固定資産減価償却率">
          <a:extLst>
            <a:ext uri="{FF2B5EF4-FFF2-40B4-BE49-F238E27FC236}">
              <a16:creationId xmlns:a16="http://schemas.microsoft.com/office/drawing/2014/main" id="{00000000-0008-0000-0E00-000050000000}"/>
            </a:ext>
          </a:extLst>
        </xdr:cNvPr>
        <xdr:cNvSpPr txBox="1"/>
      </xdr:nvSpPr>
      <xdr:spPr>
        <a:xfrm>
          <a:off x="1816744" y="6194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147845</xdr:rowOff>
    </xdr:from>
    <xdr:ext cx="405111" cy="259045"/>
    <xdr:sp macro="" textlink="">
      <xdr:nvSpPr>
        <xdr:cNvPr id="81" name="n_4aveValue【道路】&#10;有形固定資産減価償却率">
          <a:extLst>
            <a:ext uri="{FF2B5EF4-FFF2-40B4-BE49-F238E27FC236}">
              <a16:creationId xmlns:a16="http://schemas.microsoft.com/office/drawing/2014/main" id="{00000000-0008-0000-0E00-000051000000}"/>
            </a:ext>
          </a:extLst>
        </xdr:cNvPr>
        <xdr:cNvSpPr txBox="1"/>
      </xdr:nvSpPr>
      <xdr:spPr>
        <a:xfrm>
          <a:off x="927744" y="6148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79519</xdr:rowOff>
    </xdr:from>
    <xdr:ext cx="405111" cy="259045"/>
    <xdr:sp macro="" textlink="">
      <xdr:nvSpPr>
        <xdr:cNvPr id="82" name="n_1mainValue【道路】&#10;有形固定資産減価償却率">
          <a:extLst>
            <a:ext uri="{FF2B5EF4-FFF2-40B4-BE49-F238E27FC236}">
              <a16:creationId xmlns:a16="http://schemas.microsoft.com/office/drawing/2014/main" id="{00000000-0008-0000-0E00-000052000000}"/>
            </a:ext>
          </a:extLst>
        </xdr:cNvPr>
        <xdr:cNvSpPr txBox="1"/>
      </xdr:nvSpPr>
      <xdr:spPr>
        <a:xfrm>
          <a:off x="3582044" y="5908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17797</xdr:rowOff>
    </xdr:from>
    <xdr:ext cx="405111" cy="259045"/>
    <xdr:sp macro="" textlink="">
      <xdr:nvSpPr>
        <xdr:cNvPr id="83" name="n_2mainValue【道路】&#10;有形固定資産減価償却率">
          <a:extLst>
            <a:ext uri="{FF2B5EF4-FFF2-40B4-BE49-F238E27FC236}">
              <a16:creationId xmlns:a16="http://schemas.microsoft.com/office/drawing/2014/main" id="{00000000-0008-0000-0E00-000053000000}"/>
            </a:ext>
          </a:extLst>
        </xdr:cNvPr>
        <xdr:cNvSpPr txBox="1"/>
      </xdr:nvSpPr>
      <xdr:spPr>
        <a:xfrm>
          <a:off x="2705744" y="58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6367</xdr:rowOff>
    </xdr:from>
    <xdr:ext cx="405111" cy="259045"/>
    <xdr:sp macro="" textlink="">
      <xdr:nvSpPr>
        <xdr:cNvPr id="84" name="n_3mainValue【道路】&#10;有形固定資産減価償却率">
          <a:extLst>
            <a:ext uri="{FF2B5EF4-FFF2-40B4-BE49-F238E27FC236}">
              <a16:creationId xmlns:a16="http://schemas.microsoft.com/office/drawing/2014/main" id="{00000000-0008-0000-0E00-000054000000}"/>
            </a:ext>
          </a:extLst>
        </xdr:cNvPr>
        <xdr:cNvSpPr txBox="1"/>
      </xdr:nvSpPr>
      <xdr:spPr>
        <a:xfrm>
          <a:off x="18167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150385</xdr:rowOff>
    </xdr:from>
    <xdr:ext cx="405111" cy="259045"/>
    <xdr:sp macro="" textlink="">
      <xdr:nvSpPr>
        <xdr:cNvPr id="85" name="n_4mainValue【道路】&#10;有形固定資産減価償却率">
          <a:extLst>
            <a:ext uri="{FF2B5EF4-FFF2-40B4-BE49-F238E27FC236}">
              <a16:creationId xmlns:a16="http://schemas.microsoft.com/office/drawing/2014/main" id="{00000000-0008-0000-0E00-000055000000}"/>
            </a:ext>
          </a:extLst>
        </xdr:cNvPr>
        <xdr:cNvSpPr txBox="1"/>
      </xdr:nvSpPr>
      <xdr:spPr>
        <a:xfrm>
          <a:off x="927744" y="580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00000000-0008-0000-0E00-00005E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00000000-0008-0000-0E00-00006C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134512</xdr:rowOff>
    </xdr:from>
    <xdr:to>
      <xdr:col>54</xdr:col>
      <xdr:colOff>189865</xdr:colOff>
      <xdr:row>41</xdr:row>
      <xdr:rowOff>158782</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flipV="1">
          <a:off x="10476865" y="5620912"/>
          <a:ext cx="0" cy="156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162609</xdr:rowOff>
    </xdr:from>
    <xdr:ext cx="469744" cy="259045"/>
    <xdr:sp macro="" textlink="">
      <xdr:nvSpPr>
        <xdr:cNvPr id="110" name="【道路】&#10;一人当たり延長最小値テキスト">
          <a:extLst>
            <a:ext uri="{FF2B5EF4-FFF2-40B4-BE49-F238E27FC236}">
              <a16:creationId xmlns:a16="http://schemas.microsoft.com/office/drawing/2014/main" id="{00000000-0008-0000-0E00-00006E000000}"/>
            </a:ext>
          </a:extLst>
        </xdr:cNvPr>
        <xdr:cNvSpPr txBox="1"/>
      </xdr:nvSpPr>
      <xdr:spPr>
        <a:xfrm>
          <a:off x="10515600" y="719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158782</xdr:rowOff>
    </xdr:from>
    <xdr:to>
      <xdr:col>55</xdr:col>
      <xdr:colOff>88900</xdr:colOff>
      <xdr:row>41</xdr:row>
      <xdr:rowOff>158782</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10388600" y="718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81189</xdr:rowOff>
    </xdr:from>
    <xdr:ext cx="534377" cy="259045"/>
    <xdr:sp macro="" textlink="">
      <xdr:nvSpPr>
        <xdr:cNvPr id="112" name="【道路】&#10;一人当たり延長最大値テキスト">
          <a:extLst>
            <a:ext uri="{FF2B5EF4-FFF2-40B4-BE49-F238E27FC236}">
              <a16:creationId xmlns:a16="http://schemas.microsoft.com/office/drawing/2014/main" id="{00000000-0008-0000-0E00-000070000000}"/>
            </a:ext>
          </a:extLst>
        </xdr:cNvPr>
        <xdr:cNvSpPr txBox="1"/>
      </xdr:nvSpPr>
      <xdr:spPr>
        <a:xfrm>
          <a:off x="10515600" y="539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134512</xdr:rowOff>
    </xdr:from>
    <xdr:to>
      <xdr:col>55</xdr:col>
      <xdr:colOff>88900</xdr:colOff>
      <xdr:row>32</xdr:row>
      <xdr:rowOff>134512</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10388600" y="562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46041</xdr:rowOff>
    </xdr:from>
    <xdr:ext cx="534377" cy="259045"/>
    <xdr:sp macro="" textlink="">
      <xdr:nvSpPr>
        <xdr:cNvPr id="114" name="【道路】&#10;一人当たり延長平均値テキスト">
          <a:extLst>
            <a:ext uri="{FF2B5EF4-FFF2-40B4-BE49-F238E27FC236}">
              <a16:creationId xmlns:a16="http://schemas.microsoft.com/office/drawing/2014/main" id="{00000000-0008-0000-0E00-000072000000}"/>
            </a:ext>
          </a:extLst>
        </xdr:cNvPr>
        <xdr:cNvSpPr txBox="1"/>
      </xdr:nvSpPr>
      <xdr:spPr>
        <a:xfrm>
          <a:off x="10515600" y="6904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67614</xdr:rowOff>
    </xdr:from>
    <xdr:to>
      <xdr:col>55</xdr:col>
      <xdr:colOff>50800</xdr:colOff>
      <xdr:row>40</xdr:row>
      <xdr:rowOff>169214</xdr:rowOff>
    </xdr:to>
    <xdr:sp macro="" textlink="">
      <xdr:nvSpPr>
        <xdr:cNvPr id="115" name="フローチャート: 判断 114">
          <a:extLst>
            <a:ext uri="{FF2B5EF4-FFF2-40B4-BE49-F238E27FC236}">
              <a16:creationId xmlns:a16="http://schemas.microsoft.com/office/drawing/2014/main" id="{00000000-0008-0000-0E00-000073000000}"/>
            </a:ext>
          </a:extLst>
        </xdr:cNvPr>
        <xdr:cNvSpPr/>
      </xdr:nvSpPr>
      <xdr:spPr>
        <a:xfrm>
          <a:off x="10426700" y="692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71348</xdr:rowOff>
    </xdr:from>
    <xdr:to>
      <xdr:col>50</xdr:col>
      <xdr:colOff>165100</xdr:colOff>
      <xdr:row>41</xdr:row>
      <xdr:rowOff>1498</xdr:rowOff>
    </xdr:to>
    <xdr:sp macro="" textlink="">
      <xdr:nvSpPr>
        <xdr:cNvPr id="116" name="フローチャート: 判断 115">
          <a:extLst>
            <a:ext uri="{FF2B5EF4-FFF2-40B4-BE49-F238E27FC236}">
              <a16:creationId xmlns:a16="http://schemas.microsoft.com/office/drawing/2014/main" id="{00000000-0008-0000-0E00-000074000000}"/>
            </a:ext>
          </a:extLst>
        </xdr:cNvPr>
        <xdr:cNvSpPr/>
      </xdr:nvSpPr>
      <xdr:spPr>
        <a:xfrm>
          <a:off x="9588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31400</xdr:rowOff>
    </xdr:from>
    <xdr:to>
      <xdr:col>46</xdr:col>
      <xdr:colOff>38100</xdr:colOff>
      <xdr:row>40</xdr:row>
      <xdr:rowOff>133000</xdr:rowOff>
    </xdr:to>
    <xdr:sp macro="" textlink="">
      <xdr:nvSpPr>
        <xdr:cNvPr id="117" name="フローチャート: 判断 116">
          <a:extLst>
            <a:ext uri="{FF2B5EF4-FFF2-40B4-BE49-F238E27FC236}">
              <a16:creationId xmlns:a16="http://schemas.microsoft.com/office/drawing/2014/main" id="{00000000-0008-0000-0E00-000075000000}"/>
            </a:ext>
          </a:extLst>
        </xdr:cNvPr>
        <xdr:cNvSpPr/>
      </xdr:nvSpPr>
      <xdr:spPr>
        <a:xfrm>
          <a:off x="8699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64700</xdr:rowOff>
    </xdr:from>
    <xdr:to>
      <xdr:col>41</xdr:col>
      <xdr:colOff>101600</xdr:colOff>
      <xdr:row>40</xdr:row>
      <xdr:rowOff>166300</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7810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76435</xdr:rowOff>
    </xdr:from>
    <xdr:to>
      <xdr:col>36</xdr:col>
      <xdr:colOff>165100</xdr:colOff>
      <xdr:row>41</xdr:row>
      <xdr:rowOff>6585</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6921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E00-000079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118555</xdr:rowOff>
    </xdr:from>
    <xdr:to>
      <xdr:col>50</xdr:col>
      <xdr:colOff>165100</xdr:colOff>
      <xdr:row>41</xdr:row>
      <xdr:rowOff>48705</xdr:rowOff>
    </xdr:to>
    <xdr:sp macro="" textlink="">
      <xdr:nvSpPr>
        <xdr:cNvPr id="125" name="楕円 124">
          <a:extLst>
            <a:ext uri="{FF2B5EF4-FFF2-40B4-BE49-F238E27FC236}">
              <a16:creationId xmlns:a16="http://schemas.microsoft.com/office/drawing/2014/main" id="{00000000-0008-0000-0E00-00007D000000}"/>
            </a:ext>
          </a:extLst>
        </xdr:cNvPr>
        <xdr:cNvSpPr/>
      </xdr:nvSpPr>
      <xdr:spPr>
        <a:xfrm>
          <a:off x="9588500" y="697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120041</xdr:rowOff>
    </xdr:from>
    <xdr:to>
      <xdr:col>46</xdr:col>
      <xdr:colOff>38100</xdr:colOff>
      <xdr:row>41</xdr:row>
      <xdr:rowOff>50191</xdr:rowOff>
    </xdr:to>
    <xdr:sp macro="" textlink="">
      <xdr:nvSpPr>
        <xdr:cNvPr id="126" name="楕円 125">
          <a:extLst>
            <a:ext uri="{FF2B5EF4-FFF2-40B4-BE49-F238E27FC236}">
              <a16:creationId xmlns:a16="http://schemas.microsoft.com/office/drawing/2014/main" id="{00000000-0008-0000-0E00-00007E000000}"/>
            </a:ext>
          </a:extLst>
        </xdr:cNvPr>
        <xdr:cNvSpPr/>
      </xdr:nvSpPr>
      <xdr:spPr>
        <a:xfrm>
          <a:off x="8699500" y="697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169355</xdr:rowOff>
    </xdr:from>
    <xdr:to>
      <xdr:col>50</xdr:col>
      <xdr:colOff>114300</xdr:colOff>
      <xdr:row>40</xdr:row>
      <xdr:rowOff>170841</xdr:rowOff>
    </xdr:to>
    <xdr:cxnSp macro="">
      <xdr:nvCxnSpPr>
        <xdr:cNvPr id="127" name="直線コネクタ 126">
          <a:extLst>
            <a:ext uri="{FF2B5EF4-FFF2-40B4-BE49-F238E27FC236}">
              <a16:creationId xmlns:a16="http://schemas.microsoft.com/office/drawing/2014/main" id="{00000000-0008-0000-0E00-00007F000000}"/>
            </a:ext>
          </a:extLst>
        </xdr:cNvPr>
        <xdr:cNvCxnSpPr/>
      </xdr:nvCxnSpPr>
      <xdr:spPr>
        <a:xfrm flipV="1">
          <a:off x="8750300" y="7027355"/>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132576</xdr:rowOff>
    </xdr:from>
    <xdr:to>
      <xdr:col>41</xdr:col>
      <xdr:colOff>101600</xdr:colOff>
      <xdr:row>41</xdr:row>
      <xdr:rowOff>62726</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7810500" y="699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170841</xdr:rowOff>
    </xdr:from>
    <xdr:to>
      <xdr:col>45</xdr:col>
      <xdr:colOff>177800</xdr:colOff>
      <xdr:row>41</xdr:row>
      <xdr:rowOff>11926</xdr:rowOff>
    </xdr:to>
    <xdr:cxnSp macro="">
      <xdr:nvCxnSpPr>
        <xdr:cNvPr id="129" name="直線コネクタ 128">
          <a:extLst>
            <a:ext uri="{FF2B5EF4-FFF2-40B4-BE49-F238E27FC236}">
              <a16:creationId xmlns:a16="http://schemas.microsoft.com/office/drawing/2014/main" id="{00000000-0008-0000-0E00-000081000000}"/>
            </a:ext>
          </a:extLst>
        </xdr:cNvPr>
        <xdr:cNvCxnSpPr/>
      </xdr:nvCxnSpPr>
      <xdr:spPr>
        <a:xfrm flipV="1">
          <a:off x="7861300" y="7028841"/>
          <a:ext cx="889000" cy="1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133985</xdr:rowOff>
    </xdr:from>
    <xdr:to>
      <xdr:col>36</xdr:col>
      <xdr:colOff>165100</xdr:colOff>
      <xdr:row>41</xdr:row>
      <xdr:rowOff>64135</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6921500" y="699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11926</xdr:rowOff>
    </xdr:from>
    <xdr:to>
      <xdr:col>41</xdr:col>
      <xdr:colOff>50800</xdr:colOff>
      <xdr:row>41</xdr:row>
      <xdr:rowOff>13335</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flipV="1">
          <a:off x="6972300" y="7041376"/>
          <a:ext cx="8890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18025</xdr:rowOff>
    </xdr:from>
    <xdr:ext cx="534377" cy="259045"/>
    <xdr:sp macro="" textlink="">
      <xdr:nvSpPr>
        <xdr:cNvPr id="132" name="n_1aveValue【道路】&#10;一人当たり延長">
          <a:extLst>
            <a:ext uri="{FF2B5EF4-FFF2-40B4-BE49-F238E27FC236}">
              <a16:creationId xmlns:a16="http://schemas.microsoft.com/office/drawing/2014/main" id="{00000000-0008-0000-0E00-000084000000}"/>
            </a:ext>
          </a:extLst>
        </xdr:cNvPr>
        <xdr:cNvSpPr txBox="1"/>
      </xdr:nvSpPr>
      <xdr:spPr>
        <a:xfrm>
          <a:off x="93594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149527</xdr:rowOff>
    </xdr:from>
    <xdr:ext cx="534377" cy="259045"/>
    <xdr:sp macro="" textlink="">
      <xdr:nvSpPr>
        <xdr:cNvPr id="133" name="n_2aveValue【道路】&#10;一人当たり延長">
          <a:extLst>
            <a:ext uri="{FF2B5EF4-FFF2-40B4-BE49-F238E27FC236}">
              <a16:creationId xmlns:a16="http://schemas.microsoft.com/office/drawing/2014/main" id="{00000000-0008-0000-0E00-000085000000}"/>
            </a:ext>
          </a:extLst>
        </xdr:cNvPr>
        <xdr:cNvSpPr txBox="1"/>
      </xdr:nvSpPr>
      <xdr:spPr>
        <a:xfrm>
          <a:off x="8483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11377</xdr:rowOff>
    </xdr:from>
    <xdr:ext cx="534377" cy="259045"/>
    <xdr:sp macro="" textlink="">
      <xdr:nvSpPr>
        <xdr:cNvPr id="134" name="n_3aveValue【道路】&#10;一人当たり延長">
          <a:extLst>
            <a:ext uri="{FF2B5EF4-FFF2-40B4-BE49-F238E27FC236}">
              <a16:creationId xmlns:a16="http://schemas.microsoft.com/office/drawing/2014/main" id="{00000000-0008-0000-0E00-000086000000}"/>
            </a:ext>
          </a:extLst>
        </xdr:cNvPr>
        <xdr:cNvSpPr txBox="1"/>
      </xdr:nvSpPr>
      <xdr:spPr>
        <a:xfrm>
          <a:off x="7594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23112</xdr:rowOff>
    </xdr:from>
    <xdr:ext cx="534377" cy="259045"/>
    <xdr:sp macro="" textlink="">
      <xdr:nvSpPr>
        <xdr:cNvPr id="135" name="n_4aveValue【道路】&#10;一人当たり延長">
          <a:extLst>
            <a:ext uri="{FF2B5EF4-FFF2-40B4-BE49-F238E27FC236}">
              <a16:creationId xmlns:a16="http://schemas.microsoft.com/office/drawing/2014/main" id="{00000000-0008-0000-0E00-000087000000}"/>
            </a:ext>
          </a:extLst>
        </xdr:cNvPr>
        <xdr:cNvSpPr txBox="1"/>
      </xdr:nvSpPr>
      <xdr:spPr>
        <a:xfrm>
          <a:off x="6705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39832</xdr:rowOff>
    </xdr:from>
    <xdr:ext cx="534377" cy="259045"/>
    <xdr:sp macro="" textlink="">
      <xdr:nvSpPr>
        <xdr:cNvPr id="136" name="n_1mainValue【道路】&#10;一人当たり延長">
          <a:extLst>
            <a:ext uri="{FF2B5EF4-FFF2-40B4-BE49-F238E27FC236}">
              <a16:creationId xmlns:a16="http://schemas.microsoft.com/office/drawing/2014/main" id="{00000000-0008-0000-0E00-000088000000}"/>
            </a:ext>
          </a:extLst>
        </xdr:cNvPr>
        <xdr:cNvSpPr txBox="1"/>
      </xdr:nvSpPr>
      <xdr:spPr>
        <a:xfrm>
          <a:off x="9359411" y="706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41318</xdr:rowOff>
    </xdr:from>
    <xdr:ext cx="534377" cy="259045"/>
    <xdr:sp macro="" textlink="">
      <xdr:nvSpPr>
        <xdr:cNvPr id="137" name="n_2mainValue【道路】&#10;一人当たり延長">
          <a:extLst>
            <a:ext uri="{FF2B5EF4-FFF2-40B4-BE49-F238E27FC236}">
              <a16:creationId xmlns:a16="http://schemas.microsoft.com/office/drawing/2014/main" id="{00000000-0008-0000-0E00-000089000000}"/>
            </a:ext>
          </a:extLst>
        </xdr:cNvPr>
        <xdr:cNvSpPr txBox="1"/>
      </xdr:nvSpPr>
      <xdr:spPr>
        <a:xfrm>
          <a:off x="8483111" y="707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53853</xdr:rowOff>
    </xdr:from>
    <xdr:ext cx="534377" cy="259045"/>
    <xdr:sp macro="" textlink="">
      <xdr:nvSpPr>
        <xdr:cNvPr id="138" name="n_3mainValue【道路】&#10;一人当たり延長">
          <a:extLst>
            <a:ext uri="{FF2B5EF4-FFF2-40B4-BE49-F238E27FC236}">
              <a16:creationId xmlns:a16="http://schemas.microsoft.com/office/drawing/2014/main" id="{00000000-0008-0000-0E00-00008A000000}"/>
            </a:ext>
          </a:extLst>
        </xdr:cNvPr>
        <xdr:cNvSpPr txBox="1"/>
      </xdr:nvSpPr>
      <xdr:spPr>
        <a:xfrm>
          <a:off x="7594111" y="708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55262</xdr:rowOff>
    </xdr:from>
    <xdr:ext cx="534377" cy="259045"/>
    <xdr:sp macro="" textlink="">
      <xdr:nvSpPr>
        <xdr:cNvPr id="139" name="n_4mainValue【道路】&#10;一人当たり延長">
          <a:extLst>
            <a:ext uri="{FF2B5EF4-FFF2-40B4-BE49-F238E27FC236}">
              <a16:creationId xmlns:a16="http://schemas.microsoft.com/office/drawing/2014/main" id="{00000000-0008-0000-0E00-00008B000000}"/>
            </a:ext>
          </a:extLst>
        </xdr:cNvPr>
        <xdr:cNvSpPr txBox="1"/>
      </xdr:nvSpPr>
      <xdr:spPr>
        <a:xfrm>
          <a:off x="6705111" y="708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00000000-0008-0000-0E00-00008C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00000000-0008-0000-0E00-00008D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00000000-0008-0000-0E00-00008F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E00-000090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00000000-0008-0000-0E00-000091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00000000-0008-0000-0E00-000094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a:extLst>
            <a:ext uri="{FF2B5EF4-FFF2-40B4-BE49-F238E27FC236}">
              <a16:creationId xmlns:a16="http://schemas.microsoft.com/office/drawing/2014/main" id="{00000000-0008-0000-0E00-0000A3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57150</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flipV="1">
          <a:off x="4634865" y="966787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165" name="【橋りょう・トンネル】&#10;有形固定資産減価償却率最小値テキスト">
          <a:extLst>
            <a:ext uri="{FF2B5EF4-FFF2-40B4-BE49-F238E27FC236}">
              <a16:creationId xmlns:a16="http://schemas.microsoft.com/office/drawing/2014/main" id="{00000000-0008-0000-0E00-0000A5000000}"/>
            </a:ext>
          </a:extLst>
        </xdr:cNvPr>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67" name="【橋りょう・トンネル】&#10;有形固定資産減価償却率最大値テキスト">
          <a:extLst>
            <a:ext uri="{FF2B5EF4-FFF2-40B4-BE49-F238E27FC236}">
              <a16:creationId xmlns:a16="http://schemas.microsoft.com/office/drawing/2014/main" id="{00000000-0008-0000-0E00-0000A7000000}"/>
            </a:ext>
          </a:extLst>
        </xdr:cNvPr>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106697</xdr:rowOff>
    </xdr:from>
    <xdr:ext cx="405111" cy="259045"/>
    <xdr:sp macro="" textlink="">
      <xdr:nvSpPr>
        <xdr:cNvPr id="169" name="【橋りょう・トンネル】&#10;有形固定資産減価償却率平均値テキスト">
          <a:extLst>
            <a:ext uri="{FF2B5EF4-FFF2-40B4-BE49-F238E27FC236}">
              <a16:creationId xmlns:a16="http://schemas.microsoft.com/office/drawing/2014/main" id="{00000000-0008-0000-0E00-0000A9000000}"/>
            </a:ext>
          </a:extLst>
        </xdr:cNvPr>
        <xdr:cNvSpPr txBox="1"/>
      </xdr:nvSpPr>
      <xdr:spPr>
        <a:xfrm>
          <a:off x="4673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70" name="フローチャート: 判断 169">
          <a:extLst>
            <a:ext uri="{FF2B5EF4-FFF2-40B4-BE49-F238E27FC236}">
              <a16:creationId xmlns:a16="http://schemas.microsoft.com/office/drawing/2014/main" id="{00000000-0008-0000-0E00-0000AA000000}"/>
            </a:ext>
          </a:extLst>
        </xdr:cNvPr>
        <xdr:cNvSpPr/>
      </xdr:nvSpPr>
      <xdr:spPr>
        <a:xfrm>
          <a:off x="4584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103505</xdr:rowOff>
    </xdr:from>
    <xdr:to>
      <xdr:col>20</xdr:col>
      <xdr:colOff>38100</xdr:colOff>
      <xdr:row>60</xdr:row>
      <xdr:rowOff>33655</xdr:rowOff>
    </xdr:to>
    <xdr:sp macro="" textlink="">
      <xdr:nvSpPr>
        <xdr:cNvPr id="171" name="フローチャート: 判断 170">
          <a:extLst>
            <a:ext uri="{FF2B5EF4-FFF2-40B4-BE49-F238E27FC236}">
              <a16:creationId xmlns:a16="http://schemas.microsoft.com/office/drawing/2014/main" id="{00000000-0008-0000-0E00-0000AB000000}"/>
            </a:ext>
          </a:extLst>
        </xdr:cNvPr>
        <xdr:cNvSpPr/>
      </xdr:nvSpPr>
      <xdr:spPr>
        <a:xfrm>
          <a:off x="3746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72" name="フローチャート: 判断 171">
          <a:extLst>
            <a:ext uri="{FF2B5EF4-FFF2-40B4-BE49-F238E27FC236}">
              <a16:creationId xmlns:a16="http://schemas.microsoft.com/office/drawing/2014/main" id="{00000000-0008-0000-0E00-0000AC000000}"/>
            </a:ext>
          </a:extLst>
        </xdr:cNvPr>
        <xdr:cNvSpPr/>
      </xdr:nvSpPr>
      <xdr:spPr>
        <a:xfrm>
          <a:off x="2857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3" name="フローチャート: 判断 172">
          <a:extLst>
            <a:ext uri="{FF2B5EF4-FFF2-40B4-BE49-F238E27FC236}">
              <a16:creationId xmlns:a16="http://schemas.microsoft.com/office/drawing/2014/main" id="{00000000-0008-0000-0E00-0000AD000000}"/>
            </a:ext>
          </a:extLst>
        </xdr:cNvPr>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xdr:rowOff>
    </xdr:from>
    <xdr:to>
      <xdr:col>6</xdr:col>
      <xdr:colOff>38100</xdr:colOff>
      <xdr:row>59</xdr:row>
      <xdr:rowOff>113665</xdr:rowOff>
    </xdr:to>
    <xdr:sp macro="" textlink="">
      <xdr:nvSpPr>
        <xdr:cNvPr id="174" name="フローチャート: 判断 173">
          <a:extLst>
            <a:ext uri="{FF2B5EF4-FFF2-40B4-BE49-F238E27FC236}">
              <a16:creationId xmlns:a16="http://schemas.microsoft.com/office/drawing/2014/main" id="{00000000-0008-0000-0E00-0000AE000000}"/>
            </a:ext>
          </a:extLst>
        </xdr:cNvPr>
        <xdr:cNvSpPr/>
      </xdr:nvSpPr>
      <xdr:spPr>
        <a:xfrm>
          <a:off x="1079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E00-0000AF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E00-0000B0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E00-0000B1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E00-0000B2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E00-0000B3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95885</xdr:rowOff>
    </xdr:from>
    <xdr:to>
      <xdr:col>20</xdr:col>
      <xdr:colOff>38100</xdr:colOff>
      <xdr:row>62</xdr:row>
      <xdr:rowOff>26035</xdr:rowOff>
    </xdr:to>
    <xdr:sp macro="" textlink="">
      <xdr:nvSpPr>
        <xdr:cNvPr id="180" name="楕円 179">
          <a:extLst>
            <a:ext uri="{FF2B5EF4-FFF2-40B4-BE49-F238E27FC236}">
              <a16:creationId xmlns:a16="http://schemas.microsoft.com/office/drawing/2014/main" id="{00000000-0008-0000-0E00-0000B4000000}"/>
            </a:ext>
          </a:extLst>
        </xdr:cNvPr>
        <xdr:cNvSpPr/>
      </xdr:nvSpPr>
      <xdr:spPr>
        <a:xfrm>
          <a:off x="3746500" y="1055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25400</xdr:rowOff>
    </xdr:from>
    <xdr:to>
      <xdr:col>15</xdr:col>
      <xdr:colOff>101600</xdr:colOff>
      <xdr:row>61</xdr:row>
      <xdr:rowOff>127000</xdr:rowOff>
    </xdr:to>
    <xdr:sp macro="" textlink="">
      <xdr:nvSpPr>
        <xdr:cNvPr id="181" name="楕円 180">
          <a:extLst>
            <a:ext uri="{FF2B5EF4-FFF2-40B4-BE49-F238E27FC236}">
              <a16:creationId xmlns:a16="http://schemas.microsoft.com/office/drawing/2014/main" id="{00000000-0008-0000-0E00-0000B5000000}"/>
            </a:ext>
          </a:extLst>
        </xdr:cNvPr>
        <xdr:cNvSpPr/>
      </xdr:nvSpPr>
      <xdr:spPr>
        <a:xfrm>
          <a:off x="28575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76200</xdr:rowOff>
    </xdr:from>
    <xdr:to>
      <xdr:col>19</xdr:col>
      <xdr:colOff>177800</xdr:colOff>
      <xdr:row>61</xdr:row>
      <xdr:rowOff>146685</xdr:rowOff>
    </xdr:to>
    <xdr:cxnSp macro="">
      <xdr:nvCxnSpPr>
        <xdr:cNvPr id="182" name="直線コネクタ 181">
          <a:extLst>
            <a:ext uri="{FF2B5EF4-FFF2-40B4-BE49-F238E27FC236}">
              <a16:creationId xmlns:a16="http://schemas.microsoft.com/office/drawing/2014/main" id="{00000000-0008-0000-0E00-0000B6000000}"/>
            </a:ext>
          </a:extLst>
        </xdr:cNvPr>
        <xdr:cNvCxnSpPr/>
      </xdr:nvCxnSpPr>
      <xdr:spPr>
        <a:xfrm>
          <a:off x="2908300" y="1053465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27305</xdr:rowOff>
    </xdr:from>
    <xdr:to>
      <xdr:col>10</xdr:col>
      <xdr:colOff>165100</xdr:colOff>
      <xdr:row>61</xdr:row>
      <xdr:rowOff>128905</xdr:rowOff>
    </xdr:to>
    <xdr:sp macro="" textlink="">
      <xdr:nvSpPr>
        <xdr:cNvPr id="183" name="楕円 182">
          <a:extLst>
            <a:ext uri="{FF2B5EF4-FFF2-40B4-BE49-F238E27FC236}">
              <a16:creationId xmlns:a16="http://schemas.microsoft.com/office/drawing/2014/main" id="{00000000-0008-0000-0E00-0000B7000000}"/>
            </a:ext>
          </a:extLst>
        </xdr:cNvPr>
        <xdr:cNvSpPr/>
      </xdr:nvSpPr>
      <xdr:spPr>
        <a:xfrm>
          <a:off x="1968500" y="104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76200</xdr:rowOff>
    </xdr:from>
    <xdr:to>
      <xdr:col>15</xdr:col>
      <xdr:colOff>50800</xdr:colOff>
      <xdr:row>61</xdr:row>
      <xdr:rowOff>78105</xdr:rowOff>
    </xdr:to>
    <xdr:cxnSp macro="">
      <xdr:nvCxnSpPr>
        <xdr:cNvPr id="184" name="直線コネクタ 183">
          <a:extLst>
            <a:ext uri="{FF2B5EF4-FFF2-40B4-BE49-F238E27FC236}">
              <a16:creationId xmlns:a16="http://schemas.microsoft.com/office/drawing/2014/main" id="{00000000-0008-0000-0E00-0000B8000000}"/>
            </a:ext>
          </a:extLst>
        </xdr:cNvPr>
        <xdr:cNvCxnSpPr/>
      </xdr:nvCxnSpPr>
      <xdr:spPr>
        <a:xfrm flipV="1">
          <a:off x="2019300" y="105346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12065</xdr:rowOff>
    </xdr:from>
    <xdr:to>
      <xdr:col>6</xdr:col>
      <xdr:colOff>38100</xdr:colOff>
      <xdr:row>61</xdr:row>
      <xdr:rowOff>113665</xdr:rowOff>
    </xdr:to>
    <xdr:sp macro="" textlink="">
      <xdr:nvSpPr>
        <xdr:cNvPr id="185" name="楕円 184">
          <a:extLst>
            <a:ext uri="{FF2B5EF4-FFF2-40B4-BE49-F238E27FC236}">
              <a16:creationId xmlns:a16="http://schemas.microsoft.com/office/drawing/2014/main" id="{00000000-0008-0000-0E00-0000B9000000}"/>
            </a:ext>
          </a:extLst>
        </xdr:cNvPr>
        <xdr:cNvSpPr/>
      </xdr:nvSpPr>
      <xdr:spPr>
        <a:xfrm>
          <a:off x="1079500" y="1047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62865</xdr:rowOff>
    </xdr:from>
    <xdr:to>
      <xdr:col>10</xdr:col>
      <xdr:colOff>114300</xdr:colOff>
      <xdr:row>61</xdr:row>
      <xdr:rowOff>78105</xdr:rowOff>
    </xdr:to>
    <xdr:cxnSp macro="">
      <xdr:nvCxnSpPr>
        <xdr:cNvPr id="186" name="直線コネクタ 185">
          <a:extLst>
            <a:ext uri="{FF2B5EF4-FFF2-40B4-BE49-F238E27FC236}">
              <a16:creationId xmlns:a16="http://schemas.microsoft.com/office/drawing/2014/main" id="{00000000-0008-0000-0E00-0000BA000000}"/>
            </a:ext>
          </a:extLst>
        </xdr:cNvPr>
        <xdr:cNvCxnSpPr/>
      </xdr:nvCxnSpPr>
      <xdr:spPr>
        <a:xfrm>
          <a:off x="1130300" y="1052131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50182</xdr:rowOff>
    </xdr:from>
    <xdr:ext cx="405111" cy="259045"/>
    <xdr:sp macro="" textlink="">
      <xdr:nvSpPr>
        <xdr:cNvPr id="187" name="n_1aveValue【橋りょう・トンネル】&#10;有形固定資産減価償却率">
          <a:extLst>
            <a:ext uri="{FF2B5EF4-FFF2-40B4-BE49-F238E27FC236}">
              <a16:creationId xmlns:a16="http://schemas.microsoft.com/office/drawing/2014/main" id="{00000000-0008-0000-0E00-0000BB000000}"/>
            </a:ext>
          </a:extLst>
        </xdr:cNvPr>
        <xdr:cNvSpPr txBox="1"/>
      </xdr:nvSpPr>
      <xdr:spPr>
        <a:xfrm>
          <a:off x="35820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12082</xdr:rowOff>
    </xdr:from>
    <xdr:ext cx="405111" cy="259045"/>
    <xdr:sp macro="" textlink="">
      <xdr:nvSpPr>
        <xdr:cNvPr id="188" name="n_2aveValue【橋りょう・トンネル】&#10;有形固定資産減価償却率">
          <a:extLst>
            <a:ext uri="{FF2B5EF4-FFF2-40B4-BE49-F238E27FC236}">
              <a16:creationId xmlns:a16="http://schemas.microsoft.com/office/drawing/2014/main" id="{00000000-0008-0000-0E00-0000BC000000}"/>
            </a:ext>
          </a:extLst>
        </xdr:cNvPr>
        <xdr:cNvSpPr txBox="1"/>
      </xdr:nvSpPr>
      <xdr:spPr>
        <a:xfrm>
          <a:off x="2705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156862</xdr:rowOff>
    </xdr:from>
    <xdr:ext cx="405111" cy="259045"/>
    <xdr:sp macro="" textlink="">
      <xdr:nvSpPr>
        <xdr:cNvPr id="189" name="n_3aveValue【橋りょう・トンネル】&#10;有形固定資産減価償却率">
          <a:extLst>
            <a:ext uri="{FF2B5EF4-FFF2-40B4-BE49-F238E27FC236}">
              <a16:creationId xmlns:a16="http://schemas.microsoft.com/office/drawing/2014/main" id="{00000000-0008-0000-0E00-0000BD000000}"/>
            </a:ext>
          </a:extLst>
        </xdr:cNvPr>
        <xdr:cNvSpPr txBox="1"/>
      </xdr:nvSpPr>
      <xdr:spPr>
        <a:xfrm>
          <a:off x="1816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130192</xdr:rowOff>
    </xdr:from>
    <xdr:ext cx="405111" cy="259045"/>
    <xdr:sp macro="" textlink="">
      <xdr:nvSpPr>
        <xdr:cNvPr id="190" name="n_4aveValue【橋りょう・トンネル】&#10;有形固定資産減価償却率">
          <a:extLst>
            <a:ext uri="{FF2B5EF4-FFF2-40B4-BE49-F238E27FC236}">
              <a16:creationId xmlns:a16="http://schemas.microsoft.com/office/drawing/2014/main" id="{00000000-0008-0000-0E00-0000BE000000}"/>
            </a:ext>
          </a:extLst>
        </xdr:cNvPr>
        <xdr:cNvSpPr txBox="1"/>
      </xdr:nvSpPr>
      <xdr:spPr>
        <a:xfrm>
          <a:off x="927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17162</xdr:rowOff>
    </xdr:from>
    <xdr:ext cx="405111" cy="259045"/>
    <xdr:sp macro="" textlink="">
      <xdr:nvSpPr>
        <xdr:cNvPr id="191" name="n_1mainValue【橋りょう・トンネル】&#10;有形固定資産減価償却率">
          <a:extLst>
            <a:ext uri="{FF2B5EF4-FFF2-40B4-BE49-F238E27FC236}">
              <a16:creationId xmlns:a16="http://schemas.microsoft.com/office/drawing/2014/main" id="{00000000-0008-0000-0E00-0000BF000000}"/>
            </a:ext>
          </a:extLst>
        </xdr:cNvPr>
        <xdr:cNvSpPr txBox="1"/>
      </xdr:nvSpPr>
      <xdr:spPr>
        <a:xfrm>
          <a:off x="3582044" y="1064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118127</xdr:rowOff>
    </xdr:from>
    <xdr:ext cx="405111" cy="259045"/>
    <xdr:sp macro="" textlink="">
      <xdr:nvSpPr>
        <xdr:cNvPr id="192" name="n_2mainValue【橋りょう・トンネル】&#10;有形固定資産減価償却率">
          <a:extLst>
            <a:ext uri="{FF2B5EF4-FFF2-40B4-BE49-F238E27FC236}">
              <a16:creationId xmlns:a16="http://schemas.microsoft.com/office/drawing/2014/main" id="{00000000-0008-0000-0E00-0000C0000000}"/>
            </a:ext>
          </a:extLst>
        </xdr:cNvPr>
        <xdr:cNvSpPr txBox="1"/>
      </xdr:nvSpPr>
      <xdr:spPr>
        <a:xfrm>
          <a:off x="2705744" y="1057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120032</xdr:rowOff>
    </xdr:from>
    <xdr:ext cx="405111" cy="259045"/>
    <xdr:sp macro="" textlink="">
      <xdr:nvSpPr>
        <xdr:cNvPr id="193" name="n_3mainValue【橋りょう・トンネル】&#10;有形固定資産減価償却率">
          <a:extLst>
            <a:ext uri="{FF2B5EF4-FFF2-40B4-BE49-F238E27FC236}">
              <a16:creationId xmlns:a16="http://schemas.microsoft.com/office/drawing/2014/main" id="{00000000-0008-0000-0E00-0000C1000000}"/>
            </a:ext>
          </a:extLst>
        </xdr:cNvPr>
        <xdr:cNvSpPr txBox="1"/>
      </xdr:nvSpPr>
      <xdr:spPr>
        <a:xfrm>
          <a:off x="1816744" y="1057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104792</xdr:rowOff>
    </xdr:from>
    <xdr:ext cx="405111" cy="259045"/>
    <xdr:sp macro="" textlink="">
      <xdr:nvSpPr>
        <xdr:cNvPr id="194" name="n_4mainValue【橋りょう・トンネル】&#10;有形固定資産減価償却率">
          <a:extLst>
            <a:ext uri="{FF2B5EF4-FFF2-40B4-BE49-F238E27FC236}">
              <a16:creationId xmlns:a16="http://schemas.microsoft.com/office/drawing/2014/main" id="{00000000-0008-0000-0E00-0000C2000000}"/>
            </a:ext>
          </a:extLst>
        </xdr:cNvPr>
        <xdr:cNvSpPr txBox="1"/>
      </xdr:nvSpPr>
      <xdr:spPr>
        <a:xfrm>
          <a:off x="927744"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a:extLst>
            <a:ext uri="{FF2B5EF4-FFF2-40B4-BE49-F238E27FC236}">
              <a16:creationId xmlns:a16="http://schemas.microsoft.com/office/drawing/2014/main" id="{00000000-0008-0000-0E00-0000C3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a:extLst>
            <a:ext uri="{FF2B5EF4-FFF2-40B4-BE49-F238E27FC236}">
              <a16:creationId xmlns:a16="http://schemas.microsoft.com/office/drawing/2014/main" id="{00000000-0008-0000-0E00-0000C4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a:extLst>
            <a:ext uri="{FF2B5EF4-FFF2-40B4-BE49-F238E27FC236}">
              <a16:creationId xmlns:a16="http://schemas.microsoft.com/office/drawing/2014/main" id="{00000000-0008-0000-0E00-0000C5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a:extLst>
            <a:ext uri="{FF2B5EF4-FFF2-40B4-BE49-F238E27FC236}">
              <a16:creationId xmlns:a16="http://schemas.microsoft.com/office/drawing/2014/main" id="{00000000-0008-0000-0E00-0000C6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a:extLst>
            <a:ext uri="{FF2B5EF4-FFF2-40B4-BE49-F238E27FC236}">
              <a16:creationId xmlns:a16="http://schemas.microsoft.com/office/drawing/2014/main" id="{00000000-0008-0000-0E00-0000C7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a:extLst>
            <a:ext uri="{FF2B5EF4-FFF2-40B4-BE49-F238E27FC236}">
              <a16:creationId xmlns:a16="http://schemas.microsoft.com/office/drawing/2014/main" id="{00000000-0008-0000-0E00-0000C8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a:extLst>
            <a:ext uri="{FF2B5EF4-FFF2-40B4-BE49-F238E27FC236}">
              <a16:creationId xmlns:a16="http://schemas.microsoft.com/office/drawing/2014/main" id="{00000000-0008-0000-0E00-0000C9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a:extLst>
            <a:ext uri="{FF2B5EF4-FFF2-40B4-BE49-F238E27FC236}">
              <a16:creationId xmlns:a16="http://schemas.microsoft.com/office/drawing/2014/main" id="{00000000-0008-0000-0E00-0000CA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a:extLst>
            <a:ext uri="{FF2B5EF4-FFF2-40B4-BE49-F238E27FC236}">
              <a16:creationId xmlns:a16="http://schemas.microsoft.com/office/drawing/2014/main" id="{00000000-0008-0000-0E00-0000CB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a:extLst>
            <a:ext uri="{FF2B5EF4-FFF2-40B4-BE49-F238E27FC236}">
              <a16:creationId xmlns:a16="http://schemas.microsoft.com/office/drawing/2014/main" id="{00000000-0008-0000-0E00-0000CC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5" name="直線コネクタ 204">
          <a:extLst>
            <a:ext uri="{FF2B5EF4-FFF2-40B4-BE49-F238E27FC236}">
              <a16:creationId xmlns:a16="http://schemas.microsoft.com/office/drawing/2014/main" id="{00000000-0008-0000-0E00-0000CD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6" name="テキスト ボックス 205">
          <a:extLst>
            <a:ext uri="{FF2B5EF4-FFF2-40B4-BE49-F238E27FC236}">
              <a16:creationId xmlns:a16="http://schemas.microsoft.com/office/drawing/2014/main" id="{00000000-0008-0000-0E00-0000CE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8" name="テキスト ボックス 207">
          <a:extLst>
            <a:ext uri="{FF2B5EF4-FFF2-40B4-BE49-F238E27FC236}">
              <a16:creationId xmlns:a16="http://schemas.microsoft.com/office/drawing/2014/main" id="{00000000-0008-0000-0E00-0000D0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9" name="直線コネクタ 208">
          <a:extLst>
            <a:ext uri="{FF2B5EF4-FFF2-40B4-BE49-F238E27FC236}">
              <a16:creationId xmlns:a16="http://schemas.microsoft.com/office/drawing/2014/main" id="{00000000-0008-0000-0E00-0000D1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0" name="テキスト ボックス 209">
          <a:extLst>
            <a:ext uri="{FF2B5EF4-FFF2-40B4-BE49-F238E27FC236}">
              <a16:creationId xmlns:a16="http://schemas.microsoft.com/office/drawing/2014/main" id="{00000000-0008-0000-0E00-0000D2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1" name="直線コネクタ 210">
          <a:extLst>
            <a:ext uri="{FF2B5EF4-FFF2-40B4-BE49-F238E27FC236}">
              <a16:creationId xmlns:a16="http://schemas.microsoft.com/office/drawing/2014/main" id="{00000000-0008-0000-0E00-0000D3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a:extLst>
            <a:ext uri="{FF2B5EF4-FFF2-40B4-BE49-F238E27FC236}">
              <a16:creationId xmlns:a16="http://schemas.microsoft.com/office/drawing/2014/main" id="{00000000-0008-0000-0E00-0000D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17780</xdr:rowOff>
    </xdr:from>
    <xdr:to>
      <xdr:col>54</xdr:col>
      <xdr:colOff>189865</xdr:colOff>
      <xdr:row>63</xdr:row>
      <xdr:rowOff>155142</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flipV="1">
          <a:off x="10476865" y="9618980"/>
          <a:ext cx="0" cy="133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158969</xdr:rowOff>
    </xdr:from>
    <xdr:ext cx="469744" cy="259045"/>
    <xdr:sp macro="" textlink="">
      <xdr:nvSpPr>
        <xdr:cNvPr id="217" name="【橋りょう・トンネル】&#10;一人当たり有形固定資産（償却資産）額最小値テキスト">
          <a:extLst>
            <a:ext uri="{FF2B5EF4-FFF2-40B4-BE49-F238E27FC236}">
              <a16:creationId xmlns:a16="http://schemas.microsoft.com/office/drawing/2014/main" id="{00000000-0008-0000-0E00-0000D9000000}"/>
            </a:ext>
          </a:extLst>
        </xdr:cNvPr>
        <xdr:cNvSpPr txBox="1"/>
      </xdr:nvSpPr>
      <xdr:spPr>
        <a:xfrm>
          <a:off x="10515600" y="1096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155142</xdr:rowOff>
    </xdr:from>
    <xdr:to>
      <xdr:col>55</xdr:col>
      <xdr:colOff>88900</xdr:colOff>
      <xdr:row>63</xdr:row>
      <xdr:rowOff>155142</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10388600" y="1095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135907</xdr:rowOff>
    </xdr:from>
    <xdr:ext cx="599010" cy="259045"/>
    <xdr:sp macro="" textlink="">
      <xdr:nvSpPr>
        <xdr:cNvPr id="219" name="【橋りょう・トンネル】&#10;一人当たり有形固定資産（償却資産）額最大値テキスト">
          <a:extLst>
            <a:ext uri="{FF2B5EF4-FFF2-40B4-BE49-F238E27FC236}">
              <a16:creationId xmlns:a16="http://schemas.microsoft.com/office/drawing/2014/main" id="{00000000-0008-0000-0E00-0000DB000000}"/>
            </a:ext>
          </a:extLst>
        </xdr:cNvPr>
        <xdr:cNvSpPr txBox="1"/>
      </xdr:nvSpPr>
      <xdr:spPr>
        <a:xfrm>
          <a:off x="10515600" y="939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17780</xdr:rowOff>
    </xdr:from>
    <xdr:to>
      <xdr:col>55</xdr:col>
      <xdr:colOff>88900</xdr:colOff>
      <xdr:row>56</xdr:row>
      <xdr:rowOff>17780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10388600" y="961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141340</xdr:rowOff>
    </xdr:from>
    <xdr:ext cx="599010" cy="259045"/>
    <xdr:sp macro="" textlink="">
      <xdr:nvSpPr>
        <xdr:cNvPr id="221" name="【橋りょう・トンネル】&#10;一人当たり有形固定資産（償却資産）額平均値テキスト">
          <a:extLst>
            <a:ext uri="{FF2B5EF4-FFF2-40B4-BE49-F238E27FC236}">
              <a16:creationId xmlns:a16="http://schemas.microsoft.com/office/drawing/2014/main" id="{00000000-0008-0000-0E00-0000DD000000}"/>
            </a:ext>
          </a:extLst>
        </xdr:cNvPr>
        <xdr:cNvSpPr txBox="1"/>
      </xdr:nvSpPr>
      <xdr:spPr>
        <a:xfrm>
          <a:off x="10515600" y="10428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162913</xdr:rowOff>
    </xdr:from>
    <xdr:to>
      <xdr:col>55</xdr:col>
      <xdr:colOff>50800</xdr:colOff>
      <xdr:row>61</xdr:row>
      <xdr:rowOff>93063</xdr:rowOff>
    </xdr:to>
    <xdr:sp macro="" textlink="">
      <xdr:nvSpPr>
        <xdr:cNvPr id="222" name="フローチャート: 判断 221">
          <a:extLst>
            <a:ext uri="{FF2B5EF4-FFF2-40B4-BE49-F238E27FC236}">
              <a16:creationId xmlns:a16="http://schemas.microsoft.com/office/drawing/2014/main" id="{00000000-0008-0000-0E00-0000DE000000}"/>
            </a:ext>
          </a:extLst>
        </xdr:cNvPr>
        <xdr:cNvSpPr/>
      </xdr:nvSpPr>
      <xdr:spPr>
        <a:xfrm>
          <a:off x="10426700" y="1044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xdr:rowOff>
    </xdr:from>
    <xdr:to>
      <xdr:col>50</xdr:col>
      <xdr:colOff>165100</xdr:colOff>
      <xdr:row>61</xdr:row>
      <xdr:rowOff>103174</xdr:rowOff>
    </xdr:to>
    <xdr:sp macro="" textlink="">
      <xdr:nvSpPr>
        <xdr:cNvPr id="223" name="フローチャート: 判断 222">
          <a:extLst>
            <a:ext uri="{FF2B5EF4-FFF2-40B4-BE49-F238E27FC236}">
              <a16:creationId xmlns:a16="http://schemas.microsoft.com/office/drawing/2014/main" id="{00000000-0008-0000-0E00-0000DF000000}"/>
            </a:ext>
          </a:extLst>
        </xdr:cNvPr>
        <xdr:cNvSpPr/>
      </xdr:nvSpPr>
      <xdr:spPr>
        <a:xfrm>
          <a:off x="9588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17206</xdr:rowOff>
    </xdr:from>
    <xdr:to>
      <xdr:col>46</xdr:col>
      <xdr:colOff>38100</xdr:colOff>
      <xdr:row>61</xdr:row>
      <xdr:rowOff>118806</xdr:rowOff>
    </xdr:to>
    <xdr:sp macro="" textlink="">
      <xdr:nvSpPr>
        <xdr:cNvPr id="224" name="フローチャート: 判断 223">
          <a:extLst>
            <a:ext uri="{FF2B5EF4-FFF2-40B4-BE49-F238E27FC236}">
              <a16:creationId xmlns:a16="http://schemas.microsoft.com/office/drawing/2014/main" id="{00000000-0008-0000-0E00-0000E0000000}"/>
            </a:ext>
          </a:extLst>
        </xdr:cNvPr>
        <xdr:cNvSpPr/>
      </xdr:nvSpPr>
      <xdr:spPr>
        <a:xfrm>
          <a:off x="8699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36333</xdr:rowOff>
    </xdr:from>
    <xdr:to>
      <xdr:col>41</xdr:col>
      <xdr:colOff>101600</xdr:colOff>
      <xdr:row>61</xdr:row>
      <xdr:rowOff>137933</xdr:rowOff>
    </xdr:to>
    <xdr:sp macro="" textlink="">
      <xdr:nvSpPr>
        <xdr:cNvPr id="225" name="フローチャート: 判断 224">
          <a:extLst>
            <a:ext uri="{FF2B5EF4-FFF2-40B4-BE49-F238E27FC236}">
              <a16:creationId xmlns:a16="http://schemas.microsoft.com/office/drawing/2014/main" id="{00000000-0008-0000-0E00-0000E1000000}"/>
            </a:ext>
          </a:extLst>
        </xdr:cNvPr>
        <xdr:cNvSpPr/>
      </xdr:nvSpPr>
      <xdr:spPr>
        <a:xfrm>
          <a:off x="7810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43628</xdr:rowOff>
    </xdr:from>
    <xdr:to>
      <xdr:col>36</xdr:col>
      <xdr:colOff>165100</xdr:colOff>
      <xdr:row>61</xdr:row>
      <xdr:rowOff>145228</xdr:rowOff>
    </xdr:to>
    <xdr:sp macro="" textlink="">
      <xdr:nvSpPr>
        <xdr:cNvPr id="226" name="フローチャート: 判断 225">
          <a:extLst>
            <a:ext uri="{FF2B5EF4-FFF2-40B4-BE49-F238E27FC236}">
              <a16:creationId xmlns:a16="http://schemas.microsoft.com/office/drawing/2014/main" id="{00000000-0008-0000-0E00-0000E2000000}"/>
            </a:ext>
          </a:extLst>
        </xdr:cNvPr>
        <xdr:cNvSpPr/>
      </xdr:nvSpPr>
      <xdr:spPr>
        <a:xfrm>
          <a:off x="6921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E00-0000E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161112</xdr:rowOff>
    </xdr:from>
    <xdr:to>
      <xdr:col>50</xdr:col>
      <xdr:colOff>165100</xdr:colOff>
      <xdr:row>62</xdr:row>
      <xdr:rowOff>91262</xdr:rowOff>
    </xdr:to>
    <xdr:sp macro="" textlink="">
      <xdr:nvSpPr>
        <xdr:cNvPr id="232" name="楕円 231">
          <a:extLst>
            <a:ext uri="{FF2B5EF4-FFF2-40B4-BE49-F238E27FC236}">
              <a16:creationId xmlns:a16="http://schemas.microsoft.com/office/drawing/2014/main" id="{00000000-0008-0000-0E00-0000E8000000}"/>
            </a:ext>
          </a:extLst>
        </xdr:cNvPr>
        <xdr:cNvSpPr/>
      </xdr:nvSpPr>
      <xdr:spPr>
        <a:xfrm>
          <a:off x="9588500" y="1061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153797</xdr:rowOff>
    </xdr:from>
    <xdr:to>
      <xdr:col>46</xdr:col>
      <xdr:colOff>38100</xdr:colOff>
      <xdr:row>62</xdr:row>
      <xdr:rowOff>83947</xdr:rowOff>
    </xdr:to>
    <xdr:sp macro="" textlink="">
      <xdr:nvSpPr>
        <xdr:cNvPr id="233" name="楕円 232">
          <a:extLst>
            <a:ext uri="{FF2B5EF4-FFF2-40B4-BE49-F238E27FC236}">
              <a16:creationId xmlns:a16="http://schemas.microsoft.com/office/drawing/2014/main" id="{00000000-0008-0000-0E00-0000E9000000}"/>
            </a:ext>
          </a:extLst>
        </xdr:cNvPr>
        <xdr:cNvSpPr/>
      </xdr:nvSpPr>
      <xdr:spPr>
        <a:xfrm>
          <a:off x="8699500" y="1061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33147</xdr:rowOff>
    </xdr:from>
    <xdr:to>
      <xdr:col>50</xdr:col>
      <xdr:colOff>114300</xdr:colOff>
      <xdr:row>62</xdr:row>
      <xdr:rowOff>40462</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8750300" y="10663047"/>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164878</xdr:rowOff>
    </xdr:from>
    <xdr:to>
      <xdr:col>41</xdr:col>
      <xdr:colOff>101600</xdr:colOff>
      <xdr:row>62</xdr:row>
      <xdr:rowOff>95028</xdr:rowOff>
    </xdr:to>
    <xdr:sp macro="" textlink="">
      <xdr:nvSpPr>
        <xdr:cNvPr id="235" name="楕円 234">
          <a:extLst>
            <a:ext uri="{FF2B5EF4-FFF2-40B4-BE49-F238E27FC236}">
              <a16:creationId xmlns:a16="http://schemas.microsoft.com/office/drawing/2014/main" id="{00000000-0008-0000-0E00-0000EB000000}"/>
            </a:ext>
          </a:extLst>
        </xdr:cNvPr>
        <xdr:cNvSpPr/>
      </xdr:nvSpPr>
      <xdr:spPr>
        <a:xfrm>
          <a:off x="7810500" y="1062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33147</xdr:rowOff>
    </xdr:from>
    <xdr:to>
      <xdr:col>45</xdr:col>
      <xdr:colOff>177800</xdr:colOff>
      <xdr:row>62</xdr:row>
      <xdr:rowOff>44228</xdr:rowOff>
    </xdr:to>
    <xdr:cxnSp macro="">
      <xdr:nvCxnSpPr>
        <xdr:cNvPr id="236" name="直線コネクタ 235">
          <a:extLst>
            <a:ext uri="{FF2B5EF4-FFF2-40B4-BE49-F238E27FC236}">
              <a16:creationId xmlns:a16="http://schemas.microsoft.com/office/drawing/2014/main" id="{00000000-0008-0000-0E00-0000EC000000}"/>
            </a:ext>
          </a:extLst>
        </xdr:cNvPr>
        <xdr:cNvCxnSpPr/>
      </xdr:nvCxnSpPr>
      <xdr:spPr>
        <a:xfrm flipV="1">
          <a:off x="7861300" y="10663047"/>
          <a:ext cx="889000" cy="1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166487</xdr:rowOff>
    </xdr:from>
    <xdr:to>
      <xdr:col>36</xdr:col>
      <xdr:colOff>165100</xdr:colOff>
      <xdr:row>62</xdr:row>
      <xdr:rowOff>96637</xdr:rowOff>
    </xdr:to>
    <xdr:sp macro="" textlink="">
      <xdr:nvSpPr>
        <xdr:cNvPr id="237" name="楕円 236">
          <a:extLst>
            <a:ext uri="{FF2B5EF4-FFF2-40B4-BE49-F238E27FC236}">
              <a16:creationId xmlns:a16="http://schemas.microsoft.com/office/drawing/2014/main" id="{00000000-0008-0000-0E00-0000ED000000}"/>
            </a:ext>
          </a:extLst>
        </xdr:cNvPr>
        <xdr:cNvSpPr/>
      </xdr:nvSpPr>
      <xdr:spPr>
        <a:xfrm>
          <a:off x="6921500" y="1062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44228</xdr:rowOff>
    </xdr:from>
    <xdr:to>
      <xdr:col>41</xdr:col>
      <xdr:colOff>50800</xdr:colOff>
      <xdr:row>62</xdr:row>
      <xdr:rowOff>45837</xdr:rowOff>
    </xdr:to>
    <xdr:cxnSp macro="">
      <xdr:nvCxnSpPr>
        <xdr:cNvPr id="238" name="直線コネクタ 237">
          <a:extLst>
            <a:ext uri="{FF2B5EF4-FFF2-40B4-BE49-F238E27FC236}">
              <a16:creationId xmlns:a16="http://schemas.microsoft.com/office/drawing/2014/main" id="{00000000-0008-0000-0E00-0000EE000000}"/>
            </a:ext>
          </a:extLst>
        </xdr:cNvPr>
        <xdr:cNvCxnSpPr/>
      </xdr:nvCxnSpPr>
      <xdr:spPr>
        <a:xfrm flipV="1">
          <a:off x="6972300" y="10674128"/>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119701</xdr:rowOff>
    </xdr:from>
    <xdr:ext cx="599010" cy="259045"/>
    <xdr:sp macro="" textlink="">
      <xdr:nvSpPr>
        <xdr:cNvPr id="239" name="n_1aveValue【橋りょう・トンネル】&#10;一人当たり有形固定資産（償却資産）額">
          <a:extLst>
            <a:ext uri="{FF2B5EF4-FFF2-40B4-BE49-F238E27FC236}">
              <a16:creationId xmlns:a16="http://schemas.microsoft.com/office/drawing/2014/main" id="{00000000-0008-0000-0E00-0000EF000000}"/>
            </a:ext>
          </a:extLst>
        </xdr:cNvPr>
        <xdr:cNvSpPr txBox="1"/>
      </xdr:nvSpPr>
      <xdr:spPr>
        <a:xfrm>
          <a:off x="93270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135333</xdr:rowOff>
    </xdr:from>
    <xdr:ext cx="599010" cy="259045"/>
    <xdr:sp macro="" textlink="">
      <xdr:nvSpPr>
        <xdr:cNvPr id="240" name="n_2aveValue【橋りょう・トンネル】&#10;一人当たり有形固定資産（償却資産）額">
          <a:extLst>
            <a:ext uri="{FF2B5EF4-FFF2-40B4-BE49-F238E27FC236}">
              <a16:creationId xmlns:a16="http://schemas.microsoft.com/office/drawing/2014/main" id="{00000000-0008-0000-0E00-0000F0000000}"/>
            </a:ext>
          </a:extLst>
        </xdr:cNvPr>
        <xdr:cNvSpPr txBox="1"/>
      </xdr:nvSpPr>
      <xdr:spPr>
        <a:xfrm>
          <a:off x="8450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154460</xdr:rowOff>
    </xdr:from>
    <xdr:ext cx="599010" cy="259045"/>
    <xdr:sp macro="" textlink="">
      <xdr:nvSpPr>
        <xdr:cNvPr id="241" name="n_3aveValue【橋りょう・トンネル】&#10;一人当たり有形固定資産（償却資産）額">
          <a:extLst>
            <a:ext uri="{FF2B5EF4-FFF2-40B4-BE49-F238E27FC236}">
              <a16:creationId xmlns:a16="http://schemas.microsoft.com/office/drawing/2014/main" id="{00000000-0008-0000-0E00-0000F1000000}"/>
            </a:ext>
          </a:extLst>
        </xdr:cNvPr>
        <xdr:cNvSpPr txBox="1"/>
      </xdr:nvSpPr>
      <xdr:spPr>
        <a:xfrm>
          <a:off x="7561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161755</xdr:rowOff>
    </xdr:from>
    <xdr:ext cx="599010" cy="259045"/>
    <xdr:sp macro="" textlink="">
      <xdr:nvSpPr>
        <xdr:cNvPr id="242" name="n_4aveValue【橋りょう・トンネル】&#10;一人当たり有形固定資産（償却資産）額">
          <a:extLst>
            <a:ext uri="{FF2B5EF4-FFF2-40B4-BE49-F238E27FC236}">
              <a16:creationId xmlns:a16="http://schemas.microsoft.com/office/drawing/2014/main" id="{00000000-0008-0000-0E00-0000F2000000}"/>
            </a:ext>
          </a:extLst>
        </xdr:cNvPr>
        <xdr:cNvSpPr txBox="1"/>
      </xdr:nvSpPr>
      <xdr:spPr>
        <a:xfrm>
          <a:off x="6672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82389</xdr:rowOff>
    </xdr:from>
    <xdr:ext cx="599010" cy="259045"/>
    <xdr:sp macro="" textlink="">
      <xdr:nvSpPr>
        <xdr:cNvPr id="243" name="n_1mainValue【橋りょう・トンネル】&#10;一人当たり有形固定資産（償却資産）額">
          <a:extLst>
            <a:ext uri="{FF2B5EF4-FFF2-40B4-BE49-F238E27FC236}">
              <a16:creationId xmlns:a16="http://schemas.microsoft.com/office/drawing/2014/main" id="{00000000-0008-0000-0E00-0000F3000000}"/>
            </a:ext>
          </a:extLst>
        </xdr:cNvPr>
        <xdr:cNvSpPr txBox="1"/>
      </xdr:nvSpPr>
      <xdr:spPr>
        <a:xfrm>
          <a:off x="9327095" y="10712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75074</xdr:rowOff>
    </xdr:from>
    <xdr:ext cx="599010" cy="259045"/>
    <xdr:sp macro="" textlink="">
      <xdr:nvSpPr>
        <xdr:cNvPr id="244" name="n_2mainValue【橋りょう・トンネル】&#10;一人当たり有形固定資産（償却資産）額">
          <a:extLst>
            <a:ext uri="{FF2B5EF4-FFF2-40B4-BE49-F238E27FC236}">
              <a16:creationId xmlns:a16="http://schemas.microsoft.com/office/drawing/2014/main" id="{00000000-0008-0000-0E00-0000F4000000}"/>
            </a:ext>
          </a:extLst>
        </xdr:cNvPr>
        <xdr:cNvSpPr txBox="1"/>
      </xdr:nvSpPr>
      <xdr:spPr>
        <a:xfrm>
          <a:off x="8450795" y="10704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86155</xdr:rowOff>
    </xdr:from>
    <xdr:ext cx="599010" cy="259045"/>
    <xdr:sp macro="" textlink="">
      <xdr:nvSpPr>
        <xdr:cNvPr id="245" name="n_3mainValue【橋りょう・トンネル】&#10;一人当たり有形固定資産（償却資産）額">
          <a:extLst>
            <a:ext uri="{FF2B5EF4-FFF2-40B4-BE49-F238E27FC236}">
              <a16:creationId xmlns:a16="http://schemas.microsoft.com/office/drawing/2014/main" id="{00000000-0008-0000-0E00-0000F5000000}"/>
            </a:ext>
          </a:extLst>
        </xdr:cNvPr>
        <xdr:cNvSpPr txBox="1"/>
      </xdr:nvSpPr>
      <xdr:spPr>
        <a:xfrm>
          <a:off x="7561795" y="10716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87764</xdr:rowOff>
    </xdr:from>
    <xdr:ext cx="599010" cy="259045"/>
    <xdr:sp macro="" textlink="">
      <xdr:nvSpPr>
        <xdr:cNvPr id="246" name="n_4mainValue【橋りょう・トンネル】&#10;一人当たり有形固定資産（償却資産）額">
          <a:extLst>
            <a:ext uri="{FF2B5EF4-FFF2-40B4-BE49-F238E27FC236}">
              <a16:creationId xmlns:a16="http://schemas.microsoft.com/office/drawing/2014/main" id="{00000000-0008-0000-0E00-0000F6000000}"/>
            </a:ext>
          </a:extLst>
        </xdr:cNvPr>
        <xdr:cNvSpPr txBox="1"/>
      </xdr:nvSpPr>
      <xdr:spPr>
        <a:xfrm>
          <a:off x="6672795" y="10717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a:extLst>
            <a:ext uri="{FF2B5EF4-FFF2-40B4-BE49-F238E27FC236}">
              <a16:creationId xmlns:a16="http://schemas.microsoft.com/office/drawing/2014/main" id="{00000000-0008-0000-0E00-0000F7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a:extLst>
            <a:ext uri="{FF2B5EF4-FFF2-40B4-BE49-F238E27FC236}">
              <a16:creationId xmlns:a16="http://schemas.microsoft.com/office/drawing/2014/main" id="{00000000-0008-0000-0E00-0000F8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a:extLst>
            <a:ext uri="{FF2B5EF4-FFF2-40B4-BE49-F238E27FC236}">
              <a16:creationId xmlns:a16="http://schemas.microsoft.com/office/drawing/2014/main" id="{00000000-0008-0000-0E00-0000F9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a:extLst>
            <a:ext uri="{FF2B5EF4-FFF2-40B4-BE49-F238E27FC236}">
              <a16:creationId xmlns:a16="http://schemas.microsoft.com/office/drawing/2014/main" id="{00000000-0008-0000-0E00-0000FA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a:extLst>
            <a:ext uri="{FF2B5EF4-FFF2-40B4-BE49-F238E27FC236}">
              <a16:creationId xmlns:a16="http://schemas.microsoft.com/office/drawing/2014/main" id="{00000000-0008-0000-0E00-0000FB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a:extLst>
            <a:ext uri="{FF2B5EF4-FFF2-40B4-BE49-F238E27FC236}">
              <a16:creationId xmlns:a16="http://schemas.microsoft.com/office/drawing/2014/main" id="{00000000-0008-0000-0E00-0000FC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a:extLst>
            <a:ext uri="{FF2B5EF4-FFF2-40B4-BE49-F238E27FC236}">
              <a16:creationId xmlns:a16="http://schemas.microsoft.com/office/drawing/2014/main" id="{00000000-0008-0000-0E00-0000FD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a:extLst>
            <a:ext uri="{FF2B5EF4-FFF2-40B4-BE49-F238E27FC236}">
              <a16:creationId xmlns:a16="http://schemas.microsoft.com/office/drawing/2014/main" id="{00000000-0008-0000-0E00-0000FE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a:extLst>
            <a:ext uri="{FF2B5EF4-FFF2-40B4-BE49-F238E27FC236}">
              <a16:creationId xmlns:a16="http://schemas.microsoft.com/office/drawing/2014/main" id="{00000000-0008-0000-0E00-0000FF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a:extLst>
            <a:ext uri="{FF2B5EF4-FFF2-40B4-BE49-F238E27FC236}">
              <a16:creationId xmlns:a16="http://schemas.microsoft.com/office/drawing/2014/main" id="{00000000-0008-0000-0E00-00000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8" name="直線コネクタ 257">
          <a:extLst>
            <a:ext uri="{FF2B5EF4-FFF2-40B4-BE49-F238E27FC236}">
              <a16:creationId xmlns:a16="http://schemas.microsoft.com/office/drawing/2014/main" id="{00000000-0008-0000-0E00-000002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9" name="テキスト ボックス 258">
          <a:extLst>
            <a:ext uri="{FF2B5EF4-FFF2-40B4-BE49-F238E27FC236}">
              <a16:creationId xmlns:a16="http://schemas.microsoft.com/office/drawing/2014/main" id="{00000000-0008-0000-0E00-000003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0" name="直線コネクタ 259">
          <a:extLst>
            <a:ext uri="{FF2B5EF4-FFF2-40B4-BE49-F238E27FC236}">
              <a16:creationId xmlns:a16="http://schemas.microsoft.com/office/drawing/2014/main" id="{00000000-0008-0000-0E00-000004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1" name="テキスト ボックス 260">
          <a:extLst>
            <a:ext uri="{FF2B5EF4-FFF2-40B4-BE49-F238E27FC236}">
              <a16:creationId xmlns:a16="http://schemas.microsoft.com/office/drawing/2014/main" id="{00000000-0008-0000-0E00-000005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2" name="直線コネクタ 261">
          <a:extLst>
            <a:ext uri="{FF2B5EF4-FFF2-40B4-BE49-F238E27FC236}">
              <a16:creationId xmlns:a16="http://schemas.microsoft.com/office/drawing/2014/main" id="{00000000-0008-0000-0E00-000006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3" name="テキスト ボックス 262">
          <a:extLst>
            <a:ext uri="{FF2B5EF4-FFF2-40B4-BE49-F238E27FC236}">
              <a16:creationId xmlns:a16="http://schemas.microsoft.com/office/drawing/2014/main" id="{00000000-0008-0000-0E00-000007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4" name="直線コネクタ 263">
          <a:extLst>
            <a:ext uri="{FF2B5EF4-FFF2-40B4-BE49-F238E27FC236}">
              <a16:creationId xmlns:a16="http://schemas.microsoft.com/office/drawing/2014/main" id="{00000000-0008-0000-0E00-000008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5" name="テキスト ボックス 264">
          <a:extLst>
            <a:ext uri="{FF2B5EF4-FFF2-40B4-BE49-F238E27FC236}">
              <a16:creationId xmlns:a16="http://schemas.microsoft.com/office/drawing/2014/main" id="{00000000-0008-0000-0E00-000009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6" name="直線コネクタ 265">
          <a:extLst>
            <a:ext uri="{FF2B5EF4-FFF2-40B4-BE49-F238E27FC236}">
              <a16:creationId xmlns:a16="http://schemas.microsoft.com/office/drawing/2014/main" id="{00000000-0008-0000-0E00-00000A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7" name="テキスト ボックス 266">
          <a:extLst>
            <a:ext uri="{FF2B5EF4-FFF2-40B4-BE49-F238E27FC236}">
              <a16:creationId xmlns:a16="http://schemas.microsoft.com/office/drawing/2014/main" id="{00000000-0008-0000-0E00-00000B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9" name="テキスト ボックス 268">
          <a:extLst>
            <a:ext uri="{FF2B5EF4-FFF2-40B4-BE49-F238E27FC236}">
              <a16:creationId xmlns:a16="http://schemas.microsoft.com/office/drawing/2014/main" id="{00000000-0008-0000-0E00-00000D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公営住宅】&#10;有形固定資産減価償却率グラフ枠">
          <a:extLst>
            <a:ext uri="{FF2B5EF4-FFF2-40B4-BE49-F238E27FC236}">
              <a16:creationId xmlns:a16="http://schemas.microsoft.com/office/drawing/2014/main" id="{00000000-0008-0000-0E00-00000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121376</xdr:rowOff>
    </xdr:from>
    <xdr:to>
      <xdr:col>24</xdr:col>
      <xdr:colOff>62865</xdr:colOff>
      <xdr:row>86</xdr:row>
      <xdr:rowOff>113212</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flipV="1">
          <a:off x="4634865" y="13323026"/>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117039</xdr:rowOff>
    </xdr:from>
    <xdr:ext cx="405111" cy="259045"/>
    <xdr:sp macro="" textlink="">
      <xdr:nvSpPr>
        <xdr:cNvPr id="273" name="【公営住宅】&#10;有形固定資産減価償却率最小値テキスト">
          <a:extLst>
            <a:ext uri="{FF2B5EF4-FFF2-40B4-BE49-F238E27FC236}">
              <a16:creationId xmlns:a16="http://schemas.microsoft.com/office/drawing/2014/main" id="{00000000-0008-0000-0E00-000011010000}"/>
            </a:ext>
          </a:extLst>
        </xdr:cNvPr>
        <xdr:cNvSpPr txBox="1"/>
      </xdr:nvSpPr>
      <xdr:spPr>
        <a:xfrm>
          <a:off x="4673600" y="1486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113212</xdr:rowOff>
    </xdr:from>
    <xdr:to>
      <xdr:col>24</xdr:col>
      <xdr:colOff>152400</xdr:colOff>
      <xdr:row>86</xdr:row>
      <xdr:rowOff>113212</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4546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68053</xdr:rowOff>
    </xdr:from>
    <xdr:ext cx="340478" cy="259045"/>
    <xdr:sp macro="" textlink="">
      <xdr:nvSpPr>
        <xdr:cNvPr id="275" name="【公営住宅】&#10;有形固定資産減価償却率最大値テキスト">
          <a:extLst>
            <a:ext uri="{FF2B5EF4-FFF2-40B4-BE49-F238E27FC236}">
              <a16:creationId xmlns:a16="http://schemas.microsoft.com/office/drawing/2014/main" id="{00000000-0008-0000-0E00-000013010000}"/>
            </a:ext>
          </a:extLst>
        </xdr:cNvPr>
        <xdr:cNvSpPr txBox="1"/>
      </xdr:nvSpPr>
      <xdr:spPr>
        <a:xfrm>
          <a:off x="4673600" y="130982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121376</xdr:rowOff>
    </xdr:from>
    <xdr:to>
      <xdr:col>24</xdr:col>
      <xdr:colOff>152400</xdr:colOff>
      <xdr:row>77</xdr:row>
      <xdr:rowOff>121376</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4546600" y="133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97989</xdr:rowOff>
    </xdr:from>
    <xdr:ext cx="405111" cy="259045"/>
    <xdr:sp macro="" textlink="">
      <xdr:nvSpPr>
        <xdr:cNvPr id="277" name="【公営住宅】&#10;有形固定資産減価償却率平均値テキスト">
          <a:extLst>
            <a:ext uri="{FF2B5EF4-FFF2-40B4-BE49-F238E27FC236}">
              <a16:creationId xmlns:a16="http://schemas.microsoft.com/office/drawing/2014/main" id="{00000000-0008-0000-0E00-000015010000}"/>
            </a:ext>
          </a:extLst>
        </xdr:cNvPr>
        <xdr:cNvSpPr txBox="1"/>
      </xdr:nvSpPr>
      <xdr:spPr>
        <a:xfrm>
          <a:off x="4673600" y="14328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119562</xdr:rowOff>
    </xdr:from>
    <xdr:to>
      <xdr:col>24</xdr:col>
      <xdr:colOff>114300</xdr:colOff>
      <xdr:row>84</xdr:row>
      <xdr:rowOff>49712</xdr:rowOff>
    </xdr:to>
    <xdr:sp macro="" textlink="">
      <xdr:nvSpPr>
        <xdr:cNvPr id="278" name="フローチャート: 判断 277">
          <a:extLst>
            <a:ext uri="{FF2B5EF4-FFF2-40B4-BE49-F238E27FC236}">
              <a16:creationId xmlns:a16="http://schemas.microsoft.com/office/drawing/2014/main" id="{00000000-0008-0000-0E00-000016010000}"/>
            </a:ext>
          </a:extLst>
        </xdr:cNvPr>
        <xdr:cNvSpPr/>
      </xdr:nvSpPr>
      <xdr:spPr>
        <a:xfrm>
          <a:off x="4584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82006</xdr:rowOff>
    </xdr:from>
    <xdr:to>
      <xdr:col>20</xdr:col>
      <xdr:colOff>38100</xdr:colOff>
      <xdr:row>84</xdr:row>
      <xdr:rowOff>12156</xdr:rowOff>
    </xdr:to>
    <xdr:sp macro="" textlink="">
      <xdr:nvSpPr>
        <xdr:cNvPr id="279" name="フローチャート: 判断 278">
          <a:extLst>
            <a:ext uri="{FF2B5EF4-FFF2-40B4-BE49-F238E27FC236}">
              <a16:creationId xmlns:a16="http://schemas.microsoft.com/office/drawing/2014/main" id="{00000000-0008-0000-0E00-000017010000}"/>
            </a:ext>
          </a:extLst>
        </xdr:cNvPr>
        <xdr:cNvSpPr/>
      </xdr:nvSpPr>
      <xdr:spPr>
        <a:xfrm>
          <a:off x="3746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49349</xdr:rowOff>
    </xdr:from>
    <xdr:to>
      <xdr:col>15</xdr:col>
      <xdr:colOff>101600</xdr:colOff>
      <xdr:row>83</xdr:row>
      <xdr:rowOff>150949</xdr:rowOff>
    </xdr:to>
    <xdr:sp macro="" textlink="">
      <xdr:nvSpPr>
        <xdr:cNvPr id="280" name="フローチャート: 判断 279">
          <a:extLst>
            <a:ext uri="{FF2B5EF4-FFF2-40B4-BE49-F238E27FC236}">
              <a16:creationId xmlns:a16="http://schemas.microsoft.com/office/drawing/2014/main" id="{00000000-0008-0000-0E00-000018010000}"/>
            </a:ext>
          </a:extLst>
        </xdr:cNvPr>
        <xdr:cNvSpPr/>
      </xdr:nvSpPr>
      <xdr:spPr>
        <a:xfrm>
          <a:off x="2857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42818</xdr:rowOff>
    </xdr:from>
    <xdr:to>
      <xdr:col>10</xdr:col>
      <xdr:colOff>165100</xdr:colOff>
      <xdr:row>83</xdr:row>
      <xdr:rowOff>144418</xdr:rowOff>
    </xdr:to>
    <xdr:sp macro="" textlink="">
      <xdr:nvSpPr>
        <xdr:cNvPr id="281" name="フローチャート: 判断 280">
          <a:extLst>
            <a:ext uri="{FF2B5EF4-FFF2-40B4-BE49-F238E27FC236}">
              <a16:creationId xmlns:a16="http://schemas.microsoft.com/office/drawing/2014/main" id="{00000000-0008-0000-0E00-000019010000}"/>
            </a:ext>
          </a:extLst>
        </xdr:cNvPr>
        <xdr:cNvSpPr/>
      </xdr:nvSpPr>
      <xdr:spPr>
        <a:xfrm>
          <a:off x="1968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152219</xdr:rowOff>
    </xdr:from>
    <xdr:to>
      <xdr:col>6</xdr:col>
      <xdr:colOff>38100</xdr:colOff>
      <xdr:row>83</xdr:row>
      <xdr:rowOff>82369</xdr:rowOff>
    </xdr:to>
    <xdr:sp macro="" textlink="">
      <xdr:nvSpPr>
        <xdr:cNvPr id="282" name="フローチャート: 判断 281">
          <a:extLst>
            <a:ext uri="{FF2B5EF4-FFF2-40B4-BE49-F238E27FC236}">
              <a16:creationId xmlns:a16="http://schemas.microsoft.com/office/drawing/2014/main" id="{00000000-0008-0000-0E00-00001A010000}"/>
            </a:ext>
          </a:extLst>
        </xdr:cNvPr>
        <xdr:cNvSpPr/>
      </xdr:nvSpPr>
      <xdr:spPr>
        <a:xfrm>
          <a:off x="1079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113030</xdr:rowOff>
    </xdr:from>
    <xdr:to>
      <xdr:col>20</xdr:col>
      <xdr:colOff>38100</xdr:colOff>
      <xdr:row>82</xdr:row>
      <xdr:rowOff>43180</xdr:rowOff>
    </xdr:to>
    <xdr:sp macro="" textlink="">
      <xdr:nvSpPr>
        <xdr:cNvPr id="288" name="楕円 287">
          <a:extLst>
            <a:ext uri="{FF2B5EF4-FFF2-40B4-BE49-F238E27FC236}">
              <a16:creationId xmlns:a16="http://schemas.microsoft.com/office/drawing/2014/main" id="{00000000-0008-0000-0E00-000020010000}"/>
            </a:ext>
          </a:extLst>
        </xdr:cNvPr>
        <xdr:cNvSpPr/>
      </xdr:nvSpPr>
      <xdr:spPr>
        <a:xfrm>
          <a:off x="3746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82006</xdr:rowOff>
    </xdr:from>
    <xdr:to>
      <xdr:col>15</xdr:col>
      <xdr:colOff>101600</xdr:colOff>
      <xdr:row>82</xdr:row>
      <xdr:rowOff>12156</xdr:rowOff>
    </xdr:to>
    <xdr:sp macro="" textlink="">
      <xdr:nvSpPr>
        <xdr:cNvPr id="289" name="楕円 288">
          <a:extLst>
            <a:ext uri="{FF2B5EF4-FFF2-40B4-BE49-F238E27FC236}">
              <a16:creationId xmlns:a16="http://schemas.microsoft.com/office/drawing/2014/main" id="{00000000-0008-0000-0E00-000021010000}"/>
            </a:ext>
          </a:extLst>
        </xdr:cNvPr>
        <xdr:cNvSpPr/>
      </xdr:nvSpPr>
      <xdr:spPr>
        <a:xfrm>
          <a:off x="2857500" y="1396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132806</xdr:rowOff>
    </xdr:from>
    <xdr:to>
      <xdr:col>19</xdr:col>
      <xdr:colOff>177800</xdr:colOff>
      <xdr:row>81</xdr:row>
      <xdr:rowOff>163830</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2908300" y="1402025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47716</xdr:rowOff>
    </xdr:from>
    <xdr:to>
      <xdr:col>10</xdr:col>
      <xdr:colOff>165100</xdr:colOff>
      <xdr:row>81</xdr:row>
      <xdr:rowOff>149316</xdr:rowOff>
    </xdr:to>
    <xdr:sp macro="" textlink="">
      <xdr:nvSpPr>
        <xdr:cNvPr id="291" name="楕円 290">
          <a:extLst>
            <a:ext uri="{FF2B5EF4-FFF2-40B4-BE49-F238E27FC236}">
              <a16:creationId xmlns:a16="http://schemas.microsoft.com/office/drawing/2014/main" id="{00000000-0008-0000-0E00-000023010000}"/>
            </a:ext>
          </a:extLst>
        </xdr:cNvPr>
        <xdr:cNvSpPr/>
      </xdr:nvSpPr>
      <xdr:spPr>
        <a:xfrm>
          <a:off x="1968500" y="1393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98516</xdr:rowOff>
    </xdr:from>
    <xdr:to>
      <xdr:col>15</xdr:col>
      <xdr:colOff>50800</xdr:colOff>
      <xdr:row>81</xdr:row>
      <xdr:rowOff>132806</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2019300" y="1398596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16692</xdr:rowOff>
    </xdr:from>
    <xdr:to>
      <xdr:col>6</xdr:col>
      <xdr:colOff>38100</xdr:colOff>
      <xdr:row>81</xdr:row>
      <xdr:rowOff>118292</xdr:rowOff>
    </xdr:to>
    <xdr:sp macro="" textlink="">
      <xdr:nvSpPr>
        <xdr:cNvPr id="293" name="楕円 292">
          <a:extLst>
            <a:ext uri="{FF2B5EF4-FFF2-40B4-BE49-F238E27FC236}">
              <a16:creationId xmlns:a16="http://schemas.microsoft.com/office/drawing/2014/main" id="{00000000-0008-0000-0E00-000025010000}"/>
            </a:ext>
          </a:extLst>
        </xdr:cNvPr>
        <xdr:cNvSpPr/>
      </xdr:nvSpPr>
      <xdr:spPr>
        <a:xfrm>
          <a:off x="1079500" y="1390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67492</xdr:rowOff>
    </xdr:from>
    <xdr:to>
      <xdr:col>10</xdr:col>
      <xdr:colOff>114300</xdr:colOff>
      <xdr:row>81</xdr:row>
      <xdr:rowOff>98516</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1130300" y="1395494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3283</xdr:rowOff>
    </xdr:from>
    <xdr:ext cx="405111" cy="259045"/>
    <xdr:sp macro="" textlink="">
      <xdr:nvSpPr>
        <xdr:cNvPr id="295" name="n_1aveValue【公営住宅】&#10;有形固定資産減価償却率">
          <a:extLst>
            <a:ext uri="{FF2B5EF4-FFF2-40B4-BE49-F238E27FC236}">
              <a16:creationId xmlns:a16="http://schemas.microsoft.com/office/drawing/2014/main" id="{00000000-0008-0000-0E00-000027010000}"/>
            </a:ext>
          </a:extLst>
        </xdr:cNvPr>
        <xdr:cNvSpPr txBox="1"/>
      </xdr:nvSpPr>
      <xdr:spPr>
        <a:xfrm>
          <a:off x="35820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142076</xdr:rowOff>
    </xdr:from>
    <xdr:ext cx="405111" cy="259045"/>
    <xdr:sp macro="" textlink="">
      <xdr:nvSpPr>
        <xdr:cNvPr id="296" name="n_2aveValue【公営住宅】&#10;有形固定資産減価償却率">
          <a:extLst>
            <a:ext uri="{FF2B5EF4-FFF2-40B4-BE49-F238E27FC236}">
              <a16:creationId xmlns:a16="http://schemas.microsoft.com/office/drawing/2014/main" id="{00000000-0008-0000-0E00-000028010000}"/>
            </a:ext>
          </a:extLst>
        </xdr:cNvPr>
        <xdr:cNvSpPr txBox="1"/>
      </xdr:nvSpPr>
      <xdr:spPr>
        <a:xfrm>
          <a:off x="2705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135545</xdr:rowOff>
    </xdr:from>
    <xdr:ext cx="405111" cy="259045"/>
    <xdr:sp macro="" textlink="">
      <xdr:nvSpPr>
        <xdr:cNvPr id="297" name="n_3aveValue【公営住宅】&#10;有形固定資産減価償却率">
          <a:extLst>
            <a:ext uri="{FF2B5EF4-FFF2-40B4-BE49-F238E27FC236}">
              <a16:creationId xmlns:a16="http://schemas.microsoft.com/office/drawing/2014/main" id="{00000000-0008-0000-0E00-000029010000}"/>
            </a:ext>
          </a:extLst>
        </xdr:cNvPr>
        <xdr:cNvSpPr txBox="1"/>
      </xdr:nvSpPr>
      <xdr:spPr>
        <a:xfrm>
          <a:off x="1816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73496</xdr:rowOff>
    </xdr:from>
    <xdr:ext cx="405111" cy="259045"/>
    <xdr:sp macro="" textlink="">
      <xdr:nvSpPr>
        <xdr:cNvPr id="298" name="n_4aveValue【公営住宅】&#10;有形固定資産減価償却率">
          <a:extLst>
            <a:ext uri="{FF2B5EF4-FFF2-40B4-BE49-F238E27FC236}">
              <a16:creationId xmlns:a16="http://schemas.microsoft.com/office/drawing/2014/main" id="{00000000-0008-0000-0E00-00002A010000}"/>
            </a:ext>
          </a:extLst>
        </xdr:cNvPr>
        <xdr:cNvSpPr txBox="1"/>
      </xdr:nvSpPr>
      <xdr:spPr>
        <a:xfrm>
          <a:off x="9277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59707</xdr:rowOff>
    </xdr:from>
    <xdr:ext cx="405111" cy="259045"/>
    <xdr:sp macro="" textlink="">
      <xdr:nvSpPr>
        <xdr:cNvPr id="299" name="n_1mainValue【公営住宅】&#10;有形固定資産減価償却率">
          <a:extLst>
            <a:ext uri="{FF2B5EF4-FFF2-40B4-BE49-F238E27FC236}">
              <a16:creationId xmlns:a16="http://schemas.microsoft.com/office/drawing/2014/main" id="{00000000-0008-0000-0E00-00002B010000}"/>
            </a:ext>
          </a:extLst>
        </xdr:cNvPr>
        <xdr:cNvSpPr txBox="1"/>
      </xdr:nvSpPr>
      <xdr:spPr>
        <a:xfrm>
          <a:off x="35820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28683</xdr:rowOff>
    </xdr:from>
    <xdr:ext cx="405111" cy="259045"/>
    <xdr:sp macro="" textlink="">
      <xdr:nvSpPr>
        <xdr:cNvPr id="300" name="n_2mainValue【公営住宅】&#10;有形固定資産減価償却率">
          <a:extLst>
            <a:ext uri="{FF2B5EF4-FFF2-40B4-BE49-F238E27FC236}">
              <a16:creationId xmlns:a16="http://schemas.microsoft.com/office/drawing/2014/main" id="{00000000-0008-0000-0E00-00002C010000}"/>
            </a:ext>
          </a:extLst>
        </xdr:cNvPr>
        <xdr:cNvSpPr txBox="1"/>
      </xdr:nvSpPr>
      <xdr:spPr>
        <a:xfrm>
          <a:off x="27057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165843</xdr:rowOff>
    </xdr:from>
    <xdr:ext cx="405111" cy="259045"/>
    <xdr:sp macro="" textlink="">
      <xdr:nvSpPr>
        <xdr:cNvPr id="301" name="n_3mainValue【公営住宅】&#10;有形固定資産減価償却率">
          <a:extLst>
            <a:ext uri="{FF2B5EF4-FFF2-40B4-BE49-F238E27FC236}">
              <a16:creationId xmlns:a16="http://schemas.microsoft.com/office/drawing/2014/main" id="{00000000-0008-0000-0E00-00002D010000}"/>
            </a:ext>
          </a:extLst>
        </xdr:cNvPr>
        <xdr:cNvSpPr txBox="1"/>
      </xdr:nvSpPr>
      <xdr:spPr>
        <a:xfrm>
          <a:off x="1816744" y="1371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134819</xdr:rowOff>
    </xdr:from>
    <xdr:ext cx="405111" cy="259045"/>
    <xdr:sp macro="" textlink="">
      <xdr:nvSpPr>
        <xdr:cNvPr id="302" name="n_4mainValue【公営住宅】&#10;有形固定資産減価償却率">
          <a:extLst>
            <a:ext uri="{FF2B5EF4-FFF2-40B4-BE49-F238E27FC236}">
              <a16:creationId xmlns:a16="http://schemas.microsoft.com/office/drawing/2014/main" id="{00000000-0008-0000-0E00-00002E010000}"/>
            </a:ext>
          </a:extLst>
        </xdr:cNvPr>
        <xdr:cNvSpPr txBox="1"/>
      </xdr:nvSpPr>
      <xdr:spPr>
        <a:xfrm>
          <a:off x="927744" y="1367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a:extLst>
            <a:ext uri="{FF2B5EF4-FFF2-40B4-BE49-F238E27FC236}">
              <a16:creationId xmlns:a16="http://schemas.microsoft.com/office/drawing/2014/main" id="{00000000-0008-0000-0E00-00002F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a:extLst>
            <a:ext uri="{FF2B5EF4-FFF2-40B4-BE49-F238E27FC236}">
              <a16:creationId xmlns:a16="http://schemas.microsoft.com/office/drawing/2014/main" id="{00000000-0008-0000-0E00-000030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a:extLst>
            <a:ext uri="{FF2B5EF4-FFF2-40B4-BE49-F238E27FC236}">
              <a16:creationId xmlns:a16="http://schemas.microsoft.com/office/drawing/2014/main" id="{00000000-0008-0000-0E00-000031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a:extLst>
            <a:ext uri="{FF2B5EF4-FFF2-40B4-BE49-F238E27FC236}">
              <a16:creationId xmlns:a16="http://schemas.microsoft.com/office/drawing/2014/main" id="{00000000-0008-0000-0E00-000032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a:extLst>
            <a:ext uri="{FF2B5EF4-FFF2-40B4-BE49-F238E27FC236}">
              <a16:creationId xmlns:a16="http://schemas.microsoft.com/office/drawing/2014/main" id="{00000000-0008-0000-0E00-000033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a:extLst>
            <a:ext uri="{FF2B5EF4-FFF2-40B4-BE49-F238E27FC236}">
              <a16:creationId xmlns:a16="http://schemas.microsoft.com/office/drawing/2014/main" id="{00000000-0008-0000-0E00-000034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a:extLst>
            <a:ext uri="{FF2B5EF4-FFF2-40B4-BE49-F238E27FC236}">
              <a16:creationId xmlns:a16="http://schemas.microsoft.com/office/drawing/2014/main" id="{00000000-0008-0000-0E00-000035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a:extLst>
            <a:ext uri="{FF2B5EF4-FFF2-40B4-BE49-F238E27FC236}">
              <a16:creationId xmlns:a16="http://schemas.microsoft.com/office/drawing/2014/main" id="{00000000-0008-0000-0E00-000036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a:extLst>
            <a:ext uri="{FF2B5EF4-FFF2-40B4-BE49-F238E27FC236}">
              <a16:creationId xmlns:a16="http://schemas.microsoft.com/office/drawing/2014/main" id="{00000000-0008-0000-0E00-000037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4" name="テキスト ボックス 313">
          <a:extLst>
            <a:ext uri="{FF2B5EF4-FFF2-40B4-BE49-F238E27FC236}">
              <a16:creationId xmlns:a16="http://schemas.microsoft.com/office/drawing/2014/main" id="{00000000-0008-0000-0E00-00003A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6" name="テキスト ボックス 315">
          <a:extLst>
            <a:ext uri="{FF2B5EF4-FFF2-40B4-BE49-F238E27FC236}">
              <a16:creationId xmlns:a16="http://schemas.microsoft.com/office/drawing/2014/main" id="{00000000-0008-0000-0E00-00003C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7" name="直線コネクタ 316">
          <a:extLst>
            <a:ext uri="{FF2B5EF4-FFF2-40B4-BE49-F238E27FC236}">
              <a16:creationId xmlns:a16="http://schemas.microsoft.com/office/drawing/2014/main" id="{00000000-0008-0000-0E00-00003D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8" name="テキスト ボックス 317">
          <a:extLst>
            <a:ext uri="{FF2B5EF4-FFF2-40B4-BE49-F238E27FC236}">
              <a16:creationId xmlns:a16="http://schemas.microsoft.com/office/drawing/2014/main" id="{00000000-0008-0000-0E00-00003E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9" name="直線コネクタ 318">
          <a:extLst>
            <a:ext uri="{FF2B5EF4-FFF2-40B4-BE49-F238E27FC236}">
              <a16:creationId xmlns:a16="http://schemas.microsoft.com/office/drawing/2014/main" id="{00000000-0008-0000-0E00-00003F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0" name="テキスト ボックス 319">
          <a:extLst>
            <a:ext uri="{FF2B5EF4-FFF2-40B4-BE49-F238E27FC236}">
              <a16:creationId xmlns:a16="http://schemas.microsoft.com/office/drawing/2014/main" id="{00000000-0008-0000-0E00-000040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1" name="直線コネクタ 320">
          <a:extLst>
            <a:ext uri="{FF2B5EF4-FFF2-40B4-BE49-F238E27FC236}">
              <a16:creationId xmlns:a16="http://schemas.microsoft.com/office/drawing/2014/main" id="{00000000-0008-0000-0E00-000041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2" name="テキスト ボックス 321">
          <a:extLst>
            <a:ext uri="{FF2B5EF4-FFF2-40B4-BE49-F238E27FC236}">
              <a16:creationId xmlns:a16="http://schemas.microsoft.com/office/drawing/2014/main" id="{00000000-0008-0000-0E00-000042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a:extLst>
            <a:ext uri="{FF2B5EF4-FFF2-40B4-BE49-F238E27FC236}">
              <a16:creationId xmlns:a16="http://schemas.microsoft.com/office/drawing/2014/main" id="{00000000-0008-0000-0E00-00004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a:extLst>
            <a:ext uri="{FF2B5EF4-FFF2-40B4-BE49-F238E27FC236}">
              <a16:creationId xmlns:a16="http://schemas.microsoft.com/office/drawing/2014/main" id="{00000000-0008-0000-0E00-000044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公営住宅】&#10;一人当たり面積グラフ枠">
          <a:extLst>
            <a:ext uri="{FF2B5EF4-FFF2-40B4-BE49-F238E27FC236}">
              <a16:creationId xmlns:a16="http://schemas.microsoft.com/office/drawing/2014/main" id="{00000000-0008-0000-0E00-00004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169163</xdr:rowOff>
    </xdr:from>
    <xdr:to>
      <xdr:col>54</xdr:col>
      <xdr:colOff>189865</xdr:colOff>
      <xdr:row>86</xdr:row>
      <xdr:rowOff>108965</xdr:rowOff>
    </xdr:to>
    <xdr:cxnSp macro="">
      <xdr:nvCxnSpPr>
        <xdr:cNvPr id="326" name="直線コネクタ 325">
          <a:extLst>
            <a:ext uri="{FF2B5EF4-FFF2-40B4-BE49-F238E27FC236}">
              <a16:creationId xmlns:a16="http://schemas.microsoft.com/office/drawing/2014/main" id="{00000000-0008-0000-0E00-000046010000}"/>
            </a:ext>
          </a:extLst>
        </xdr:cNvPr>
        <xdr:cNvCxnSpPr/>
      </xdr:nvCxnSpPr>
      <xdr:spPr>
        <a:xfrm flipV="1">
          <a:off x="10476865" y="13542263"/>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27" name="【公営住宅】&#10;一人当たり面積最小値テキスト">
          <a:extLst>
            <a:ext uri="{FF2B5EF4-FFF2-40B4-BE49-F238E27FC236}">
              <a16:creationId xmlns:a16="http://schemas.microsoft.com/office/drawing/2014/main" id="{00000000-0008-0000-0E00-000047010000}"/>
            </a:ext>
          </a:extLst>
        </xdr:cNvPr>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28" name="直線コネクタ 327">
          <a:extLst>
            <a:ext uri="{FF2B5EF4-FFF2-40B4-BE49-F238E27FC236}">
              <a16:creationId xmlns:a16="http://schemas.microsoft.com/office/drawing/2014/main" id="{00000000-0008-0000-0E00-000048010000}"/>
            </a:ext>
          </a:extLst>
        </xdr:cNvPr>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115840</xdr:rowOff>
    </xdr:from>
    <xdr:ext cx="469744" cy="259045"/>
    <xdr:sp macro="" textlink="">
      <xdr:nvSpPr>
        <xdr:cNvPr id="329" name="【公営住宅】&#10;一人当たり面積最大値テキスト">
          <a:extLst>
            <a:ext uri="{FF2B5EF4-FFF2-40B4-BE49-F238E27FC236}">
              <a16:creationId xmlns:a16="http://schemas.microsoft.com/office/drawing/2014/main" id="{00000000-0008-0000-0E00-000049010000}"/>
            </a:ext>
          </a:extLst>
        </xdr:cNvPr>
        <xdr:cNvSpPr txBox="1"/>
      </xdr:nvSpPr>
      <xdr:spPr>
        <a:xfrm>
          <a:off x="10515600" y="133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169163</xdr:rowOff>
    </xdr:from>
    <xdr:to>
      <xdr:col>55</xdr:col>
      <xdr:colOff>88900</xdr:colOff>
      <xdr:row>78</xdr:row>
      <xdr:rowOff>169163</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10388600" y="13542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31" name="【公営住宅】&#10;一人当たり面積平均値テキスト">
          <a:extLst>
            <a:ext uri="{FF2B5EF4-FFF2-40B4-BE49-F238E27FC236}">
              <a16:creationId xmlns:a16="http://schemas.microsoft.com/office/drawing/2014/main" id="{00000000-0008-0000-0E00-00004B010000}"/>
            </a:ext>
          </a:extLst>
        </xdr:cNvPr>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32" name="フローチャート: 判断 331">
          <a:extLst>
            <a:ext uri="{FF2B5EF4-FFF2-40B4-BE49-F238E27FC236}">
              <a16:creationId xmlns:a16="http://schemas.microsoft.com/office/drawing/2014/main" id="{00000000-0008-0000-0E00-00004C010000}"/>
            </a:ext>
          </a:extLst>
        </xdr:cNvPr>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254</xdr:rowOff>
    </xdr:from>
    <xdr:to>
      <xdr:col>50</xdr:col>
      <xdr:colOff>165100</xdr:colOff>
      <xdr:row>84</xdr:row>
      <xdr:rowOff>101854</xdr:rowOff>
    </xdr:to>
    <xdr:sp macro="" textlink="">
      <xdr:nvSpPr>
        <xdr:cNvPr id="333" name="フローチャート: 判断 332">
          <a:extLst>
            <a:ext uri="{FF2B5EF4-FFF2-40B4-BE49-F238E27FC236}">
              <a16:creationId xmlns:a16="http://schemas.microsoft.com/office/drawing/2014/main" id="{00000000-0008-0000-0E00-00004D010000}"/>
            </a:ext>
          </a:extLst>
        </xdr:cNvPr>
        <xdr:cNvSpPr/>
      </xdr:nvSpPr>
      <xdr:spPr>
        <a:xfrm>
          <a:off x="9588500" y="1440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170942</xdr:rowOff>
    </xdr:from>
    <xdr:to>
      <xdr:col>46</xdr:col>
      <xdr:colOff>38100</xdr:colOff>
      <xdr:row>84</xdr:row>
      <xdr:rowOff>101092</xdr:rowOff>
    </xdr:to>
    <xdr:sp macro="" textlink="">
      <xdr:nvSpPr>
        <xdr:cNvPr id="334" name="フローチャート: 判断 333">
          <a:extLst>
            <a:ext uri="{FF2B5EF4-FFF2-40B4-BE49-F238E27FC236}">
              <a16:creationId xmlns:a16="http://schemas.microsoft.com/office/drawing/2014/main" id="{00000000-0008-0000-0E00-00004E010000}"/>
            </a:ext>
          </a:extLst>
        </xdr:cNvPr>
        <xdr:cNvSpPr/>
      </xdr:nvSpPr>
      <xdr:spPr>
        <a:xfrm>
          <a:off x="8699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10922</xdr:rowOff>
    </xdr:from>
    <xdr:to>
      <xdr:col>41</xdr:col>
      <xdr:colOff>101600</xdr:colOff>
      <xdr:row>84</xdr:row>
      <xdr:rowOff>112522</xdr:rowOff>
    </xdr:to>
    <xdr:sp macro="" textlink="">
      <xdr:nvSpPr>
        <xdr:cNvPr id="335" name="フローチャート: 判断 334">
          <a:extLst>
            <a:ext uri="{FF2B5EF4-FFF2-40B4-BE49-F238E27FC236}">
              <a16:creationId xmlns:a16="http://schemas.microsoft.com/office/drawing/2014/main" id="{00000000-0008-0000-0E00-00004F010000}"/>
            </a:ext>
          </a:extLst>
        </xdr:cNvPr>
        <xdr:cNvSpPr/>
      </xdr:nvSpPr>
      <xdr:spPr>
        <a:xfrm>
          <a:off x="7810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6350</xdr:rowOff>
    </xdr:from>
    <xdr:to>
      <xdr:col>36</xdr:col>
      <xdr:colOff>165100</xdr:colOff>
      <xdr:row>84</xdr:row>
      <xdr:rowOff>107950</xdr:rowOff>
    </xdr:to>
    <xdr:sp macro="" textlink="">
      <xdr:nvSpPr>
        <xdr:cNvPr id="336" name="フローチャート: 判断 335">
          <a:extLst>
            <a:ext uri="{FF2B5EF4-FFF2-40B4-BE49-F238E27FC236}">
              <a16:creationId xmlns:a16="http://schemas.microsoft.com/office/drawing/2014/main" id="{00000000-0008-0000-0E00-000050010000}"/>
            </a:ext>
          </a:extLst>
        </xdr:cNvPr>
        <xdr:cNvSpPr/>
      </xdr:nvSpPr>
      <xdr:spPr>
        <a:xfrm>
          <a:off x="6921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95504</xdr:rowOff>
    </xdr:from>
    <xdr:to>
      <xdr:col>50</xdr:col>
      <xdr:colOff>165100</xdr:colOff>
      <xdr:row>85</xdr:row>
      <xdr:rowOff>25654</xdr:rowOff>
    </xdr:to>
    <xdr:sp macro="" textlink="">
      <xdr:nvSpPr>
        <xdr:cNvPr id="342" name="楕円 341">
          <a:extLst>
            <a:ext uri="{FF2B5EF4-FFF2-40B4-BE49-F238E27FC236}">
              <a16:creationId xmlns:a16="http://schemas.microsoft.com/office/drawing/2014/main" id="{00000000-0008-0000-0E00-000056010000}"/>
            </a:ext>
          </a:extLst>
        </xdr:cNvPr>
        <xdr:cNvSpPr/>
      </xdr:nvSpPr>
      <xdr:spPr>
        <a:xfrm>
          <a:off x="9588500" y="1449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97028</xdr:rowOff>
    </xdr:from>
    <xdr:to>
      <xdr:col>46</xdr:col>
      <xdr:colOff>38100</xdr:colOff>
      <xdr:row>85</xdr:row>
      <xdr:rowOff>27178</xdr:rowOff>
    </xdr:to>
    <xdr:sp macro="" textlink="">
      <xdr:nvSpPr>
        <xdr:cNvPr id="343" name="楕円 342">
          <a:extLst>
            <a:ext uri="{FF2B5EF4-FFF2-40B4-BE49-F238E27FC236}">
              <a16:creationId xmlns:a16="http://schemas.microsoft.com/office/drawing/2014/main" id="{00000000-0008-0000-0E00-000057010000}"/>
            </a:ext>
          </a:extLst>
        </xdr:cNvPr>
        <xdr:cNvSpPr/>
      </xdr:nvSpPr>
      <xdr:spPr>
        <a:xfrm>
          <a:off x="86995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146304</xdr:rowOff>
    </xdr:from>
    <xdr:to>
      <xdr:col>50</xdr:col>
      <xdr:colOff>114300</xdr:colOff>
      <xdr:row>84</xdr:row>
      <xdr:rowOff>147828</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flipV="1">
          <a:off x="8750300" y="1454810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98552</xdr:rowOff>
    </xdr:from>
    <xdr:to>
      <xdr:col>41</xdr:col>
      <xdr:colOff>101600</xdr:colOff>
      <xdr:row>85</xdr:row>
      <xdr:rowOff>28702</xdr:rowOff>
    </xdr:to>
    <xdr:sp macro="" textlink="">
      <xdr:nvSpPr>
        <xdr:cNvPr id="345" name="楕円 344">
          <a:extLst>
            <a:ext uri="{FF2B5EF4-FFF2-40B4-BE49-F238E27FC236}">
              <a16:creationId xmlns:a16="http://schemas.microsoft.com/office/drawing/2014/main" id="{00000000-0008-0000-0E00-000059010000}"/>
            </a:ext>
          </a:extLst>
        </xdr:cNvPr>
        <xdr:cNvSpPr/>
      </xdr:nvSpPr>
      <xdr:spPr>
        <a:xfrm>
          <a:off x="7810500" y="1450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147828</xdr:rowOff>
    </xdr:from>
    <xdr:to>
      <xdr:col>45</xdr:col>
      <xdr:colOff>177800</xdr:colOff>
      <xdr:row>84</xdr:row>
      <xdr:rowOff>149352</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flipV="1">
          <a:off x="7861300" y="1454962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100837</xdr:rowOff>
    </xdr:from>
    <xdr:to>
      <xdr:col>36</xdr:col>
      <xdr:colOff>165100</xdr:colOff>
      <xdr:row>85</xdr:row>
      <xdr:rowOff>30987</xdr:rowOff>
    </xdr:to>
    <xdr:sp macro="" textlink="">
      <xdr:nvSpPr>
        <xdr:cNvPr id="347" name="楕円 346">
          <a:extLst>
            <a:ext uri="{FF2B5EF4-FFF2-40B4-BE49-F238E27FC236}">
              <a16:creationId xmlns:a16="http://schemas.microsoft.com/office/drawing/2014/main" id="{00000000-0008-0000-0E00-00005B010000}"/>
            </a:ext>
          </a:extLst>
        </xdr:cNvPr>
        <xdr:cNvSpPr/>
      </xdr:nvSpPr>
      <xdr:spPr>
        <a:xfrm>
          <a:off x="6921500" y="1450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149352</xdr:rowOff>
    </xdr:from>
    <xdr:to>
      <xdr:col>41</xdr:col>
      <xdr:colOff>50800</xdr:colOff>
      <xdr:row>84</xdr:row>
      <xdr:rowOff>151637</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flipV="1">
          <a:off x="6972300" y="1455115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118381</xdr:rowOff>
    </xdr:from>
    <xdr:ext cx="469744" cy="259045"/>
    <xdr:sp macro="" textlink="">
      <xdr:nvSpPr>
        <xdr:cNvPr id="349" name="n_1aveValue【公営住宅】&#10;一人当たり面積">
          <a:extLst>
            <a:ext uri="{FF2B5EF4-FFF2-40B4-BE49-F238E27FC236}">
              <a16:creationId xmlns:a16="http://schemas.microsoft.com/office/drawing/2014/main" id="{00000000-0008-0000-0E00-00005D010000}"/>
            </a:ext>
          </a:extLst>
        </xdr:cNvPr>
        <xdr:cNvSpPr txBox="1"/>
      </xdr:nvSpPr>
      <xdr:spPr>
        <a:xfrm>
          <a:off x="9391727" y="1417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117619</xdr:rowOff>
    </xdr:from>
    <xdr:ext cx="469744" cy="259045"/>
    <xdr:sp macro="" textlink="">
      <xdr:nvSpPr>
        <xdr:cNvPr id="350" name="n_2aveValue【公営住宅】&#10;一人当たり面積">
          <a:extLst>
            <a:ext uri="{FF2B5EF4-FFF2-40B4-BE49-F238E27FC236}">
              <a16:creationId xmlns:a16="http://schemas.microsoft.com/office/drawing/2014/main" id="{00000000-0008-0000-0E00-00005E010000}"/>
            </a:ext>
          </a:extLst>
        </xdr:cNvPr>
        <xdr:cNvSpPr txBox="1"/>
      </xdr:nvSpPr>
      <xdr:spPr>
        <a:xfrm>
          <a:off x="85154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129049</xdr:rowOff>
    </xdr:from>
    <xdr:ext cx="469744" cy="259045"/>
    <xdr:sp macro="" textlink="">
      <xdr:nvSpPr>
        <xdr:cNvPr id="351" name="n_3aveValue【公営住宅】&#10;一人当たり面積">
          <a:extLst>
            <a:ext uri="{FF2B5EF4-FFF2-40B4-BE49-F238E27FC236}">
              <a16:creationId xmlns:a16="http://schemas.microsoft.com/office/drawing/2014/main" id="{00000000-0008-0000-0E00-00005F010000}"/>
            </a:ext>
          </a:extLst>
        </xdr:cNvPr>
        <xdr:cNvSpPr txBox="1"/>
      </xdr:nvSpPr>
      <xdr:spPr>
        <a:xfrm>
          <a:off x="76264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124477</xdr:rowOff>
    </xdr:from>
    <xdr:ext cx="469744" cy="259045"/>
    <xdr:sp macro="" textlink="">
      <xdr:nvSpPr>
        <xdr:cNvPr id="352" name="n_4aveValue【公営住宅】&#10;一人当たり面積">
          <a:extLst>
            <a:ext uri="{FF2B5EF4-FFF2-40B4-BE49-F238E27FC236}">
              <a16:creationId xmlns:a16="http://schemas.microsoft.com/office/drawing/2014/main" id="{00000000-0008-0000-0E00-000060010000}"/>
            </a:ext>
          </a:extLst>
        </xdr:cNvPr>
        <xdr:cNvSpPr txBox="1"/>
      </xdr:nvSpPr>
      <xdr:spPr>
        <a:xfrm>
          <a:off x="6737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16781</xdr:rowOff>
    </xdr:from>
    <xdr:ext cx="469744" cy="259045"/>
    <xdr:sp macro="" textlink="">
      <xdr:nvSpPr>
        <xdr:cNvPr id="353" name="n_1mainValue【公営住宅】&#10;一人当たり面積">
          <a:extLst>
            <a:ext uri="{FF2B5EF4-FFF2-40B4-BE49-F238E27FC236}">
              <a16:creationId xmlns:a16="http://schemas.microsoft.com/office/drawing/2014/main" id="{00000000-0008-0000-0E00-000061010000}"/>
            </a:ext>
          </a:extLst>
        </xdr:cNvPr>
        <xdr:cNvSpPr txBox="1"/>
      </xdr:nvSpPr>
      <xdr:spPr>
        <a:xfrm>
          <a:off x="9391727" y="1459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18305</xdr:rowOff>
    </xdr:from>
    <xdr:ext cx="469744" cy="259045"/>
    <xdr:sp macro="" textlink="">
      <xdr:nvSpPr>
        <xdr:cNvPr id="354" name="n_2mainValue【公営住宅】&#10;一人当たり面積">
          <a:extLst>
            <a:ext uri="{FF2B5EF4-FFF2-40B4-BE49-F238E27FC236}">
              <a16:creationId xmlns:a16="http://schemas.microsoft.com/office/drawing/2014/main" id="{00000000-0008-0000-0E00-000062010000}"/>
            </a:ext>
          </a:extLst>
        </xdr:cNvPr>
        <xdr:cNvSpPr txBox="1"/>
      </xdr:nvSpPr>
      <xdr:spPr>
        <a:xfrm>
          <a:off x="8515427" y="1459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19829</xdr:rowOff>
    </xdr:from>
    <xdr:ext cx="469744" cy="259045"/>
    <xdr:sp macro="" textlink="">
      <xdr:nvSpPr>
        <xdr:cNvPr id="355" name="n_3mainValue【公営住宅】&#10;一人当たり面積">
          <a:extLst>
            <a:ext uri="{FF2B5EF4-FFF2-40B4-BE49-F238E27FC236}">
              <a16:creationId xmlns:a16="http://schemas.microsoft.com/office/drawing/2014/main" id="{00000000-0008-0000-0E00-000063010000}"/>
            </a:ext>
          </a:extLst>
        </xdr:cNvPr>
        <xdr:cNvSpPr txBox="1"/>
      </xdr:nvSpPr>
      <xdr:spPr>
        <a:xfrm>
          <a:off x="7626427" y="1459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22114</xdr:rowOff>
    </xdr:from>
    <xdr:ext cx="469744" cy="259045"/>
    <xdr:sp macro="" textlink="">
      <xdr:nvSpPr>
        <xdr:cNvPr id="356" name="n_4mainValue【公営住宅】&#10;一人当たり面積">
          <a:extLst>
            <a:ext uri="{FF2B5EF4-FFF2-40B4-BE49-F238E27FC236}">
              <a16:creationId xmlns:a16="http://schemas.microsoft.com/office/drawing/2014/main" id="{00000000-0008-0000-0E00-000064010000}"/>
            </a:ext>
          </a:extLst>
        </xdr:cNvPr>
        <xdr:cNvSpPr txBox="1"/>
      </xdr:nvSpPr>
      <xdr:spPr>
        <a:xfrm>
          <a:off x="6737427" y="14595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a:extLst>
            <a:ext uri="{FF2B5EF4-FFF2-40B4-BE49-F238E27FC236}">
              <a16:creationId xmlns:a16="http://schemas.microsoft.com/office/drawing/2014/main" id="{00000000-0008-0000-0E00-000072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a:extLst>
            <a:ext uri="{FF2B5EF4-FFF2-40B4-BE49-F238E27FC236}">
              <a16:creationId xmlns:a16="http://schemas.microsoft.com/office/drawing/2014/main" id="{00000000-0008-0000-0E00-000073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a:extLst>
            <a:ext uri="{FF2B5EF4-FFF2-40B4-BE49-F238E27FC236}">
              <a16:creationId xmlns:a16="http://schemas.microsoft.com/office/drawing/2014/main" id="{00000000-0008-0000-0E00-000074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3" name="正方形/長方形 372">
          <a:extLst>
            <a:ext uri="{FF2B5EF4-FFF2-40B4-BE49-F238E27FC236}">
              <a16:creationId xmlns:a16="http://schemas.microsoft.com/office/drawing/2014/main" id="{00000000-0008-0000-0E00-00007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1" name="テキスト ボックス 380">
          <a:extLst>
            <a:ext uri="{FF2B5EF4-FFF2-40B4-BE49-F238E27FC236}">
              <a16:creationId xmlns:a16="http://schemas.microsoft.com/office/drawing/2014/main" id="{00000000-0008-0000-0E00-00007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2" name="直線コネクタ 381">
          <a:extLst>
            <a:ext uri="{FF2B5EF4-FFF2-40B4-BE49-F238E27FC236}">
              <a16:creationId xmlns:a16="http://schemas.microsoft.com/office/drawing/2014/main" id="{00000000-0008-0000-0E00-00007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3" name="テキスト ボックス 382">
          <a:extLst>
            <a:ext uri="{FF2B5EF4-FFF2-40B4-BE49-F238E27FC236}">
              <a16:creationId xmlns:a16="http://schemas.microsoft.com/office/drawing/2014/main" id="{00000000-0008-0000-0E00-00007F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4" name="直線コネクタ 383">
          <a:extLst>
            <a:ext uri="{FF2B5EF4-FFF2-40B4-BE49-F238E27FC236}">
              <a16:creationId xmlns:a16="http://schemas.microsoft.com/office/drawing/2014/main" id="{00000000-0008-0000-0E00-000080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5" name="テキスト ボックス 384">
          <a:extLst>
            <a:ext uri="{FF2B5EF4-FFF2-40B4-BE49-F238E27FC236}">
              <a16:creationId xmlns:a16="http://schemas.microsoft.com/office/drawing/2014/main" id="{00000000-0008-0000-0E00-000081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6" name="直線コネクタ 385">
          <a:extLst>
            <a:ext uri="{FF2B5EF4-FFF2-40B4-BE49-F238E27FC236}">
              <a16:creationId xmlns:a16="http://schemas.microsoft.com/office/drawing/2014/main" id="{00000000-0008-0000-0E00-000082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6" name="【認定こども園・幼稚園・保育所】&#10;有形固定資産減価償却率グラフ枠">
          <a:extLst>
            <a:ext uri="{FF2B5EF4-FFF2-40B4-BE49-F238E27FC236}">
              <a16:creationId xmlns:a16="http://schemas.microsoft.com/office/drawing/2014/main" id="{00000000-0008-0000-0E00-00008C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41</xdr:row>
      <xdr:rowOff>139065</xdr:rowOff>
    </xdr:to>
    <xdr:cxnSp macro="">
      <xdr:nvCxnSpPr>
        <xdr:cNvPr id="397" name="直線コネクタ 396">
          <a:extLst>
            <a:ext uri="{FF2B5EF4-FFF2-40B4-BE49-F238E27FC236}">
              <a16:creationId xmlns:a16="http://schemas.microsoft.com/office/drawing/2014/main" id="{00000000-0008-0000-0E00-00008D010000}"/>
            </a:ext>
          </a:extLst>
        </xdr:cNvPr>
        <xdr:cNvCxnSpPr/>
      </xdr:nvCxnSpPr>
      <xdr:spPr>
        <a:xfrm flipV="1">
          <a:off x="16318864" y="573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398" name="【認定こども園・幼稚園・保育所】&#10;有形固定資産減価償却率最小値テキスト">
          <a:extLst>
            <a:ext uri="{FF2B5EF4-FFF2-40B4-BE49-F238E27FC236}">
              <a16:creationId xmlns:a16="http://schemas.microsoft.com/office/drawing/2014/main" id="{00000000-0008-0000-0E00-00008E010000}"/>
            </a:ext>
          </a:extLst>
        </xdr:cNvPr>
        <xdr:cNvSpPr txBox="1"/>
      </xdr:nvSpPr>
      <xdr:spPr>
        <a:xfrm>
          <a:off x="163576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a:off x="16230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400" name="【認定こども園・幼稚園・保育所】&#10;有形固定資産減価償却率最大値テキスト">
          <a:extLst>
            <a:ext uri="{FF2B5EF4-FFF2-40B4-BE49-F238E27FC236}">
              <a16:creationId xmlns:a16="http://schemas.microsoft.com/office/drawing/2014/main" id="{00000000-0008-0000-0E00-000090010000}"/>
            </a:ext>
          </a:extLst>
        </xdr:cNvPr>
        <xdr:cNvSpPr txBox="1"/>
      </xdr:nvSpPr>
      <xdr:spPr>
        <a:xfrm>
          <a:off x="16357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16230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59072</xdr:rowOff>
    </xdr:from>
    <xdr:ext cx="405111" cy="259045"/>
    <xdr:sp macro="" textlink="">
      <xdr:nvSpPr>
        <xdr:cNvPr id="402" name="【認定こども園・幼稚園・保育所】&#10;有形固定資産減価償却率平均値テキスト">
          <a:extLst>
            <a:ext uri="{FF2B5EF4-FFF2-40B4-BE49-F238E27FC236}">
              <a16:creationId xmlns:a16="http://schemas.microsoft.com/office/drawing/2014/main" id="{00000000-0008-0000-0E00-000092010000}"/>
            </a:ext>
          </a:extLst>
        </xdr:cNvPr>
        <xdr:cNvSpPr txBox="1"/>
      </xdr:nvSpPr>
      <xdr:spPr>
        <a:xfrm>
          <a:off x="16357600" y="640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403" name="フローチャート: 判断 402">
          <a:extLst>
            <a:ext uri="{FF2B5EF4-FFF2-40B4-BE49-F238E27FC236}">
              <a16:creationId xmlns:a16="http://schemas.microsoft.com/office/drawing/2014/main" id="{00000000-0008-0000-0E00-000093010000}"/>
            </a:ext>
          </a:extLst>
        </xdr:cNvPr>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107315</xdr:rowOff>
    </xdr:from>
    <xdr:to>
      <xdr:col>81</xdr:col>
      <xdr:colOff>101600</xdr:colOff>
      <xdr:row>38</xdr:row>
      <xdr:rowOff>37465</xdr:rowOff>
    </xdr:to>
    <xdr:sp macro="" textlink="">
      <xdr:nvSpPr>
        <xdr:cNvPr id="404" name="フローチャート: 判断 403">
          <a:extLst>
            <a:ext uri="{FF2B5EF4-FFF2-40B4-BE49-F238E27FC236}">
              <a16:creationId xmlns:a16="http://schemas.microsoft.com/office/drawing/2014/main" id="{00000000-0008-0000-0E00-000094010000}"/>
            </a:ext>
          </a:extLst>
        </xdr:cNvPr>
        <xdr:cNvSpPr/>
      </xdr:nvSpPr>
      <xdr:spPr>
        <a:xfrm>
          <a:off x="15430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405" name="フローチャート: 判断 404">
          <a:extLst>
            <a:ext uri="{FF2B5EF4-FFF2-40B4-BE49-F238E27FC236}">
              <a16:creationId xmlns:a16="http://schemas.microsoft.com/office/drawing/2014/main" id="{00000000-0008-0000-0E00-000095010000}"/>
            </a:ext>
          </a:extLst>
        </xdr:cNvPr>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406" name="フローチャート: 判断 405">
          <a:extLst>
            <a:ext uri="{FF2B5EF4-FFF2-40B4-BE49-F238E27FC236}">
              <a16:creationId xmlns:a16="http://schemas.microsoft.com/office/drawing/2014/main" id="{00000000-0008-0000-0E00-000096010000}"/>
            </a:ext>
          </a:extLst>
        </xdr:cNvPr>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59690</xdr:rowOff>
    </xdr:from>
    <xdr:to>
      <xdr:col>67</xdr:col>
      <xdr:colOff>101600</xdr:colOff>
      <xdr:row>37</xdr:row>
      <xdr:rowOff>161290</xdr:rowOff>
    </xdr:to>
    <xdr:sp macro="" textlink="">
      <xdr:nvSpPr>
        <xdr:cNvPr id="407" name="フローチャート: 判断 406">
          <a:extLst>
            <a:ext uri="{FF2B5EF4-FFF2-40B4-BE49-F238E27FC236}">
              <a16:creationId xmlns:a16="http://schemas.microsoft.com/office/drawing/2014/main" id="{00000000-0008-0000-0E00-000097010000}"/>
            </a:ext>
          </a:extLst>
        </xdr:cNvPr>
        <xdr:cNvSpPr/>
      </xdr:nvSpPr>
      <xdr:spPr>
        <a:xfrm>
          <a:off x="12763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36830</xdr:rowOff>
    </xdr:from>
    <xdr:to>
      <xdr:col>81</xdr:col>
      <xdr:colOff>101600</xdr:colOff>
      <xdr:row>37</xdr:row>
      <xdr:rowOff>138430</xdr:rowOff>
    </xdr:to>
    <xdr:sp macro="" textlink="">
      <xdr:nvSpPr>
        <xdr:cNvPr id="413" name="楕円 412">
          <a:extLst>
            <a:ext uri="{FF2B5EF4-FFF2-40B4-BE49-F238E27FC236}">
              <a16:creationId xmlns:a16="http://schemas.microsoft.com/office/drawing/2014/main" id="{00000000-0008-0000-0E00-00009D010000}"/>
            </a:ext>
          </a:extLst>
        </xdr:cNvPr>
        <xdr:cNvSpPr/>
      </xdr:nvSpPr>
      <xdr:spPr>
        <a:xfrm>
          <a:off x="15430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4445</xdr:rowOff>
    </xdr:from>
    <xdr:to>
      <xdr:col>76</xdr:col>
      <xdr:colOff>165100</xdr:colOff>
      <xdr:row>37</xdr:row>
      <xdr:rowOff>106045</xdr:rowOff>
    </xdr:to>
    <xdr:sp macro="" textlink="">
      <xdr:nvSpPr>
        <xdr:cNvPr id="414" name="楕円 413">
          <a:extLst>
            <a:ext uri="{FF2B5EF4-FFF2-40B4-BE49-F238E27FC236}">
              <a16:creationId xmlns:a16="http://schemas.microsoft.com/office/drawing/2014/main" id="{00000000-0008-0000-0E00-00009E010000}"/>
            </a:ext>
          </a:extLst>
        </xdr:cNvPr>
        <xdr:cNvSpPr/>
      </xdr:nvSpPr>
      <xdr:spPr>
        <a:xfrm>
          <a:off x="14541500" y="63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55245</xdr:rowOff>
    </xdr:from>
    <xdr:to>
      <xdr:col>81</xdr:col>
      <xdr:colOff>50800</xdr:colOff>
      <xdr:row>37</xdr:row>
      <xdr:rowOff>87630</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4592300" y="63988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130175</xdr:rowOff>
    </xdr:from>
    <xdr:to>
      <xdr:col>72</xdr:col>
      <xdr:colOff>38100</xdr:colOff>
      <xdr:row>37</xdr:row>
      <xdr:rowOff>60325</xdr:rowOff>
    </xdr:to>
    <xdr:sp macro="" textlink="">
      <xdr:nvSpPr>
        <xdr:cNvPr id="416" name="楕円 415">
          <a:extLst>
            <a:ext uri="{FF2B5EF4-FFF2-40B4-BE49-F238E27FC236}">
              <a16:creationId xmlns:a16="http://schemas.microsoft.com/office/drawing/2014/main" id="{00000000-0008-0000-0E00-0000A0010000}"/>
            </a:ext>
          </a:extLst>
        </xdr:cNvPr>
        <xdr:cNvSpPr/>
      </xdr:nvSpPr>
      <xdr:spPr>
        <a:xfrm>
          <a:off x="136525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9525</xdr:rowOff>
    </xdr:from>
    <xdr:to>
      <xdr:col>76</xdr:col>
      <xdr:colOff>114300</xdr:colOff>
      <xdr:row>37</xdr:row>
      <xdr:rowOff>55245</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13703300" y="63531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168275</xdr:rowOff>
    </xdr:from>
    <xdr:to>
      <xdr:col>67</xdr:col>
      <xdr:colOff>101600</xdr:colOff>
      <xdr:row>39</xdr:row>
      <xdr:rowOff>98425</xdr:rowOff>
    </xdr:to>
    <xdr:sp macro="" textlink="">
      <xdr:nvSpPr>
        <xdr:cNvPr id="418" name="楕円 417">
          <a:extLst>
            <a:ext uri="{FF2B5EF4-FFF2-40B4-BE49-F238E27FC236}">
              <a16:creationId xmlns:a16="http://schemas.microsoft.com/office/drawing/2014/main" id="{00000000-0008-0000-0E00-0000A2010000}"/>
            </a:ext>
          </a:extLst>
        </xdr:cNvPr>
        <xdr:cNvSpPr/>
      </xdr:nvSpPr>
      <xdr:spPr>
        <a:xfrm>
          <a:off x="12763500" y="668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9525</xdr:rowOff>
    </xdr:from>
    <xdr:to>
      <xdr:col>71</xdr:col>
      <xdr:colOff>177800</xdr:colOff>
      <xdr:row>39</xdr:row>
      <xdr:rowOff>47625</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flipV="1">
          <a:off x="12814300" y="6353175"/>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28592</xdr:rowOff>
    </xdr:from>
    <xdr:ext cx="405111" cy="259045"/>
    <xdr:sp macro="" textlink="">
      <xdr:nvSpPr>
        <xdr:cNvPr id="420" name="n_1aveValue【認定こども園・幼稚園・保育所】&#10;有形固定資産減価償却率">
          <a:extLst>
            <a:ext uri="{FF2B5EF4-FFF2-40B4-BE49-F238E27FC236}">
              <a16:creationId xmlns:a16="http://schemas.microsoft.com/office/drawing/2014/main" id="{00000000-0008-0000-0E00-0000A4010000}"/>
            </a:ext>
          </a:extLst>
        </xdr:cNvPr>
        <xdr:cNvSpPr txBox="1"/>
      </xdr:nvSpPr>
      <xdr:spPr>
        <a:xfrm>
          <a:off x="152660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9542</xdr:rowOff>
    </xdr:from>
    <xdr:ext cx="405111" cy="259045"/>
    <xdr:sp macro="" textlink="">
      <xdr:nvSpPr>
        <xdr:cNvPr id="421" name="n_2aveValue【認定こども園・幼稚園・保育所】&#10;有形固定資産減価償却率">
          <a:extLst>
            <a:ext uri="{FF2B5EF4-FFF2-40B4-BE49-F238E27FC236}">
              <a16:creationId xmlns:a16="http://schemas.microsoft.com/office/drawing/2014/main" id="{00000000-0008-0000-0E00-0000A5010000}"/>
            </a:ext>
          </a:extLst>
        </xdr:cNvPr>
        <xdr:cNvSpPr txBox="1"/>
      </xdr:nvSpPr>
      <xdr:spPr>
        <a:xfrm>
          <a:off x="14389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3827</xdr:rowOff>
    </xdr:from>
    <xdr:ext cx="405111" cy="259045"/>
    <xdr:sp macro="" textlink="">
      <xdr:nvSpPr>
        <xdr:cNvPr id="422" name="n_3aveValue【認定こども園・幼稚園・保育所】&#10;有形固定資産減価償却率">
          <a:extLst>
            <a:ext uri="{FF2B5EF4-FFF2-40B4-BE49-F238E27FC236}">
              <a16:creationId xmlns:a16="http://schemas.microsoft.com/office/drawing/2014/main" id="{00000000-0008-0000-0E00-0000A6010000}"/>
            </a:ext>
          </a:extLst>
        </xdr:cNvPr>
        <xdr:cNvSpPr txBox="1"/>
      </xdr:nvSpPr>
      <xdr:spPr>
        <a:xfrm>
          <a:off x="13500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6367</xdr:rowOff>
    </xdr:from>
    <xdr:ext cx="405111" cy="259045"/>
    <xdr:sp macro="" textlink="">
      <xdr:nvSpPr>
        <xdr:cNvPr id="423" name="n_4aveValue【認定こども園・幼稚園・保育所】&#10;有形固定資産減価償却率">
          <a:extLst>
            <a:ext uri="{FF2B5EF4-FFF2-40B4-BE49-F238E27FC236}">
              <a16:creationId xmlns:a16="http://schemas.microsoft.com/office/drawing/2014/main" id="{00000000-0008-0000-0E00-0000A7010000}"/>
            </a:ext>
          </a:extLst>
        </xdr:cNvPr>
        <xdr:cNvSpPr txBox="1"/>
      </xdr:nvSpPr>
      <xdr:spPr>
        <a:xfrm>
          <a:off x="12611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154957</xdr:rowOff>
    </xdr:from>
    <xdr:ext cx="405111" cy="259045"/>
    <xdr:sp macro="" textlink="">
      <xdr:nvSpPr>
        <xdr:cNvPr id="424" name="n_1mainValue【認定こども園・幼稚園・保育所】&#10;有形固定資産減価償却率">
          <a:extLst>
            <a:ext uri="{FF2B5EF4-FFF2-40B4-BE49-F238E27FC236}">
              <a16:creationId xmlns:a16="http://schemas.microsoft.com/office/drawing/2014/main" id="{00000000-0008-0000-0E00-0000A8010000}"/>
            </a:ext>
          </a:extLst>
        </xdr:cNvPr>
        <xdr:cNvSpPr txBox="1"/>
      </xdr:nvSpPr>
      <xdr:spPr>
        <a:xfrm>
          <a:off x="152660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122572</xdr:rowOff>
    </xdr:from>
    <xdr:ext cx="405111" cy="259045"/>
    <xdr:sp macro="" textlink="">
      <xdr:nvSpPr>
        <xdr:cNvPr id="425" name="n_2mainValue【認定こども園・幼稚園・保育所】&#10;有形固定資産減価償却率">
          <a:extLst>
            <a:ext uri="{FF2B5EF4-FFF2-40B4-BE49-F238E27FC236}">
              <a16:creationId xmlns:a16="http://schemas.microsoft.com/office/drawing/2014/main" id="{00000000-0008-0000-0E00-0000A9010000}"/>
            </a:ext>
          </a:extLst>
        </xdr:cNvPr>
        <xdr:cNvSpPr txBox="1"/>
      </xdr:nvSpPr>
      <xdr:spPr>
        <a:xfrm>
          <a:off x="14389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76852</xdr:rowOff>
    </xdr:from>
    <xdr:ext cx="405111" cy="259045"/>
    <xdr:sp macro="" textlink="">
      <xdr:nvSpPr>
        <xdr:cNvPr id="426" name="n_3mainValue【認定こども園・幼稚園・保育所】&#10;有形固定資産減価償却率">
          <a:extLst>
            <a:ext uri="{FF2B5EF4-FFF2-40B4-BE49-F238E27FC236}">
              <a16:creationId xmlns:a16="http://schemas.microsoft.com/office/drawing/2014/main" id="{00000000-0008-0000-0E00-0000AA010000}"/>
            </a:ext>
          </a:extLst>
        </xdr:cNvPr>
        <xdr:cNvSpPr txBox="1"/>
      </xdr:nvSpPr>
      <xdr:spPr>
        <a:xfrm>
          <a:off x="135007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89552</xdr:rowOff>
    </xdr:from>
    <xdr:ext cx="405111" cy="259045"/>
    <xdr:sp macro="" textlink="">
      <xdr:nvSpPr>
        <xdr:cNvPr id="427" name="n_4mainValue【認定こども園・幼稚園・保育所】&#10;有形固定資産減価償却率">
          <a:extLst>
            <a:ext uri="{FF2B5EF4-FFF2-40B4-BE49-F238E27FC236}">
              <a16:creationId xmlns:a16="http://schemas.microsoft.com/office/drawing/2014/main" id="{00000000-0008-0000-0E00-0000AB010000}"/>
            </a:ext>
          </a:extLst>
        </xdr:cNvPr>
        <xdr:cNvSpPr txBox="1"/>
      </xdr:nvSpPr>
      <xdr:spPr>
        <a:xfrm>
          <a:off x="12611744" y="677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a:extLst>
            <a:ext uri="{FF2B5EF4-FFF2-40B4-BE49-F238E27FC236}">
              <a16:creationId xmlns:a16="http://schemas.microsoft.com/office/drawing/2014/main" id="{00000000-0008-0000-0E00-0000AC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a:extLst>
            <a:ext uri="{FF2B5EF4-FFF2-40B4-BE49-F238E27FC236}">
              <a16:creationId xmlns:a16="http://schemas.microsoft.com/office/drawing/2014/main" id="{00000000-0008-0000-0E00-0000AD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a:extLst>
            <a:ext uri="{FF2B5EF4-FFF2-40B4-BE49-F238E27FC236}">
              <a16:creationId xmlns:a16="http://schemas.microsoft.com/office/drawing/2014/main" id="{00000000-0008-0000-0E00-0000AE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a:extLst>
            <a:ext uri="{FF2B5EF4-FFF2-40B4-BE49-F238E27FC236}">
              <a16:creationId xmlns:a16="http://schemas.microsoft.com/office/drawing/2014/main" id="{00000000-0008-0000-0E00-0000AF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a:extLst>
            <a:ext uri="{FF2B5EF4-FFF2-40B4-BE49-F238E27FC236}">
              <a16:creationId xmlns:a16="http://schemas.microsoft.com/office/drawing/2014/main" id="{00000000-0008-0000-0E00-0000B0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a:extLst>
            <a:ext uri="{FF2B5EF4-FFF2-40B4-BE49-F238E27FC236}">
              <a16:creationId xmlns:a16="http://schemas.microsoft.com/office/drawing/2014/main" id="{00000000-0008-0000-0E00-0000B1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a:extLst>
            <a:ext uri="{FF2B5EF4-FFF2-40B4-BE49-F238E27FC236}">
              <a16:creationId xmlns:a16="http://schemas.microsoft.com/office/drawing/2014/main" id="{00000000-0008-0000-0E00-0000B2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a:extLst>
            <a:ext uri="{FF2B5EF4-FFF2-40B4-BE49-F238E27FC236}">
              <a16:creationId xmlns:a16="http://schemas.microsoft.com/office/drawing/2014/main" id="{00000000-0008-0000-0E00-0000B3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9" name="テキスト ボックス 438">
          <a:extLst>
            <a:ext uri="{FF2B5EF4-FFF2-40B4-BE49-F238E27FC236}">
              <a16:creationId xmlns:a16="http://schemas.microsoft.com/office/drawing/2014/main" id="{00000000-0008-0000-0E00-0000B7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1" name="テキスト ボックス 440">
          <a:extLst>
            <a:ext uri="{FF2B5EF4-FFF2-40B4-BE49-F238E27FC236}">
              <a16:creationId xmlns:a16="http://schemas.microsoft.com/office/drawing/2014/main" id="{00000000-0008-0000-0E00-0000B9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認定こども園・幼稚園・保育所】&#10;一人当たり面積グラフ枠">
          <a:extLst>
            <a:ext uri="{FF2B5EF4-FFF2-40B4-BE49-F238E27FC236}">
              <a16:creationId xmlns:a16="http://schemas.microsoft.com/office/drawing/2014/main" id="{00000000-0008-0000-0E00-0000C2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42</xdr:row>
      <xdr:rowOff>3810</xdr:rowOff>
    </xdr:to>
    <xdr:cxnSp macro="">
      <xdr:nvCxnSpPr>
        <xdr:cNvPr id="451" name="直線コネクタ 450">
          <a:extLst>
            <a:ext uri="{FF2B5EF4-FFF2-40B4-BE49-F238E27FC236}">
              <a16:creationId xmlns:a16="http://schemas.microsoft.com/office/drawing/2014/main" id="{00000000-0008-0000-0E00-0000C3010000}"/>
            </a:ext>
          </a:extLst>
        </xdr:cNvPr>
        <xdr:cNvCxnSpPr/>
      </xdr:nvCxnSpPr>
      <xdr:spPr>
        <a:xfrm flipV="1">
          <a:off x="22160864" y="57264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52" name="【認定こども園・幼稚園・保育所】&#10;一人当たり面積最小値テキスト">
          <a:extLst>
            <a:ext uri="{FF2B5EF4-FFF2-40B4-BE49-F238E27FC236}">
              <a16:creationId xmlns:a16="http://schemas.microsoft.com/office/drawing/2014/main" id="{00000000-0008-0000-0E00-0000C4010000}"/>
            </a:ext>
          </a:extLst>
        </xdr:cNvPr>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454" name="【認定こども園・幼稚園・保育所】&#10;一人当たり面積最大値テキスト">
          <a:extLst>
            <a:ext uri="{FF2B5EF4-FFF2-40B4-BE49-F238E27FC236}">
              <a16:creationId xmlns:a16="http://schemas.microsoft.com/office/drawing/2014/main" id="{00000000-0008-0000-0E00-0000C6010000}"/>
            </a:ext>
          </a:extLst>
        </xdr:cNvPr>
        <xdr:cNvSpPr txBox="1"/>
      </xdr:nvSpPr>
      <xdr:spPr>
        <a:xfrm>
          <a:off x="221996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64787</xdr:rowOff>
    </xdr:from>
    <xdr:ext cx="469744" cy="259045"/>
    <xdr:sp macro="" textlink="">
      <xdr:nvSpPr>
        <xdr:cNvPr id="456" name="【認定こども園・幼稚園・保育所】&#10;一人当たり面積平均値テキスト">
          <a:extLst>
            <a:ext uri="{FF2B5EF4-FFF2-40B4-BE49-F238E27FC236}">
              <a16:creationId xmlns:a16="http://schemas.microsoft.com/office/drawing/2014/main" id="{00000000-0008-0000-0E00-0000C8010000}"/>
            </a:ext>
          </a:extLst>
        </xdr:cNvPr>
        <xdr:cNvSpPr txBox="1"/>
      </xdr:nvSpPr>
      <xdr:spPr>
        <a:xfrm>
          <a:off x="22199600" y="6579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457" name="フローチャート: 判断 456">
          <a:extLst>
            <a:ext uri="{FF2B5EF4-FFF2-40B4-BE49-F238E27FC236}">
              <a16:creationId xmlns:a16="http://schemas.microsoft.com/office/drawing/2014/main" id="{00000000-0008-0000-0E00-0000C9010000}"/>
            </a:ext>
          </a:extLst>
        </xdr:cNvPr>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97790</xdr:rowOff>
    </xdr:from>
    <xdr:to>
      <xdr:col>112</xdr:col>
      <xdr:colOff>38100</xdr:colOff>
      <xdr:row>39</xdr:row>
      <xdr:rowOff>27940</xdr:rowOff>
    </xdr:to>
    <xdr:sp macro="" textlink="">
      <xdr:nvSpPr>
        <xdr:cNvPr id="458" name="フローチャート: 判断 457">
          <a:extLst>
            <a:ext uri="{FF2B5EF4-FFF2-40B4-BE49-F238E27FC236}">
              <a16:creationId xmlns:a16="http://schemas.microsoft.com/office/drawing/2014/main" id="{00000000-0008-0000-0E00-0000CA010000}"/>
            </a:ext>
          </a:extLst>
        </xdr:cNvPr>
        <xdr:cNvSpPr/>
      </xdr:nvSpPr>
      <xdr:spPr>
        <a:xfrm>
          <a:off x="2127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59" name="フローチャート: 判断 458">
          <a:extLst>
            <a:ext uri="{FF2B5EF4-FFF2-40B4-BE49-F238E27FC236}">
              <a16:creationId xmlns:a16="http://schemas.microsoft.com/office/drawing/2014/main" id="{00000000-0008-0000-0E00-0000CB010000}"/>
            </a:ext>
          </a:extLst>
        </xdr:cNvPr>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113030</xdr:rowOff>
    </xdr:from>
    <xdr:to>
      <xdr:col>102</xdr:col>
      <xdr:colOff>165100</xdr:colOff>
      <xdr:row>39</xdr:row>
      <xdr:rowOff>43180</xdr:rowOff>
    </xdr:to>
    <xdr:sp macro="" textlink="">
      <xdr:nvSpPr>
        <xdr:cNvPr id="460" name="フローチャート: 判断 459">
          <a:extLst>
            <a:ext uri="{FF2B5EF4-FFF2-40B4-BE49-F238E27FC236}">
              <a16:creationId xmlns:a16="http://schemas.microsoft.com/office/drawing/2014/main" id="{00000000-0008-0000-0E00-0000CC010000}"/>
            </a:ext>
          </a:extLst>
        </xdr:cNvPr>
        <xdr:cNvSpPr/>
      </xdr:nvSpPr>
      <xdr:spPr>
        <a:xfrm>
          <a:off x="19494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124460</xdr:rowOff>
    </xdr:from>
    <xdr:to>
      <xdr:col>98</xdr:col>
      <xdr:colOff>38100</xdr:colOff>
      <xdr:row>39</xdr:row>
      <xdr:rowOff>54610</xdr:rowOff>
    </xdr:to>
    <xdr:sp macro="" textlink="">
      <xdr:nvSpPr>
        <xdr:cNvPr id="461" name="フローチャート: 判断 460">
          <a:extLst>
            <a:ext uri="{FF2B5EF4-FFF2-40B4-BE49-F238E27FC236}">
              <a16:creationId xmlns:a16="http://schemas.microsoft.com/office/drawing/2014/main" id="{00000000-0008-0000-0E00-0000CD010000}"/>
            </a:ext>
          </a:extLst>
        </xdr:cNvPr>
        <xdr:cNvSpPr/>
      </xdr:nvSpPr>
      <xdr:spPr>
        <a:xfrm>
          <a:off x="18605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158750</xdr:rowOff>
    </xdr:from>
    <xdr:to>
      <xdr:col>112</xdr:col>
      <xdr:colOff>38100</xdr:colOff>
      <xdr:row>39</xdr:row>
      <xdr:rowOff>88900</xdr:rowOff>
    </xdr:to>
    <xdr:sp macro="" textlink="">
      <xdr:nvSpPr>
        <xdr:cNvPr id="467" name="楕円 466">
          <a:extLst>
            <a:ext uri="{FF2B5EF4-FFF2-40B4-BE49-F238E27FC236}">
              <a16:creationId xmlns:a16="http://schemas.microsoft.com/office/drawing/2014/main" id="{00000000-0008-0000-0E00-0000D3010000}"/>
            </a:ext>
          </a:extLst>
        </xdr:cNvPr>
        <xdr:cNvSpPr/>
      </xdr:nvSpPr>
      <xdr:spPr>
        <a:xfrm>
          <a:off x="21272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162560</xdr:rowOff>
    </xdr:from>
    <xdr:to>
      <xdr:col>107</xdr:col>
      <xdr:colOff>101600</xdr:colOff>
      <xdr:row>39</xdr:row>
      <xdr:rowOff>92710</xdr:rowOff>
    </xdr:to>
    <xdr:sp macro="" textlink="">
      <xdr:nvSpPr>
        <xdr:cNvPr id="468" name="楕円 467">
          <a:extLst>
            <a:ext uri="{FF2B5EF4-FFF2-40B4-BE49-F238E27FC236}">
              <a16:creationId xmlns:a16="http://schemas.microsoft.com/office/drawing/2014/main" id="{00000000-0008-0000-0E00-0000D4010000}"/>
            </a:ext>
          </a:extLst>
        </xdr:cNvPr>
        <xdr:cNvSpPr/>
      </xdr:nvSpPr>
      <xdr:spPr>
        <a:xfrm>
          <a:off x="20383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38100</xdr:rowOff>
    </xdr:from>
    <xdr:to>
      <xdr:col>111</xdr:col>
      <xdr:colOff>177800</xdr:colOff>
      <xdr:row>39</xdr:row>
      <xdr:rowOff>41910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flipV="1">
          <a:off x="20434300" y="67246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166370</xdr:rowOff>
    </xdr:from>
    <xdr:to>
      <xdr:col>102</xdr:col>
      <xdr:colOff>165100</xdr:colOff>
      <xdr:row>39</xdr:row>
      <xdr:rowOff>96520</xdr:rowOff>
    </xdr:to>
    <xdr:sp macro="" textlink="">
      <xdr:nvSpPr>
        <xdr:cNvPr id="470" name="楕円 469">
          <a:extLst>
            <a:ext uri="{FF2B5EF4-FFF2-40B4-BE49-F238E27FC236}">
              <a16:creationId xmlns:a16="http://schemas.microsoft.com/office/drawing/2014/main" id="{00000000-0008-0000-0E00-0000D6010000}"/>
            </a:ext>
          </a:extLst>
        </xdr:cNvPr>
        <xdr:cNvSpPr/>
      </xdr:nvSpPr>
      <xdr:spPr>
        <a:xfrm>
          <a:off x="19494500" y="66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41910</xdr:rowOff>
    </xdr:from>
    <xdr:to>
      <xdr:col>107</xdr:col>
      <xdr:colOff>50800</xdr:colOff>
      <xdr:row>39</xdr:row>
      <xdr:rowOff>45720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flipV="1">
          <a:off x="19545300" y="67284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52070</xdr:rowOff>
    </xdr:from>
    <xdr:to>
      <xdr:col>98</xdr:col>
      <xdr:colOff>38100</xdr:colOff>
      <xdr:row>39</xdr:row>
      <xdr:rowOff>153670</xdr:rowOff>
    </xdr:to>
    <xdr:sp macro="" textlink="">
      <xdr:nvSpPr>
        <xdr:cNvPr id="472" name="楕円 471">
          <a:extLst>
            <a:ext uri="{FF2B5EF4-FFF2-40B4-BE49-F238E27FC236}">
              <a16:creationId xmlns:a16="http://schemas.microsoft.com/office/drawing/2014/main" id="{00000000-0008-0000-0E00-0000D8010000}"/>
            </a:ext>
          </a:extLst>
        </xdr:cNvPr>
        <xdr:cNvSpPr/>
      </xdr:nvSpPr>
      <xdr:spPr>
        <a:xfrm>
          <a:off x="186055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45720</xdr:rowOff>
    </xdr:from>
    <xdr:to>
      <xdr:col>102</xdr:col>
      <xdr:colOff>114300</xdr:colOff>
      <xdr:row>39</xdr:row>
      <xdr:rowOff>102870</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flipV="1">
          <a:off x="18656300" y="67322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44467</xdr:rowOff>
    </xdr:from>
    <xdr:ext cx="469744" cy="259045"/>
    <xdr:sp macro="" textlink="">
      <xdr:nvSpPr>
        <xdr:cNvPr id="474" name="n_1aveValue【認定こども園・幼稚園・保育所】&#10;一人当たり面積">
          <a:extLst>
            <a:ext uri="{FF2B5EF4-FFF2-40B4-BE49-F238E27FC236}">
              <a16:creationId xmlns:a16="http://schemas.microsoft.com/office/drawing/2014/main" id="{00000000-0008-0000-0E00-0000DA010000}"/>
            </a:ext>
          </a:extLst>
        </xdr:cNvPr>
        <xdr:cNvSpPr txBox="1"/>
      </xdr:nvSpPr>
      <xdr:spPr>
        <a:xfrm>
          <a:off x="21075727"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40657</xdr:rowOff>
    </xdr:from>
    <xdr:ext cx="469744" cy="259045"/>
    <xdr:sp macro="" textlink="">
      <xdr:nvSpPr>
        <xdr:cNvPr id="475" name="n_2aveValue【認定こども園・幼稚園・保育所】&#10;一人当たり面積">
          <a:extLst>
            <a:ext uri="{FF2B5EF4-FFF2-40B4-BE49-F238E27FC236}">
              <a16:creationId xmlns:a16="http://schemas.microsoft.com/office/drawing/2014/main" id="{00000000-0008-0000-0E00-0000DB010000}"/>
            </a:ext>
          </a:extLst>
        </xdr:cNvPr>
        <xdr:cNvSpPr txBox="1"/>
      </xdr:nvSpPr>
      <xdr:spPr>
        <a:xfrm>
          <a:off x="20199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59707</xdr:rowOff>
    </xdr:from>
    <xdr:ext cx="469744" cy="259045"/>
    <xdr:sp macro="" textlink="">
      <xdr:nvSpPr>
        <xdr:cNvPr id="476" name="n_3aveValue【認定こども園・幼稚園・保育所】&#10;一人当たり面積">
          <a:extLst>
            <a:ext uri="{FF2B5EF4-FFF2-40B4-BE49-F238E27FC236}">
              <a16:creationId xmlns:a16="http://schemas.microsoft.com/office/drawing/2014/main" id="{00000000-0008-0000-0E00-0000DC010000}"/>
            </a:ext>
          </a:extLst>
        </xdr:cNvPr>
        <xdr:cNvSpPr txBox="1"/>
      </xdr:nvSpPr>
      <xdr:spPr>
        <a:xfrm>
          <a:off x="193104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71137</xdr:rowOff>
    </xdr:from>
    <xdr:ext cx="469744" cy="259045"/>
    <xdr:sp macro="" textlink="">
      <xdr:nvSpPr>
        <xdr:cNvPr id="477" name="n_4aveValue【認定こども園・幼稚園・保育所】&#10;一人当たり面積">
          <a:extLst>
            <a:ext uri="{FF2B5EF4-FFF2-40B4-BE49-F238E27FC236}">
              <a16:creationId xmlns:a16="http://schemas.microsoft.com/office/drawing/2014/main" id="{00000000-0008-0000-0E00-0000DD010000}"/>
            </a:ext>
          </a:extLst>
        </xdr:cNvPr>
        <xdr:cNvSpPr txBox="1"/>
      </xdr:nvSpPr>
      <xdr:spPr>
        <a:xfrm>
          <a:off x="18421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80027</xdr:rowOff>
    </xdr:from>
    <xdr:ext cx="469744" cy="259045"/>
    <xdr:sp macro="" textlink="">
      <xdr:nvSpPr>
        <xdr:cNvPr id="478" name="n_1mainValue【認定こども園・幼稚園・保育所】&#10;一人当たり面積">
          <a:extLst>
            <a:ext uri="{FF2B5EF4-FFF2-40B4-BE49-F238E27FC236}">
              <a16:creationId xmlns:a16="http://schemas.microsoft.com/office/drawing/2014/main" id="{00000000-0008-0000-0E00-0000DE010000}"/>
            </a:ext>
          </a:extLst>
        </xdr:cNvPr>
        <xdr:cNvSpPr txBox="1"/>
      </xdr:nvSpPr>
      <xdr:spPr>
        <a:xfrm>
          <a:off x="21075727" y="67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83837</xdr:rowOff>
    </xdr:from>
    <xdr:ext cx="469744" cy="259045"/>
    <xdr:sp macro="" textlink="">
      <xdr:nvSpPr>
        <xdr:cNvPr id="479" name="n_2mainValue【認定こども園・幼稚園・保育所】&#10;一人当たり面積">
          <a:extLst>
            <a:ext uri="{FF2B5EF4-FFF2-40B4-BE49-F238E27FC236}">
              <a16:creationId xmlns:a16="http://schemas.microsoft.com/office/drawing/2014/main" id="{00000000-0008-0000-0E00-0000DF010000}"/>
            </a:ext>
          </a:extLst>
        </xdr:cNvPr>
        <xdr:cNvSpPr txBox="1"/>
      </xdr:nvSpPr>
      <xdr:spPr>
        <a:xfrm>
          <a:off x="20199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87647</xdr:rowOff>
    </xdr:from>
    <xdr:ext cx="469744" cy="259045"/>
    <xdr:sp macro="" textlink="">
      <xdr:nvSpPr>
        <xdr:cNvPr id="480" name="n_3mainValue【認定こども園・幼稚園・保育所】&#10;一人当たり面積">
          <a:extLst>
            <a:ext uri="{FF2B5EF4-FFF2-40B4-BE49-F238E27FC236}">
              <a16:creationId xmlns:a16="http://schemas.microsoft.com/office/drawing/2014/main" id="{00000000-0008-0000-0E00-0000E0010000}"/>
            </a:ext>
          </a:extLst>
        </xdr:cNvPr>
        <xdr:cNvSpPr txBox="1"/>
      </xdr:nvSpPr>
      <xdr:spPr>
        <a:xfrm>
          <a:off x="19310427" y="677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144797</xdr:rowOff>
    </xdr:from>
    <xdr:ext cx="469744" cy="259045"/>
    <xdr:sp macro="" textlink="">
      <xdr:nvSpPr>
        <xdr:cNvPr id="481" name="n_4mainValue【認定こども園・幼稚園・保育所】&#10;一人当たり面積">
          <a:extLst>
            <a:ext uri="{FF2B5EF4-FFF2-40B4-BE49-F238E27FC236}">
              <a16:creationId xmlns:a16="http://schemas.microsoft.com/office/drawing/2014/main" id="{00000000-0008-0000-0E00-0000E1010000}"/>
            </a:ext>
          </a:extLst>
        </xdr:cNvPr>
        <xdr:cNvSpPr txBox="1"/>
      </xdr:nvSpPr>
      <xdr:spPr>
        <a:xfrm>
          <a:off x="1842142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2" name="正方形/長方形 481">
          <a:extLst>
            <a:ext uri="{FF2B5EF4-FFF2-40B4-BE49-F238E27FC236}">
              <a16:creationId xmlns:a16="http://schemas.microsoft.com/office/drawing/2014/main" id="{00000000-0008-0000-0E00-0000E2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3" name="正方形/長方形 482">
          <a:extLst>
            <a:ext uri="{FF2B5EF4-FFF2-40B4-BE49-F238E27FC236}">
              <a16:creationId xmlns:a16="http://schemas.microsoft.com/office/drawing/2014/main" id="{00000000-0008-0000-0E00-0000E3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4" name="正方形/長方形 483">
          <a:extLst>
            <a:ext uri="{FF2B5EF4-FFF2-40B4-BE49-F238E27FC236}">
              <a16:creationId xmlns:a16="http://schemas.microsoft.com/office/drawing/2014/main" id="{00000000-0008-0000-0E00-0000E4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5" name="正方形/長方形 484">
          <a:extLst>
            <a:ext uri="{FF2B5EF4-FFF2-40B4-BE49-F238E27FC236}">
              <a16:creationId xmlns:a16="http://schemas.microsoft.com/office/drawing/2014/main" id="{00000000-0008-0000-0E00-0000E5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6" name="正方形/長方形 485">
          <a:extLst>
            <a:ext uri="{FF2B5EF4-FFF2-40B4-BE49-F238E27FC236}">
              <a16:creationId xmlns:a16="http://schemas.microsoft.com/office/drawing/2014/main" id="{00000000-0008-0000-0E00-0000E6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7" name="正方形/長方形 486">
          <a:extLst>
            <a:ext uri="{FF2B5EF4-FFF2-40B4-BE49-F238E27FC236}">
              <a16:creationId xmlns:a16="http://schemas.microsoft.com/office/drawing/2014/main" id="{00000000-0008-0000-0E00-0000E7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8" name="正方形/長方形 487">
          <a:extLst>
            <a:ext uri="{FF2B5EF4-FFF2-40B4-BE49-F238E27FC236}">
              <a16:creationId xmlns:a16="http://schemas.microsoft.com/office/drawing/2014/main" id="{00000000-0008-0000-0E00-0000E8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9" name="正方形/長方形 488">
          <a:extLst>
            <a:ext uri="{FF2B5EF4-FFF2-40B4-BE49-F238E27FC236}">
              <a16:creationId xmlns:a16="http://schemas.microsoft.com/office/drawing/2014/main" id="{00000000-0008-0000-0E00-0000E9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94" name="テキスト ボックス 493">
          <a:extLst>
            <a:ext uri="{FF2B5EF4-FFF2-40B4-BE49-F238E27FC236}">
              <a16:creationId xmlns:a16="http://schemas.microsoft.com/office/drawing/2014/main" id="{00000000-0008-0000-0E00-0000EE01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6" name="テキスト ボックス 495">
          <a:extLst>
            <a:ext uri="{FF2B5EF4-FFF2-40B4-BE49-F238E27FC236}">
              <a16:creationId xmlns:a16="http://schemas.microsoft.com/office/drawing/2014/main" id="{00000000-0008-0000-0E00-0000F0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8" name="テキスト ボックス 497">
          <a:extLst>
            <a:ext uri="{FF2B5EF4-FFF2-40B4-BE49-F238E27FC236}">
              <a16:creationId xmlns:a16="http://schemas.microsoft.com/office/drawing/2014/main" id="{00000000-0008-0000-0E00-0000F2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0" name="テキスト ボックス 499">
          <a:extLst>
            <a:ext uri="{FF2B5EF4-FFF2-40B4-BE49-F238E27FC236}">
              <a16:creationId xmlns:a16="http://schemas.microsoft.com/office/drawing/2014/main" id="{00000000-0008-0000-0E00-0000F4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2" name="テキスト ボックス 501">
          <a:extLst>
            <a:ext uri="{FF2B5EF4-FFF2-40B4-BE49-F238E27FC236}">
              <a16:creationId xmlns:a16="http://schemas.microsoft.com/office/drawing/2014/main" id="{00000000-0008-0000-0E00-0000F6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a:extLst>
            <a:ext uri="{FF2B5EF4-FFF2-40B4-BE49-F238E27FC236}">
              <a16:creationId xmlns:a16="http://schemas.microsoft.com/office/drawing/2014/main" id="{00000000-0008-0000-0E00-0000FB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62049</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flipV="1">
          <a:off x="16318864" y="952935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509" name="【学校施設】&#10;有形固定資産減価償却率最小値テキスト">
          <a:extLst>
            <a:ext uri="{FF2B5EF4-FFF2-40B4-BE49-F238E27FC236}">
              <a16:creationId xmlns:a16="http://schemas.microsoft.com/office/drawing/2014/main" id="{00000000-0008-0000-0E00-0000FD010000}"/>
            </a:ext>
          </a:extLst>
        </xdr:cNvPr>
        <xdr:cNvSpPr txBox="1"/>
      </xdr:nvSpPr>
      <xdr:spPr>
        <a:xfrm>
          <a:off x="163576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a:off x="16230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511" name="【学校施設】&#10;有形固定資産減価償却率最大値テキスト">
          <a:extLst>
            <a:ext uri="{FF2B5EF4-FFF2-40B4-BE49-F238E27FC236}">
              <a16:creationId xmlns:a16="http://schemas.microsoft.com/office/drawing/2014/main" id="{00000000-0008-0000-0E00-0000FF010000}"/>
            </a:ext>
          </a:extLst>
        </xdr:cNvPr>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72951</xdr:rowOff>
    </xdr:from>
    <xdr:ext cx="405111" cy="259045"/>
    <xdr:sp macro="" textlink="">
      <xdr:nvSpPr>
        <xdr:cNvPr id="513" name="【学校施設】&#10;有形固定資産減価償却率平均値テキスト">
          <a:extLst>
            <a:ext uri="{FF2B5EF4-FFF2-40B4-BE49-F238E27FC236}">
              <a16:creationId xmlns:a16="http://schemas.microsoft.com/office/drawing/2014/main" id="{00000000-0008-0000-0E00-000001020000}"/>
            </a:ext>
          </a:extLst>
        </xdr:cNvPr>
        <xdr:cNvSpPr txBox="1"/>
      </xdr:nvSpPr>
      <xdr:spPr>
        <a:xfrm>
          <a:off x="16357600" y="1018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514" name="フローチャート: 判断 513">
          <a:extLst>
            <a:ext uri="{FF2B5EF4-FFF2-40B4-BE49-F238E27FC236}">
              <a16:creationId xmlns:a16="http://schemas.microsoft.com/office/drawing/2014/main" id="{00000000-0008-0000-0E00-000002020000}"/>
            </a:ext>
          </a:extLst>
        </xdr:cNvPr>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15" name="フローチャート: 判断 514">
          <a:extLst>
            <a:ext uri="{FF2B5EF4-FFF2-40B4-BE49-F238E27FC236}">
              <a16:creationId xmlns:a16="http://schemas.microsoft.com/office/drawing/2014/main" id="{00000000-0008-0000-0E00-000003020000}"/>
            </a:ext>
          </a:extLst>
        </xdr:cNvPr>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16" name="フローチャート: 判断 515">
          <a:extLst>
            <a:ext uri="{FF2B5EF4-FFF2-40B4-BE49-F238E27FC236}">
              <a16:creationId xmlns:a16="http://schemas.microsoft.com/office/drawing/2014/main" id="{00000000-0008-0000-0E00-000004020000}"/>
            </a:ext>
          </a:extLst>
        </xdr:cNvPr>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35741</xdr:rowOff>
    </xdr:from>
    <xdr:to>
      <xdr:col>72</xdr:col>
      <xdr:colOff>38100</xdr:colOff>
      <xdr:row>59</xdr:row>
      <xdr:rowOff>137341</xdr:rowOff>
    </xdr:to>
    <xdr:sp macro="" textlink="">
      <xdr:nvSpPr>
        <xdr:cNvPr id="517" name="フローチャート: 判断 516">
          <a:extLst>
            <a:ext uri="{FF2B5EF4-FFF2-40B4-BE49-F238E27FC236}">
              <a16:creationId xmlns:a16="http://schemas.microsoft.com/office/drawing/2014/main" id="{00000000-0008-0000-0E00-000005020000}"/>
            </a:ext>
          </a:extLst>
        </xdr:cNvPr>
        <xdr:cNvSpPr/>
      </xdr:nvSpPr>
      <xdr:spPr>
        <a:xfrm>
          <a:off x="13652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119017</xdr:rowOff>
    </xdr:from>
    <xdr:to>
      <xdr:col>67</xdr:col>
      <xdr:colOff>101600</xdr:colOff>
      <xdr:row>59</xdr:row>
      <xdr:rowOff>49167</xdr:rowOff>
    </xdr:to>
    <xdr:sp macro="" textlink="">
      <xdr:nvSpPr>
        <xdr:cNvPr id="518" name="フローチャート: 判断 517">
          <a:extLst>
            <a:ext uri="{FF2B5EF4-FFF2-40B4-BE49-F238E27FC236}">
              <a16:creationId xmlns:a16="http://schemas.microsoft.com/office/drawing/2014/main" id="{00000000-0008-0000-0E00-000006020000}"/>
            </a:ext>
          </a:extLst>
        </xdr:cNvPr>
        <xdr:cNvSpPr/>
      </xdr:nvSpPr>
      <xdr:spPr>
        <a:xfrm>
          <a:off x="12763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91259</xdr:rowOff>
    </xdr:from>
    <xdr:to>
      <xdr:col>81</xdr:col>
      <xdr:colOff>101600</xdr:colOff>
      <xdr:row>62</xdr:row>
      <xdr:rowOff>21409</xdr:rowOff>
    </xdr:to>
    <xdr:sp macro="" textlink="">
      <xdr:nvSpPr>
        <xdr:cNvPr id="524" name="楕円 523">
          <a:extLst>
            <a:ext uri="{FF2B5EF4-FFF2-40B4-BE49-F238E27FC236}">
              <a16:creationId xmlns:a16="http://schemas.microsoft.com/office/drawing/2014/main" id="{00000000-0008-0000-0E00-00000C020000}"/>
            </a:ext>
          </a:extLst>
        </xdr:cNvPr>
        <xdr:cNvSpPr/>
      </xdr:nvSpPr>
      <xdr:spPr>
        <a:xfrm>
          <a:off x="15430500" y="105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71665</xdr:rowOff>
    </xdr:from>
    <xdr:to>
      <xdr:col>76</xdr:col>
      <xdr:colOff>165100</xdr:colOff>
      <xdr:row>62</xdr:row>
      <xdr:rowOff>1815</xdr:rowOff>
    </xdr:to>
    <xdr:sp macro="" textlink="">
      <xdr:nvSpPr>
        <xdr:cNvPr id="525" name="楕円 524">
          <a:extLst>
            <a:ext uri="{FF2B5EF4-FFF2-40B4-BE49-F238E27FC236}">
              <a16:creationId xmlns:a16="http://schemas.microsoft.com/office/drawing/2014/main" id="{00000000-0008-0000-0E00-00000D020000}"/>
            </a:ext>
          </a:extLst>
        </xdr:cNvPr>
        <xdr:cNvSpPr/>
      </xdr:nvSpPr>
      <xdr:spPr>
        <a:xfrm>
          <a:off x="14541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122465</xdr:rowOff>
    </xdr:from>
    <xdr:to>
      <xdr:col>81</xdr:col>
      <xdr:colOff>50800</xdr:colOff>
      <xdr:row>61</xdr:row>
      <xdr:rowOff>142059</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4592300" y="1058091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14515</xdr:rowOff>
    </xdr:from>
    <xdr:to>
      <xdr:col>72</xdr:col>
      <xdr:colOff>38100</xdr:colOff>
      <xdr:row>60</xdr:row>
      <xdr:rowOff>116115</xdr:rowOff>
    </xdr:to>
    <xdr:sp macro="" textlink="">
      <xdr:nvSpPr>
        <xdr:cNvPr id="527" name="楕円 526">
          <a:extLst>
            <a:ext uri="{FF2B5EF4-FFF2-40B4-BE49-F238E27FC236}">
              <a16:creationId xmlns:a16="http://schemas.microsoft.com/office/drawing/2014/main" id="{00000000-0008-0000-0E00-00000F020000}"/>
            </a:ext>
          </a:extLst>
        </xdr:cNvPr>
        <xdr:cNvSpPr/>
      </xdr:nvSpPr>
      <xdr:spPr>
        <a:xfrm>
          <a:off x="13652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65315</xdr:rowOff>
    </xdr:from>
    <xdr:to>
      <xdr:col>76</xdr:col>
      <xdr:colOff>114300</xdr:colOff>
      <xdr:row>61</xdr:row>
      <xdr:rowOff>122465</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3703300" y="1035231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6350</xdr:rowOff>
    </xdr:from>
    <xdr:to>
      <xdr:col>67</xdr:col>
      <xdr:colOff>101600</xdr:colOff>
      <xdr:row>61</xdr:row>
      <xdr:rowOff>107950</xdr:rowOff>
    </xdr:to>
    <xdr:sp macro="" textlink="">
      <xdr:nvSpPr>
        <xdr:cNvPr id="529" name="楕円 528">
          <a:extLst>
            <a:ext uri="{FF2B5EF4-FFF2-40B4-BE49-F238E27FC236}">
              <a16:creationId xmlns:a16="http://schemas.microsoft.com/office/drawing/2014/main" id="{00000000-0008-0000-0E00-000011020000}"/>
            </a:ext>
          </a:extLst>
        </xdr:cNvPr>
        <xdr:cNvSpPr/>
      </xdr:nvSpPr>
      <xdr:spPr>
        <a:xfrm>
          <a:off x="12763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65315</xdr:rowOff>
    </xdr:from>
    <xdr:to>
      <xdr:col>71</xdr:col>
      <xdr:colOff>177800</xdr:colOff>
      <xdr:row>61</xdr:row>
      <xdr:rowOff>57150</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flipV="1">
          <a:off x="12814300" y="103523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531" name="n_1aveValue【学校施設】&#10;有形固定資産減価償却率">
          <a:extLst>
            <a:ext uri="{FF2B5EF4-FFF2-40B4-BE49-F238E27FC236}">
              <a16:creationId xmlns:a16="http://schemas.microsoft.com/office/drawing/2014/main" id="{00000000-0008-0000-0E00-000013020000}"/>
            </a:ext>
          </a:extLst>
        </xdr:cNvPr>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532" name="n_2aveValue【学校施設】&#10;有形固定資産減価償却率">
          <a:extLst>
            <a:ext uri="{FF2B5EF4-FFF2-40B4-BE49-F238E27FC236}">
              <a16:creationId xmlns:a16="http://schemas.microsoft.com/office/drawing/2014/main" id="{00000000-0008-0000-0E00-000014020000}"/>
            </a:ext>
          </a:extLst>
        </xdr:cNvPr>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153868</xdr:rowOff>
    </xdr:from>
    <xdr:ext cx="405111" cy="259045"/>
    <xdr:sp macro="" textlink="">
      <xdr:nvSpPr>
        <xdr:cNvPr id="533" name="n_3aveValue【学校施設】&#10;有形固定資産減価償却率">
          <a:extLst>
            <a:ext uri="{FF2B5EF4-FFF2-40B4-BE49-F238E27FC236}">
              <a16:creationId xmlns:a16="http://schemas.microsoft.com/office/drawing/2014/main" id="{00000000-0008-0000-0E00-000015020000}"/>
            </a:ext>
          </a:extLst>
        </xdr:cNvPr>
        <xdr:cNvSpPr txBox="1"/>
      </xdr:nvSpPr>
      <xdr:spPr>
        <a:xfrm>
          <a:off x="13500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65694</xdr:rowOff>
    </xdr:from>
    <xdr:ext cx="405111" cy="259045"/>
    <xdr:sp macro="" textlink="">
      <xdr:nvSpPr>
        <xdr:cNvPr id="534" name="n_4aveValue【学校施設】&#10;有形固定資産減価償却率">
          <a:extLst>
            <a:ext uri="{FF2B5EF4-FFF2-40B4-BE49-F238E27FC236}">
              <a16:creationId xmlns:a16="http://schemas.microsoft.com/office/drawing/2014/main" id="{00000000-0008-0000-0E00-000016020000}"/>
            </a:ext>
          </a:extLst>
        </xdr:cNvPr>
        <xdr:cNvSpPr txBox="1"/>
      </xdr:nvSpPr>
      <xdr:spPr>
        <a:xfrm>
          <a:off x="12611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12536</xdr:rowOff>
    </xdr:from>
    <xdr:ext cx="405111" cy="259045"/>
    <xdr:sp macro="" textlink="">
      <xdr:nvSpPr>
        <xdr:cNvPr id="535" name="n_1mainValue【学校施設】&#10;有形固定資産減価償却率">
          <a:extLst>
            <a:ext uri="{FF2B5EF4-FFF2-40B4-BE49-F238E27FC236}">
              <a16:creationId xmlns:a16="http://schemas.microsoft.com/office/drawing/2014/main" id="{00000000-0008-0000-0E00-000017020000}"/>
            </a:ext>
          </a:extLst>
        </xdr:cNvPr>
        <xdr:cNvSpPr txBox="1"/>
      </xdr:nvSpPr>
      <xdr:spPr>
        <a:xfrm>
          <a:off x="15266044" y="1064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164392</xdr:rowOff>
    </xdr:from>
    <xdr:ext cx="405111" cy="259045"/>
    <xdr:sp macro="" textlink="">
      <xdr:nvSpPr>
        <xdr:cNvPr id="536" name="n_2mainValue【学校施設】&#10;有形固定資産減価償却率">
          <a:extLst>
            <a:ext uri="{FF2B5EF4-FFF2-40B4-BE49-F238E27FC236}">
              <a16:creationId xmlns:a16="http://schemas.microsoft.com/office/drawing/2014/main" id="{00000000-0008-0000-0E00-000018020000}"/>
            </a:ext>
          </a:extLst>
        </xdr:cNvPr>
        <xdr:cNvSpPr txBox="1"/>
      </xdr:nvSpPr>
      <xdr:spPr>
        <a:xfrm>
          <a:off x="143897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107242</xdr:rowOff>
    </xdr:from>
    <xdr:ext cx="405111" cy="259045"/>
    <xdr:sp macro="" textlink="">
      <xdr:nvSpPr>
        <xdr:cNvPr id="537" name="n_3mainValue【学校施設】&#10;有形固定資産減価償却率">
          <a:extLst>
            <a:ext uri="{FF2B5EF4-FFF2-40B4-BE49-F238E27FC236}">
              <a16:creationId xmlns:a16="http://schemas.microsoft.com/office/drawing/2014/main" id="{00000000-0008-0000-0E00-000019020000}"/>
            </a:ext>
          </a:extLst>
        </xdr:cNvPr>
        <xdr:cNvSpPr txBox="1"/>
      </xdr:nvSpPr>
      <xdr:spPr>
        <a:xfrm>
          <a:off x="13500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99077</xdr:rowOff>
    </xdr:from>
    <xdr:ext cx="405111" cy="259045"/>
    <xdr:sp macro="" textlink="">
      <xdr:nvSpPr>
        <xdr:cNvPr id="538" name="n_4mainValue【学校施設】&#10;有形固定資産減価償却率">
          <a:extLst>
            <a:ext uri="{FF2B5EF4-FFF2-40B4-BE49-F238E27FC236}">
              <a16:creationId xmlns:a16="http://schemas.microsoft.com/office/drawing/2014/main" id="{00000000-0008-0000-0E00-00001A020000}"/>
            </a:ext>
          </a:extLst>
        </xdr:cNvPr>
        <xdr:cNvSpPr txBox="1"/>
      </xdr:nvSpPr>
      <xdr:spPr>
        <a:xfrm>
          <a:off x="12611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a:extLst>
            <a:ext uri="{FF2B5EF4-FFF2-40B4-BE49-F238E27FC236}">
              <a16:creationId xmlns:a16="http://schemas.microsoft.com/office/drawing/2014/main" id="{00000000-0008-0000-0E00-00001B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a:extLst>
            <a:ext uri="{FF2B5EF4-FFF2-40B4-BE49-F238E27FC236}">
              <a16:creationId xmlns:a16="http://schemas.microsoft.com/office/drawing/2014/main" id="{00000000-0008-0000-0E00-00001C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a:extLst>
            <a:ext uri="{FF2B5EF4-FFF2-40B4-BE49-F238E27FC236}">
              <a16:creationId xmlns:a16="http://schemas.microsoft.com/office/drawing/2014/main" id="{00000000-0008-0000-0E00-00001D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a:extLst>
            <a:ext uri="{FF2B5EF4-FFF2-40B4-BE49-F238E27FC236}">
              <a16:creationId xmlns:a16="http://schemas.microsoft.com/office/drawing/2014/main" id="{00000000-0008-0000-0E00-00001E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a:extLst>
            <a:ext uri="{FF2B5EF4-FFF2-40B4-BE49-F238E27FC236}">
              <a16:creationId xmlns:a16="http://schemas.microsoft.com/office/drawing/2014/main" id="{00000000-0008-0000-0E00-00001F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a:extLst>
            <a:ext uri="{FF2B5EF4-FFF2-40B4-BE49-F238E27FC236}">
              <a16:creationId xmlns:a16="http://schemas.microsoft.com/office/drawing/2014/main" id="{00000000-0008-0000-0E00-000020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a:extLst>
            <a:ext uri="{FF2B5EF4-FFF2-40B4-BE49-F238E27FC236}">
              <a16:creationId xmlns:a16="http://schemas.microsoft.com/office/drawing/2014/main" id="{00000000-0008-0000-0E00-000021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a:extLst>
            <a:ext uri="{FF2B5EF4-FFF2-40B4-BE49-F238E27FC236}">
              <a16:creationId xmlns:a16="http://schemas.microsoft.com/office/drawing/2014/main" id="{00000000-0008-0000-0E00-000022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a:extLst>
            <a:ext uri="{FF2B5EF4-FFF2-40B4-BE49-F238E27FC236}">
              <a16:creationId xmlns:a16="http://schemas.microsoft.com/office/drawing/2014/main" id="{00000000-0008-0000-0E00-000024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3" name="テキスト ボックス 552">
          <a:extLst>
            <a:ext uri="{FF2B5EF4-FFF2-40B4-BE49-F238E27FC236}">
              <a16:creationId xmlns:a16="http://schemas.microsoft.com/office/drawing/2014/main" id="{00000000-0008-0000-0E00-000029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5" name="テキスト ボックス 554">
          <a:extLst>
            <a:ext uri="{FF2B5EF4-FFF2-40B4-BE49-F238E27FC236}">
              <a16:creationId xmlns:a16="http://schemas.microsoft.com/office/drawing/2014/main" id="{00000000-0008-0000-0E00-00002B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7" name="テキスト ボックス 556">
          <a:extLst>
            <a:ext uri="{FF2B5EF4-FFF2-40B4-BE49-F238E27FC236}">
              <a16:creationId xmlns:a16="http://schemas.microsoft.com/office/drawing/2014/main" id="{00000000-0008-0000-0E00-00002D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0" name="【学校施設】&#10;一人当たり面積グラフ枠">
          <a:extLst>
            <a:ext uri="{FF2B5EF4-FFF2-40B4-BE49-F238E27FC236}">
              <a16:creationId xmlns:a16="http://schemas.microsoft.com/office/drawing/2014/main" id="{00000000-0008-0000-0E00-00003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40691</xdr:rowOff>
    </xdr:from>
    <xdr:to>
      <xdr:col>116</xdr:col>
      <xdr:colOff>62864</xdr:colOff>
      <xdr:row>63</xdr:row>
      <xdr:rowOff>80925</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flipV="1">
          <a:off x="22160864" y="9470441"/>
          <a:ext cx="0" cy="141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84752</xdr:rowOff>
    </xdr:from>
    <xdr:ext cx="469744" cy="259045"/>
    <xdr:sp macro="" textlink="">
      <xdr:nvSpPr>
        <xdr:cNvPr id="562" name="【学校施設】&#10;一人当たり面積最小値テキスト">
          <a:extLst>
            <a:ext uri="{FF2B5EF4-FFF2-40B4-BE49-F238E27FC236}">
              <a16:creationId xmlns:a16="http://schemas.microsoft.com/office/drawing/2014/main" id="{00000000-0008-0000-0E00-000032020000}"/>
            </a:ext>
          </a:extLst>
        </xdr:cNvPr>
        <xdr:cNvSpPr txBox="1"/>
      </xdr:nvSpPr>
      <xdr:spPr>
        <a:xfrm>
          <a:off x="22199600" y="108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80925</xdr:rowOff>
    </xdr:from>
    <xdr:to>
      <xdr:col>116</xdr:col>
      <xdr:colOff>152400</xdr:colOff>
      <xdr:row>63</xdr:row>
      <xdr:rowOff>80925</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22072600" y="1088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158818</xdr:rowOff>
    </xdr:from>
    <xdr:ext cx="469744" cy="259045"/>
    <xdr:sp macro="" textlink="">
      <xdr:nvSpPr>
        <xdr:cNvPr id="564" name="【学校施設】&#10;一人当たり面積最大値テキスト">
          <a:extLst>
            <a:ext uri="{FF2B5EF4-FFF2-40B4-BE49-F238E27FC236}">
              <a16:creationId xmlns:a16="http://schemas.microsoft.com/office/drawing/2014/main" id="{00000000-0008-0000-0E00-000034020000}"/>
            </a:ext>
          </a:extLst>
        </xdr:cNvPr>
        <xdr:cNvSpPr txBox="1"/>
      </xdr:nvSpPr>
      <xdr:spPr>
        <a:xfrm>
          <a:off x="22199600" y="924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40691</xdr:rowOff>
    </xdr:from>
    <xdr:to>
      <xdr:col>116</xdr:col>
      <xdr:colOff>152400</xdr:colOff>
      <xdr:row>55</xdr:row>
      <xdr:rowOff>40691</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a:off x="22072600" y="947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25468</xdr:rowOff>
    </xdr:from>
    <xdr:ext cx="469744" cy="259045"/>
    <xdr:sp macro="" textlink="">
      <xdr:nvSpPr>
        <xdr:cNvPr id="566" name="【学校施設】&#10;一人当たり面積平均値テキスト">
          <a:extLst>
            <a:ext uri="{FF2B5EF4-FFF2-40B4-BE49-F238E27FC236}">
              <a16:creationId xmlns:a16="http://schemas.microsoft.com/office/drawing/2014/main" id="{00000000-0008-0000-0E00-000036020000}"/>
            </a:ext>
          </a:extLst>
        </xdr:cNvPr>
        <xdr:cNvSpPr txBox="1"/>
      </xdr:nvSpPr>
      <xdr:spPr>
        <a:xfrm>
          <a:off x="22199600" y="10312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47041</xdr:rowOff>
    </xdr:from>
    <xdr:to>
      <xdr:col>116</xdr:col>
      <xdr:colOff>114300</xdr:colOff>
      <xdr:row>60</xdr:row>
      <xdr:rowOff>148641</xdr:rowOff>
    </xdr:to>
    <xdr:sp macro="" textlink="">
      <xdr:nvSpPr>
        <xdr:cNvPr id="567" name="フローチャート: 判断 566">
          <a:extLst>
            <a:ext uri="{FF2B5EF4-FFF2-40B4-BE49-F238E27FC236}">
              <a16:creationId xmlns:a16="http://schemas.microsoft.com/office/drawing/2014/main" id="{00000000-0008-0000-0E00-000037020000}"/>
            </a:ext>
          </a:extLst>
        </xdr:cNvPr>
        <xdr:cNvSpPr/>
      </xdr:nvSpPr>
      <xdr:spPr>
        <a:xfrm>
          <a:off x="22110700" y="103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72644</xdr:rowOff>
    </xdr:from>
    <xdr:to>
      <xdr:col>112</xdr:col>
      <xdr:colOff>38100</xdr:colOff>
      <xdr:row>61</xdr:row>
      <xdr:rowOff>2794</xdr:rowOff>
    </xdr:to>
    <xdr:sp macro="" textlink="">
      <xdr:nvSpPr>
        <xdr:cNvPr id="568" name="フローチャート: 判断 567">
          <a:extLst>
            <a:ext uri="{FF2B5EF4-FFF2-40B4-BE49-F238E27FC236}">
              <a16:creationId xmlns:a16="http://schemas.microsoft.com/office/drawing/2014/main" id="{00000000-0008-0000-0E00-000038020000}"/>
            </a:ext>
          </a:extLst>
        </xdr:cNvPr>
        <xdr:cNvSpPr/>
      </xdr:nvSpPr>
      <xdr:spPr>
        <a:xfrm>
          <a:off x="21272500" y="1035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92761</xdr:rowOff>
    </xdr:from>
    <xdr:to>
      <xdr:col>107</xdr:col>
      <xdr:colOff>101600</xdr:colOff>
      <xdr:row>61</xdr:row>
      <xdr:rowOff>22911</xdr:rowOff>
    </xdr:to>
    <xdr:sp macro="" textlink="">
      <xdr:nvSpPr>
        <xdr:cNvPr id="569" name="フローチャート: 判断 568">
          <a:extLst>
            <a:ext uri="{FF2B5EF4-FFF2-40B4-BE49-F238E27FC236}">
              <a16:creationId xmlns:a16="http://schemas.microsoft.com/office/drawing/2014/main" id="{00000000-0008-0000-0E00-000039020000}"/>
            </a:ext>
          </a:extLst>
        </xdr:cNvPr>
        <xdr:cNvSpPr/>
      </xdr:nvSpPr>
      <xdr:spPr>
        <a:xfrm>
          <a:off x="20383500" y="1037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120193</xdr:rowOff>
    </xdr:from>
    <xdr:to>
      <xdr:col>102</xdr:col>
      <xdr:colOff>165100</xdr:colOff>
      <xdr:row>61</xdr:row>
      <xdr:rowOff>50343</xdr:rowOff>
    </xdr:to>
    <xdr:sp macro="" textlink="">
      <xdr:nvSpPr>
        <xdr:cNvPr id="570" name="フローチャート: 判断 569">
          <a:extLst>
            <a:ext uri="{FF2B5EF4-FFF2-40B4-BE49-F238E27FC236}">
              <a16:creationId xmlns:a16="http://schemas.microsoft.com/office/drawing/2014/main" id="{00000000-0008-0000-0E00-00003A020000}"/>
            </a:ext>
          </a:extLst>
        </xdr:cNvPr>
        <xdr:cNvSpPr/>
      </xdr:nvSpPr>
      <xdr:spPr>
        <a:xfrm>
          <a:off x="19494500" y="1040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58928</xdr:rowOff>
    </xdr:from>
    <xdr:to>
      <xdr:col>98</xdr:col>
      <xdr:colOff>38100</xdr:colOff>
      <xdr:row>60</xdr:row>
      <xdr:rowOff>160528</xdr:rowOff>
    </xdr:to>
    <xdr:sp macro="" textlink="">
      <xdr:nvSpPr>
        <xdr:cNvPr id="571" name="フローチャート: 判断 570">
          <a:extLst>
            <a:ext uri="{FF2B5EF4-FFF2-40B4-BE49-F238E27FC236}">
              <a16:creationId xmlns:a16="http://schemas.microsoft.com/office/drawing/2014/main" id="{00000000-0008-0000-0E00-00003B020000}"/>
            </a:ext>
          </a:extLst>
        </xdr:cNvPr>
        <xdr:cNvSpPr/>
      </xdr:nvSpPr>
      <xdr:spPr>
        <a:xfrm>
          <a:off x="18605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2" name="テキスト ボックス 571">
          <a:extLst>
            <a:ext uri="{FF2B5EF4-FFF2-40B4-BE49-F238E27FC236}">
              <a16:creationId xmlns:a16="http://schemas.microsoft.com/office/drawing/2014/main" id="{00000000-0008-0000-0E00-00003C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107848</xdr:rowOff>
    </xdr:from>
    <xdr:to>
      <xdr:col>112</xdr:col>
      <xdr:colOff>38100</xdr:colOff>
      <xdr:row>60</xdr:row>
      <xdr:rowOff>37998</xdr:rowOff>
    </xdr:to>
    <xdr:sp macro="" textlink="">
      <xdr:nvSpPr>
        <xdr:cNvPr id="577" name="楕円 576">
          <a:extLst>
            <a:ext uri="{FF2B5EF4-FFF2-40B4-BE49-F238E27FC236}">
              <a16:creationId xmlns:a16="http://schemas.microsoft.com/office/drawing/2014/main" id="{00000000-0008-0000-0E00-000041020000}"/>
            </a:ext>
          </a:extLst>
        </xdr:cNvPr>
        <xdr:cNvSpPr/>
      </xdr:nvSpPr>
      <xdr:spPr>
        <a:xfrm>
          <a:off x="21272500" y="1022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118821</xdr:rowOff>
    </xdr:from>
    <xdr:to>
      <xdr:col>107</xdr:col>
      <xdr:colOff>101600</xdr:colOff>
      <xdr:row>60</xdr:row>
      <xdr:rowOff>48971</xdr:rowOff>
    </xdr:to>
    <xdr:sp macro="" textlink="">
      <xdr:nvSpPr>
        <xdr:cNvPr id="578" name="楕円 577">
          <a:extLst>
            <a:ext uri="{FF2B5EF4-FFF2-40B4-BE49-F238E27FC236}">
              <a16:creationId xmlns:a16="http://schemas.microsoft.com/office/drawing/2014/main" id="{00000000-0008-0000-0E00-000042020000}"/>
            </a:ext>
          </a:extLst>
        </xdr:cNvPr>
        <xdr:cNvSpPr/>
      </xdr:nvSpPr>
      <xdr:spPr>
        <a:xfrm>
          <a:off x="20383500" y="1023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158648</xdr:rowOff>
    </xdr:from>
    <xdr:to>
      <xdr:col>111</xdr:col>
      <xdr:colOff>177800</xdr:colOff>
      <xdr:row>59</xdr:row>
      <xdr:rowOff>169621</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flipV="1">
          <a:off x="20434300" y="10274198"/>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127051</xdr:rowOff>
    </xdr:from>
    <xdr:to>
      <xdr:col>102</xdr:col>
      <xdr:colOff>165100</xdr:colOff>
      <xdr:row>60</xdr:row>
      <xdr:rowOff>57201</xdr:rowOff>
    </xdr:to>
    <xdr:sp macro="" textlink="">
      <xdr:nvSpPr>
        <xdr:cNvPr id="580" name="楕円 579">
          <a:extLst>
            <a:ext uri="{FF2B5EF4-FFF2-40B4-BE49-F238E27FC236}">
              <a16:creationId xmlns:a16="http://schemas.microsoft.com/office/drawing/2014/main" id="{00000000-0008-0000-0E00-000044020000}"/>
            </a:ext>
          </a:extLst>
        </xdr:cNvPr>
        <xdr:cNvSpPr/>
      </xdr:nvSpPr>
      <xdr:spPr>
        <a:xfrm>
          <a:off x="19494500" y="1024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169621</xdr:rowOff>
    </xdr:from>
    <xdr:to>
      <xdr:col>107</xdr:col>
      <xdr:colOff>50800</xdr:colOff>
      <xdr:row>60</xdr:row>
      <xdr:rowOff>6401</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flipV="1">
          <a:off x="19545300" y="10285171"/>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136195</xdr:rowOff>
    </xdr:from>
    <xdr:to>
      <xdr:col>98</xdr:col>
      <xdr:colOff>38100</xdr:colOff>
      <xdr:row>60</xdr:row>
      <xdr:rowOff>66345</xdr:rowOff>
    </xdr:to>
    <xdr:sp macro="" textlink="">
      <xdr:nvSpPr>
        <xdr:cNvPr id="582" name="楕円 581">
          <a:extLst>
            <a:ext uri="{FF2B5EF4-FFF2-40B4-BE49-F238E27FC236}">
              <a16:creationId xmlns:a16="http://schemas.microsoft.com/office/drawing/2014/main" id="{00000000-0008-0000-0E00-000046020000}"/>
            </a:ext>
          </a:extLst>
        </xdr:cNvPr>
        <xdr:cNvSpPr/>
      </xdr:nvSpPr>
      <xdr:spPr>
        <a:xfrm>
          <a:off x="18605500" y="1025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6401</xdr:rowOff>
    </xdr:from>
    <xdr:to>
      <xdr:col>102</xdr:col>
      <xdr:colOff>114300</xdr:colOff>
      <xdr:row>60</xdr:row>
      <xdr:rowOff>15545</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flipV="1">
          <a:off x="18656300" y="10293401"/>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165371</xdr:rowOff>
    </xdr:from>
    <xdr:ext cx="469744" cy="259045"/>
    <xdr:sp macro="" textlink="">
      <xdr:nvSpPr>
        <xdr:cNvPr id="584" name="n_1aveValue【学校施設】&#10;一人当たり面積">
          <a:extLst>
            <a:ext uri="{FF2B5EF4-FFF2-40B4-BE49-F238E27FC236}">
              <a16:creationId xmlns:a16="http://schemas.microsoft.com/office/drawing/2014/main" id="{00000000-0008-0000-0E00-000048020000}"/>
            </a:ext>
          </a:extLst>
        </xdr:cNvPr>
        <xdr:cNvSpPr txBox="1"/>
      </xdr:nvSpPr>
      <xdr:spPr>
        <a:xfrm>
          <a:off x="21075727" y="1045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14038</xdr:rowOff>
    </xdr:from>
    <xdr:ext cx="469744" cy="259045"/>
    <xdr:sp macro="" textlink="">
      <xdr:nvSpPr>
        <xdr:cNvPr id="585" name="n_2aveValue【学校施設】&#10;一人当たり面積">
          <a:extLst>
            <a:ext uri="{FF2B5EF4-FFF2-40B4-BE49-F238E27FC236}">
              <a16:creationId xmlns:a16="http://schemas.microsoft.com/office/drawing/2014/main" id="{00000000-0008-0000-0E00-000049020000}"/>
            </a:ext>
          </a:extLst>
        </xdr:cNvPr>
        <xdr:cNvSpPr txBox="1"/>
      </xdr:nvSpPr>
      <xdr:spPr>
        <a:xfrm>
          <a:off x="20199427" y="1047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41470</xdr:rowOff>
    </xdr:from>
    <xdr:ext cx="469744" cy="259045"/>
    <xdr:sp macro="" textlink="">
      <xdr:nvSpPr>
        <xdr:cNvPr id="586" name="n_3aveValue【学校施設】&#10;一人当たり面積">
          <a:extLst>
            <a:ext uri="{FF2B5EF4-FFF2-40B4-BE49-F238E27FC236}">
              <a16:creationId xmlns:a16="http://schemas.microsoft.com/office/drawing/2014/main" id="{00000000-0008-0000-0E00-00004A020000}"/>
            </a:ext>
          </a:extLst>
        </xdr:cNvPr>
        <xdr:cNvSpPr txBox="1"/>
      </xdr:nvSpPr>
      <xdr:spPr>
        <a:xfrm>
          <a:off x="19310427" y="1049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151655</xdr:rowOff>
    </xdr:from>
    <xdr:ext cx="469744" cy="259045"/>
    <xdr:sp macro="" textlink="">
      <xdr:nvSpPr>
        <xdr:cNvPr id="587" name="n_4aveValue【学校施設】&#10;一人当たり面積">
          <a:extLst>
            <a:ext uri="{FF2B5EF4-FFF2-40B4-BE49-F238E27FC236}">
              <a16:creationId xmlns:a16="http://schemas.microsoft.com/office/drawing/2014/main" id="{00000000-0008-0000-0E00-00004B020000}"/>
            </a:ext>
          </a:extLst>
        </xdr:cNvPr>
        <xdr:cNvSpPr txBox="1"/>
      </xdr:nvSpPr>
      <xdr:spPr>
        <a:xfrm>
          <a:off x="18421427" y="1043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54525</xdr:rowOff>
    </xdr:from>
    <xdr:ext cx="469744" cy="259045"/>
    <xdr:sp macro="" textlink="">
      <xdr:nvSpPr>
        <xdr:cNvPr id="588" name="n_1mainValue【学校施設】&#10;一人当たり面積">
          <a:extLst>
            <a:ext uri="{FF2B5EF4-FFF2-40B4-BE49-F238E27FC236}">
              <a16:creationId xmlns:a16="http://schemas.microsoft.com/office/drawing/2014/main" id="{00000000-0008-0000-0E00-00004C020000}"/>
            </a:ext>
          </a:extLst>
        </xdr:cNvPr>
        <xdr:cNvSpPr txBox="1"/>
      </xdr:nvSpPr>
      <xdr:spPr>
        <a:xfrm>
          <a:off x="21075727" y="9998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65498</xdr:rowOff>
    </xdr:from>
    <xdr:ext cx="469744" cy="259045"/>
    <xdr:sp macro="" textlink="">
      <xdr:nvSpPr>
        <xdr:cNvPr id="589" name="n_2mainValue【学校施設】&#10;一人当たり面積">
          <a:extLst>
            <a:ext uri="{FF2B5EF4-FFF2-40B4-BE49-F238E27FC236}">
              <a16:creationId xmlns:a16="http://schemas.microsoft.com/office/drawing/2014/main" id="{00000000-0008-0000-0E00-00004D020000}"/>
            </a:ext>
          </a:extLst>
        </xdr:cNvPr>
        <xdr:cNvSpPr txBox="1"/>
      </xdr:nvSpPr>
      <xdr:spPr>
        <a:xfrm>
          <a:off x="20199427" y="10009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73728</xdr:rowOff>
    </xdr:from>
    <xdr:ext cx="469744" cy="259045"/>
    <xdr:sp macro="" textlink="">
      <xdr:nvSpPr>
        <xdr:cNvPr id="590" name="n_3mainValue【学校施設】&#10;一人当たり面積">
          <a:extLst>
            <a:ext uri="{FF2B5EF4-FFF2-40B4-BE49-F238E27FC236}">
              <a16:creationId xmlns:a16="http://schemas.microsoft.com/office/drawing/2014/main" id="{00000000-0008-0000-0E00-00004E020000}"/>
            </a:ext>
          </a:extLst>
        </xdr:cNvPr>
        <xdr:cNvSpPr txBox="1"/>
      </xdr:nvSpPr>
      <xdr:spPr>
        <a:xfrm>
          <a:off x="19310427" y="10017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82872</xdr:rowOff>
    </xdr:from>
    <xdr:ext cx="469744" cy="259045"/>
    <xdr:sp macro="" textlink="">
      <xdr:nvSpPr>
        <xdr:cNvPr id="591" name="n_4mainValue【学校施設】&#10;一人当たり面積">
          <a:extLst>
            <a:ext uri="{FF2B5EF4-FFF2-40B4-BE49-F238E27FC236}">
              <a16:creationId xmlns:a16="http://schemas.microsoft.com/office/drawing/2014/main" id="{00000000-0008-0000-0E00-00004F020000}"/>
            </a:ext>
          </a:extLst>
        </xdr:cNvPr>
        <xdr:cNvSpPr txBox="1"/>
      </xdr:nvSpPr>
      <xdr:spPr>
        <a:xfrm>
          <a:off x="18421427" y="10026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2" name="正方形/長方形 591">
          <a:extLst>
            <a:ext uri="{FF2B5EF4-FFF2-40B4-BE49-F238E27FC236}">
              <a16:creationId xmlns:a16="http://schemas.microsoft.com/office/drawing/2014/main" id="{00000000-0008-0000-0E00-00005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3" name="正方形/長方形 592">
          <a:extLst>
            <a:ext uri="{FF2B5EF4-FFF2-40B4-BE49-F238E27FC236}">
              <a16:creationId xmlns:a16="http://schemas.microsoft.com/office/drawing/2014/main" id="{00000000-0008-0000-0E00-00005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4" name="正方形/長方形 593">
          <a:extLst>
            <a:ext uri="{FF2B5EF4-FFF2-40B4-BE49-F238E27FC236}">
              <a16:creationId xmlns:a16="http://schemas.microsoft.com/office/drawing/2014/main" id="{00000000-0008-0000-0E00-00005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5" name="正方形/長方形 594">
          <a:extLst>
            <a:ext uri="{FF2B5EF4-FFF2-40B4-BE49-F238E27FC236}">
              <a16:creationId xmlns:a16="http://schemas.microsoft.com/office/drawing/2014/main" id="{00000000-0008-0000-0E00-00005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6" name="正方形/長方形 595">
          <a:extLst>
            <a:ext uri="{FF2B5EF4-FFF2-40B4-BE49-F238E27FC236}">
              <a16:creationId xmlns:a16="http://schemas.microsoft.com/office/drawing/2014/main" id="{00000000-0008-0000-0E00-00005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7" name="正方形/長方形 596">
          <a:extLst>
            <a:ext uri="{FF2B5EF4-FFF2-40B4-BE49-F238E27FC236}">
              <a16:creationId xmlns:a16="http://schemas.microsoft.com/office/drawing/2014/main" id="{00000000-0008-0000-0E00-00005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8" name="正方形/長方形 597">
          <a:extLst>
            <a:ext uri="{FF2B5EF4-FFF2-40B4-BE49-F238E27FC236}">
              <a16:creationId xmlns:a16="http://schemas.microsoft.com/office/drawing/2014/main" id="{00000000-0008-0000-0E00-00005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9" name="正方形/長方形 598">
          <a:extLst>
            <a:ext uri="{FF2B5EF4-FFF2-40B4-BE49-F238E27FC236}">
              <a16:creationId xmlns:a16="http://schemas.microsoft.com/office/drawing/2014/main" id="{00000000-0008-0000-0E00-000057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1" name="直線コネクタ 600">
          <a:extLst>
            <a:ext uri="{FF2B5EF4-FFF2-40B4-BE49-F238E27FC236}">
              <a16:creationId xmlns:a16="http://schemas.microsoft.com/office/drawing/2014/main" id="{00000000-0008-0000-0E00-000059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3" name="直線コネクタ 602">
          <a:extLst>
            <a:ext uri="{FF2B5EF4-FFF2-40B4-BE49-F238E27FC236}">
              <a16:creationId xmlns:a16="http://schemas.microsoft.com/office/drawing/2014/main" id="{00000000-0008-0000-0E00-00005B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5" name="直線コネクタ 604">
          <a:extLst>
            <a:ext uri="{FF2B5EF4-FFF2-40B4-BE49-F238E27FC236}">
              <a16:creationId xmlns:a16="http://schemas.microsoft.com/office/drawing/2014/main" id="{00000000-0008-0000-0E00-00005D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7" name="直線コネクタ 606">
          <a:extLst>
            <a:ext uri="{FF2B5EF4-FFF2-40B4-BE49-F238E27FC236}">
              <a16:creationId xmlns:a16="http://schemas.microsoft.com/office/drawing/2014/main" id="{00000000-0008-0000-0E00-00005F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0" name="テキスト ボックス 609">
          <a:extLst>
            <a:ext uri="{FF2B5EF4-FFF2-40B4-BE49-F238E27FC236}">
              <a16:creationId xmlns:a16="http://schemas.microsoft.com/office/drawing/2014/main" id="{00000000-0008-0000-0E00-000062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2" name="テキスト ボックス 611">
          <a:extLst>
            <a:ext uri="{FF2B5EF4-FFF2-40B4-BE49-F238E27FC236}">
              <a16:creationId xmlns:a16="http://schemas.microsoft.com/office/drawing/2014/main" id="{00000000-0008-0000-0E00-000064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4" name="テキスト ボックス 613">
          <a:extLst>
            <a:ext uri="{FF2B5EF4-FFF2-40B4-BE49-F238E27FC236}">
              <a16:creationId xmlns:a16="http://schemas.microsoft.com/office/drawing/2014/main" id="{00000000-0008-0000-0E00-000066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5" name="【児童館】&#10;有形固定資産減価償却率グラフ枠">
          <a:extLst>
            <a:ext uri="{FF2B5EF4-FFF2-40B4-BE49-F238E27FC236}">
              <a16:creationId xmlns:a16="http://schemas.microsoft.com/office/drawing/2014/main" id="{00000000-0008-0000-0E00-00006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19050</xdr:rowOff>
    </xdr:from>
    <xdr:to>
      <xdr:col>85</xdr:col>
      <xdr:colOff>126364</xdr:colOff>
      <xdr:row>86</xdr:row>
      <xdr:rowOff>114300</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flipV="1">
          <a:off x="16318864" y="13563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17" name="【児童館】&#10;有形固定資産減価償却率最小値テキスト">
          <a:extLst>
            <a:ext uri="{FF2B5EF4-FFF2-40B4-BE49-F238E27FC236}">
              <a16:creationId xmlns:a16="http://schemas.microsoft.com/office/drawing/2014/main" id="{00000000-0008-0000-0E00-000069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18" name="直線コネクタ 617">
          <a:extLst>
            <a:ext uri="{FF2B5EF4-FFF2-40B4-BE49-F238E27FC236}">
              <a16:creationId xmlns:a16="http://schemas.microsoft.com/office/drawing/2014/main" id="{00000000-0008-0000-0E00-00006A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137177</xdr:rowOff>
    </xdr:from>
    <xdr:ext cx="405111" cy="259045"/>
    <xdr:sp macro="" textlink="">
      <xdr:nvSpPr>
        <xdr:cNvPr id="619" name="【児童館】&#10;有形固定資産減価償却率最大値テキスト">
          <a:extLst>
            <a:ext uri="{FF2B5EF4-FFF2-40B4-BE49-F238E27FC236}">
              <a16:creationId xmlns:a16="http://schemas.microsoft.com/office/drawing/2014/main" id="{00000000-0008-0000-0E00-00006B020000}"/>
            </a:ext>
          </a:extLst>
        </xdr:cNvPr>
        <xdr:cNvSpPr txBox="1"/>
      </xdr:nvSpPr>
      <xdr:spPr>
        <a:xfrm>
          <a:off x="16357600"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19050</xdr:rowOff>
    </xdr:from>
    <xdr:to>
      <xdr:col>86</xdr:col>
      <xdr:colOff>25400</xdr:colOff>
      <xdr:row>79</xdr:row>
      <xdr:rowOff>19050</xdr:rowOff>
    </xdr:to>
    <xdr:cxnSp macro="">
      <xdr:nvCxnSpPr>
        <xdr:cNvPr id="620" name="直線コネクタ 619">
          <a:extLst>
            <a:ext uri="{FF2B5EF4-FFF2-40B4-BE49-F238E27FC236}">
              <a16:creationId xmlns:a16="http://schemas.microsoft.com/office/drawing/2014/main" id="{00000000-0008-0000-0E00-00006C020000}"/>
            </a:ext>
          </a:extLst>
        </xdr:cNvPr>
        <xdr:cNvCxnSpPr/>
      </xdr:nvCxnSpPr>
      <xdr:spPr>
        <a:xfrm>
          <a:off x="16230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40022</xdr:rowOff>
    </xdr:from>
    <xdr:ext cx="405111" cy="259045"/>
    <xdr:sp macro="" textlink="">
      <xdr:nvSpPr>
        <xdr:cNvPr id="621" name="【児童館】&#10;有形固定資産減価償却率平均値テキスト">
          <a:extLst>
            <a:ext uri="{FF2B5EF4-FFF2-40B4-BE49-F238E27FC236}">
              <a16:creationId xmlns:a16="http://schemas.microsoft.com/office/drawing/2014/main" id="{00000000-0008-0000-0E00-00006D020000}"/>
            </a:ext>
          </a:extLst>
        </xdr:cNvPr>
        <xdr:cNvSpPr txBox="1"/>
      </xdr:nvSpPr>
      <xdr:spPr>
        <a:xfrm>
          <a:off x="16357600" y="1409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61595</xdr:rowOff>
    </xdr:from>
    <xdr:to>
      <xdr:col>85</xdr:col>
      <xdr:colOff>177800</xdr:colOff>
      <xdr:row>82</xdr:row>
      <xdr:rowOff>163195</xdr:rowOff>
    </xdr:to>
    <xdr:sp macro="" textlink="">
      <xdr:nvSpPr>
        <xdr:cNvPr id="622" name="フローチャート: 判断 621">
          <a:extLst>
            <a:ext uri="{FF2B5EF4-FFF2-40B4-BE49-F238E27FC236}">
              <a16:creationId xmlns:a16="http://schemas.microsoft.com/office/drawing/2014/main" id="{00000000-0008-0000-0E00-00006E020000}"/>
            </a:ext>
          </a:extLst>
        </xdr:cNvPr>
        <xdr:cNvSpPr/>
      </xdr:nvSpPr>
      <xdr:spPr>
        <a:xfrm>
          <a:off x="16268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623" name="フローチャート: 判断 622">
          <a:extLst>
            <a:ext uri="{FF2B5EF4-FFF2-40B4-BE49-F238E27FC236}">
              <a16:creationId xmlns:a16="http://schemas.microsoft.com/office/drawing/2014/main" id="{00000000-0008-0000-0E00-00006F020000}"/>
            </a:ext>
          </a:extLst>
        </xdr:cNvPr>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31114</xdr:rowOff>
    </xdr:from>
    <xdr:to>
      <xdr:col>76</xdr:col>
      <xdr:colOff>165100</xdr:colOff>
      <xdr:row>82</xdr:row>
      <xdr:rowOff>132714</xdr:rowOff>
    </xdr:to>
    <xdr:sp macro="" textlink="">
      <xdr:nvSpPr>
        <xdr:cNvPr id="624" name="フローチャート: 判断 623">
          <a:extLst>
            <a:ext uri="{FF2B5EF4-FFF2-40B4-BE49-F238E27FC236}">
              <a16:creationId xmlns:a16="http://schemas.microsoft.com/office/drawing/2014/main" id="{00000000-0008-0000-0E00-000070020000}"/>
            </a:ext>
          </a:extLst>
        </xdr:cNvPr>
        <xdr:cNvSpPr/>
      </xdr:nvSpPr>
      <xdr:spPr>
        <a:xfrm>
          <a:off x="14541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6350</xdr:rowOff>
    </xdr:from>
    <xdr:to>
      <xdr:col>72</xdr:col>
      <xdr:colOff>38100</xdr:colOff>
      <xdr:row>82</xdr:row>
      <xdr:rowOff>107950</xdr:rowOff>
    </xdr:to>
    <xdr:sp macro="" textlink="">
      <xdr:nvSpPr>
        <xdr:cNvPr id="625" name="フローチャート: 判断 624">
          <a:extLst>
            <a:ext uri="{FF2B5EF4-FFF2-40B4-BE49-F238E27FC236}">
              <a16:creationId xmlns:a16="http://schemas.microsoft.com/office/drawing/2014/main" id="{00000000-0008-0000-0E00-000071020000}"/>
            </a:ext>
          </a:extLst>
        </xdr:cNvPr>
        <xdr:cNvSpPr/>
      </xdr:nvSpPr>
      <xdr:spPr>
        <a:xfrm>
          <a:off x="13652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25400</xdr:rowOff>
    </xdr:from>
    <xdr:to>
      <xdr:col>67</xdr:col>
      <xdr:colOff>101600</xdr:colOff>
      <xdr:row>81</xdr:row>
      <xdr:rowOff>127000</xdr:rowOff>
    </xdr:to>
    <xdr:sp macro="" textlink="">
      <xdr:nvSpPr>
        <xdr:cNvPr id="626" name="フローチャート: 判断 625">
          <a:extLst>
            <a:ext uri="{FF2B5EF4-FFF2-40B4-BE49-F238E27FC236}">
              <a16:creationId xmlns:a16="http://schemas.microsoft.com/office/drawing/2014/main" id="{00000000-0008-0000-0E00-000072020000}"/>
            </a:ext>
          </a:extLst>
        </xdr:cNvPr>
        <xdr:cNvSpPr/>
      </xdr:nvSpPr>
      <xdr:spPr>
        <a:xfrm>
          <a:off x="12763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00000000-0008-0000-0E00-00007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00000000-0008-0000-0E00-00007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00000000-0008-0000-0E00-00007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00000000-0008-0000-0E00-00007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170180</xdr:rowOff>
    </xdr:from>
    <xdr:to>
      <xdr:col>81</xdr:col>
      <xdr:colOff>101600</xdr:colOff>
      <xdr:row>83</xdr:row>
      <xdr:rowOff>100330</xdr:rowOff>
    </xdr:to>
    <xdr:sp macro="" textlink="">
      <xdr:nvSpPr>
        <xdr:cNvPr id="632" name="楕円 631">
          <a:extLst>
            <a:ext uri="{FF2B5EF4-FFF2-40B4-BE49-F238E27FC236}">
              <a16:creationId xmlns:a16="http://schemas.microsoft.com/office/drawing/2014/main" id="{00000000-0008-0000-0E00-000078020000}"/>
            </a:ext>
          </a:extLst>
        </xdr:cNvPr>
        <xdr:cNvSpPr/>
      </xdr:nvSpPr>
      <xdr:spPr>
        <a:xfrm>
          <a:off x="15430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40639</xdr:rowOff>
    </xdr:from>
    <xdr:to>
      <xdr:col>76</xdr:col>
      <xdr:colOff>165100</xdr:colOff>
      <xdr:row>83</xdr:row>
      <xdr:rowOff>142239</xdr:rowOff>
    </xdr:to>
    <xdr:sp macro="" textlink="">
      <xdr:nvSpPr>
        <xdr:cNvPr id="633" name="楕円 632">
          <a:extLst>
            <a:ext uri="{FF2B5EF4-FFF2-40B4-BE49-F238E27FC236}">
              <a16:creationId xmlns:a16="http://schemas.microsoft.com/office/drawing/2014/main" id="{00000000-0008-0000-0E00-000079020000}"/>
            </a:ext>
          </a:extLst>
        </xdr:cNvPr>
        <xdr:cNvSpPr/>
      </xdr:nvSpPr>
      <xdr:spPr>
        <a:xfrm>
          <a:off x="1454150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49530</xdr:rowOff>
    </xdr:from>
    <xdr:to>
      <xdr:col>81</xdr:col>
      <xdr:colOff>50800</xdr:colOff>
      <xdr:row>83</xdr:row>
      <xdr:rowOff>91439</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flipV="1">
          <a:off x="14592300" y="142798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19686</xdr:rowOff>
    </xdr:from>
    <xdr:to>
      <xdr:col>72</xdr:col>
      <xdr:colOff>38100</xdr:colOff>
      <xdr:row>83</xdr:row>
      <xdr:rowOff>121286</xdr:rowOff>
    </xdr:to>
    <xdr:sp macro="" textlink="">
      <xdr:nvSpPr>
        <xdr:cNvPr id="635" name="楕円 634">
          <a:extLst>
            <a:ext uri="{FF2B5EF4-FFF2-40B4-BE49-F238E27FC236}">
              <a16:creationId xmlns:a16="http://schemas.microsoft.com/office/drawing/2014/main" id="{00000000-0008-0000-0E00-00007B020000}"/>
            </a:ext>
          </a:extLst>
        </xdr:cNvPr>
        <xdr:cNvSpPr/>
      </xdr:nvSpPr>
      <xdr:spPr>
        <a:xfrm>
          <a:off x="13652500" y="14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70486</xdr:rowOff>
    </xdr:from>
    <xdr:to>
      <xdr:col>76</xdr:col>
      <xdr:colOff>114300</xdr:colOff>
      <xdr:row>83</xdr:row>
      <xdr:rowOff>91439</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3703300" y="14300836"/>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636</xdr:rowOff>
    </xdr:from>
    <xdr:to>
      <xdr:col>67</xdr:col>
      <xdr:colOff>101600</xdr:colOff>
      <xdr:row>83</xdr:row>
      <xdr:rowOff>102236</xdr:rowOff>
    </xdr:to>
    <xdr:sp macro="" textlink="">
      <xdr:nvSpPr>
        <xdr:cNvPr id="637" name="楕円 636">
          <a:extLst>
            <a:ext uri="{FF2B5EF4-FFF2-40B4-BE49-F238E27FC236}">
              <a16:creationId xmlns:a16="http://schemas.microsoft.com/office/drawing/2014/main" id="{00000000-0008-0000-0E00-00007D020000}"/>
            </a:ext>
          </a:extLst>
        </xdr:cNvPr>
        <xdr:cNvSpPr/>
      </xdr:nvSpPr>
      <xdr:spPr>
        <a:xfrm>
          <a:off x="12763500" y="142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51436</xdr:rowOff>
    </xdr:from>
    <xdr:to>
      <xdr:col>71</xdr:col>
      <xdr:colOff>177800</xdr:colOff>
      <xdr:row>83</xdr:row>
      <xdr:rowOff>70486</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2814300" y="14281786"/>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164482</xdr:rowOff>
    </xdr:from>
    <xdr:ext cx="405111" cy="259045"/>
    <xdr:sp macro="" textlink="">
      <xdr:nvSpPr>
        <xdr:cNvPr id="639" name="n_1aveValue【児童館】&#10;有形固定資産減価償却率">
          <a:extLst>
            <a:ext uri="{FF2B5EF4-FFF2-40B4-BE49-F238E27FC236}">
              <a16:creationId xmlns:a16="http://schemas.microsoft.com/office/drawing/2014/main" id="{00000000-0008-0000-0E00-00007F020000}"/>
            </a:ext>
          </a:extLst>
        </xdr:cNvPr>
        <xdr:cNvSpPr txBox="1"/>
      </xdr:nvSpPr>
      <xdr:spPr>
        <a:xfrm>
          <a:off x="152660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149241</xdr:rowOff>
    </xdr:from>
    <xdr:ext cx="405111" cy="259045"/>
    <xdr:sp macro="" textlink="">
      <xdr:nvSpPr>
        <xdr:cNvPr id="640" name="n_2aveValue【児童館】&#10;有形固定資産減価償却率">
          <a:extLst>
            <a:ext uri="{FF2B5EF4-FFF2-40B4-BE49-F238E27FC236}">
              <a16:creationId xmlns:a16="http://schemas.microsoft.com/office/drawing/2014/main" id="{00000000-0008-0000-0E00-000080020000}"/>
            </a:ext>
          </a:extLst>
        </xdr:cNvPr>
        <xdr:cNvSpPr txBox="1"/>
      </xdr:nvSpPr>
      <xdr:spPr>
        <a:xfrm>
          <a:off x="14389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124477</xdr:rowOff>
    </xdr:from>
    <xdr:ext cx="405111" cy="259045"/>
    <xdr:sp macro="" textlink="">
      <xdr:nvSpPr>
        <xdr:cNvPr id="641" name="n_3aveValue【児童館】&#10;有形固定資産減価償却率">
          <a:extLst>
            <a:ext uri="{FF2B5EF4-FFF2-40B4-BE49-F238E27FC236}">
              <a16:creationId xmlns:a16="http://schemas.microsoft.com/office/drawing/2014/main" id="{00000000-0008-0000-0E00-000081020000}"/>
            </a:ext>
          </a:extLst>
        </xdr:cNvPr>
        <xdr:cNvSpPr txBox="1"/>
      </xdr:nvSpPr>
      <xdr:spPr>
        <a:xfrm>
          <a:off x="13500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143527</xdr:rowOff>
    </xdr:from>
    <xdr:ext cx="405111" cy="259045"/>
    <xdr:sp macro="" textlink="">
      <xdr:nvSpPr>
        <xdr:cNvPr id="642" name="n_4aveValue【児童館】&#10;有形固定資産減価償却率">
          <a:extLst>
            <a:ext uri="{FF2B5EF4-FFF2-40B4-BE49-F238E27FC236}">
              <a16:creationId xmlns:a16="http://schemas.microsoft.com/office/drawing/2014/main" id="{00000000-0008-0000-0E00-000082020000}"/>
            </a:ext>
          </a:extLst>
        </xdr:cNvPr>
        <xdr:cNvSpPr txBox="1"/>
      </xdr:nvSpPr>
      <xdr:spPr>
        <a:xfrm>
          <a:off x="126117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91457</xdr:rowOff>
    </xdr:from>
    <xdr:ext cx="405111" cy="259045"/>
    <xdr:sp macro="" textlink="">
      <xdr:nvSpPr>
        <xdr:cNvPr id="643" name="n_1mainValue【児童館】&#10;有形固定資産減価償却率">
          <a:extLst>
            <a:ext uri="{FF2B5EF4-FFF2-40B4-BE49-F238E27FC236}">
              <a16:creationId xmlns:a16="http://schemas.microsoft.com/office/drawing/2014/main" id="{00000000-0008-0000-0E00-000083020000}"/>
            </a:ext>
          </a:extLst>
        </xdr:cNvPr>
        <xdr:cNvSpPr txBox="1"/>
      </xdr:nvSpPr>
      <xdr:spPr>
        <a:xfrm>
          <a:off x="152660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133366</xdr:rowOff>
    </xdr:from>
    <xdr:ext cx="405111" cy="259045"/>
    <xdr:sp macro="" textlink="">
      <xdr:nvSpPr>
        <xdr:cNvPr id="644" name="n_2mainValue【児童館】&#10;有形固定資産減価償却率">
          <a:extLst>
            <a:ext uri="{FF2B5EF4-FFF2-40B4-BE49-F238E27FC236}">
              <a16:creationId xmlns:a16="http://schemas.microsoft.com/office/drawing/2014/main" id="{00000000-0008-0000-0E00-000084020000}"/>
            </a:ext>
          </a:extLst>
        </xdr:cNvPr>
        <xdr:cNvSpPr txBox="1"/>
      </xdr:nvSpPr>
      <xdr:spPr>
        <a:xfrm>
          <a:off x="14389744" y="1436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112413</xdr:rowOff>
    </xdr:from>
    <xdr:ext cx="405111" cy="259045"/>
    <xdr:sp macro="" textlink="">
      <xdr:nvSpPr>
        <xdr:cNvPr id="645" name="n_3mainValue【児童館】&#10;有形固定資産減価償却率">
          <a:extLst>
            <a:ext uri="{FF2B5EF4-FFF2-40B4-BE49-F238E27FC236}">
              <a16:creationId xmlns:a16="http://schemas.microsoft.com/office/drawing/2014/main" id="{00000000-0008-0000-0E00-000085020000}"/>
            </a:ext>
          </a:extLst>
        </xdr:cNvPr>
        <xdr:cNvSpPr txBox="1"/>
      </xdr:nvSpPr>
      <xdr:spPr>
        <a:xfrm>
          <a:off x="135007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93363</xdr:rowOff>
    </xdr:from>
    <xdr:ext cx="405111" cy="259045"/>
    <xdr:sp macro="" textlink="">
      <xdr:nvSpPr>
        <xdr:cNvPr id="646" name="n_4mainValue【児童館】&#10;有形固定資産減価償却率">
          <a:extLst>
            <a:ext uri="{FF2B5EF4-FFF2-40B4-BE49-F238E27FC236}">
              <a16:creationId xmlns:a16="http://schemas.microsoft.com/office/drawing/2014/main" id="{00000000-0008-0000-0E00-000086020000}"/>
            </a:ext>
          </a:extLst>
        </xdr:cNvPr>
        <xdr:cNvSpPr txBox="1"/>
      </xdr:nvSpPr>
      <xdr:spPr>
        <a:xfrm>
          <a:off x="12611744" y="1432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8" name="正方形/長方形 647">
          <a:extLst>
            <a:ext uri="{FF2B5EF4-FFF2-40B4-BE49-F238E27FC236}">
              <a16:creationId xmlns:a16="http://schemas.microsoft.com/office/drawing/2014/main" id="{00000000-0008-0000-0E00-000088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9" name="正方形/長方形 648">
          <a:extLst>
            <a:ext uri="{FF2B5EF4-FFF2-40B4-BE49-F238E27FC236}">
              <a16:creationId xmlns:a16="http://schemas.microsoft.com/office/drawing/2014/main" id="{00000000-0008-0000-0E00-000089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0" name="正方形/長方形 649">
          <a:extLst>
            <a:ext uri="{FF2B5EF4-FFF2-40B4-BE49-F238E27FC236}">
              <a16:creationId xmlns:a16="http://schemas.microsoft.com/office/drawing/2014/main" id="{00000000-0008-0000-0E00-00008A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1" name="正方形/長方形 650">
          <a:extLst>
            <a:ext uri="{FF2B5EF4-FFF2-40B4-BE49-F238E27FC236}">
              <a16:creationId xmlns:a16="http://schemas.microsoft.com/office/drawing/2014/main" id="{00000000-0008-0000-0E00-00008B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2" name="正方形/長方形 651">
          <a:extLst>
            <a:ext uri="{FF2B5EF4-FFF2-40B4-BE49-F238E27FC236}">
              <a16:creationId xmlns:a16="http://schemas.microsoft.com/office/drawing/2014/main" id="{00000000-0008-0000-0E00-00008C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3" name="正方形/長方形 652">
          <a:extLst>
            <a:ext uri="{FF2B5EF4-FFF2-40B4-BE49-F238E27FC236}">
              <a16:creationId xmlns:a16="http://schemas.microsoft.com/office/drawing/2014/main" id="{00000000-0008-0000-0E00-00008D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4" name="正方形/長方形 653">
          <a:extLst>
            <a:ext uri="{FF2B5EF4-FFF2-40B4-BE49-F238E27FC236}">
              <a16:creationId xmlns:a16="http://schemas.microsoft.com/office/drawing/2014/main" id="{00000000-0008-0000-0E00-00008E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6" name="テキスト ボックス 665">
          <a:extLst>
            <a:ext uri="{FF2B5EF4-FFF2-40B4-BE49-F238E27FC236}">
              <a16:creationId xmlns:a16="http://schemas.microsoft.com/office/drawing/2014/main" id="{00000000-0008-0000-0E00-00009A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8" name="テキスト ボックス 667">
          <a:extLst>
            <a:ext uri="{FF2B5EF4-FFF2-40B4-BE49-F238E27FC236}">
              <a16:creationId xmlns:a16="http://schemas.microsoft.com/office/drawing/2014/main" id="{00000000-0008-0000-0E00-00009C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9" name="【児童館】&#10;一人当たり面積グラフ枠">
          <a:extLst>
            <a:ext uri="{FF2B5EF4-FFF2-40B4-BE49-F238E27FC236}">
              <a16:creationId xmlns:a16="http://schemas.microsoft.com/office/drawing/2014/main" id="{00000000-0008-0000-0E00-00009D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71" name="【児童館】&#10;一人当たり面積最小値テキスト">
          <a:extLst>
            <a:ext uri="{FF2B5EF4-FFF2-40B4-BE49-F238E27FC236}">
              <a16:creationId xmlns:a16="http://schemas.microsoft.com/office/drawing/2014/main" id="{00000000-0008-0000-0E00-00009F020000}"/>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673" name="【児童館】&#10;一人当たり面積最大値テキスト">
          <a:extLst>
            <a:ext uri="{FF2B5EF4-FFF2-40B4-BE49-F238E27FC236}">
              <a16:creationId xmlns:a16="http://schemas.microsoft.com/office/drawing/2014/main" id="{00000000-0008-0000-0E00-0000A1020000}"/>
            </a:ext>
          </a:extLst>
        </xdr:cNvPr>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675" name="【児童館】&#10;一人当たり面積平均値テキスト">
          <a:extLst>
            <a:ext uri="{FF2B5EF4-FFF2-40B4-BE49-F238E27FC236}">
              <a16:creationId xmlns:a16="http://schemas.microsoft.com/office/drawing/2014/main" id="{00000000-0008-0000-0E00-0000A3020000}"/>
            </a:ext>
          </a:extLst>
        </xdr:cNvPr>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76" name="フローチャート: 判断 675">
          <a:extLst>
            <a:ext uri="{FF2B5EF4-FFF2-40B4-BE49-F238E27FC236}">
              <a16:creationId xmlns:a16="http://schemas.microsoft.com/office/drawing/2014/main" id="{00000000-0008-0000-0E00-0000A4020000}"/>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77" name="フローチャート: 判断 676">
          <a:extLst>
            <a:ext uri="{FF2B5EF4-FFF2-40B4-BE49-F238E27FC236}">
              <a16:creationId xmlns:a16="http://schemas.microsoft.com/office/drawing/2014/main" id="{00000000-0008-0000-0E00-0000A5020000}"/>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101600</xdr:rowOff>
    </xdr:from>
    <xdr:to>
      <xdr:col>107</xdr:col>
      <xdr:colOff>101600</xdr:colOff>
      <xdr:row>84</xdr:row>
      <xdr:rowOff>31750</xdr:rowOff>
    </xdr:to>
    <xdr:sp macro="" textlink="">
      <xdr:nvSpPr>
        <xdr:cNvPr id="678" name="フローチャート: 判断 677">
          <a:extLst>
            <a:ext uri="{FF2B5EF4-FFF2-40B4-BE49-F238E27FC236}">
              <a16:creationId xmlns:a16="http://schemas.microsoft.com/office/drawing/2014/main" id="{00000000-0008-0000-0E00-0000A6020000}"/>
            </a:ext>
          </a:extLst>
        </xdr:cNvPr>
        <xdr:cNvSpPr/>
      </xdr:nvSpPr>
      <xdr:spPr>
        <a:xfrm>
          <a:off x="20383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679" name="フローチャート: 判断 678">
          <a:extLst>
            <a:ext uri="{FF2B5EF4-FFF2-40B4-BE49-F238E27FC236}">
              <a16:creationId xmlns:a16="http://schemas.microsoft.com/office/drawing/2014/main" id="{00000000-0008-0000-0E00-0000A7020000}"/>
            </a:ext>
          </a:extLst>
        </xdr:cNvPr>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139700</xdr:rowOff>
    </xdr:from>
    <xdr:to>
      <xdr:col>98</xdr:col>
      <xdr:colOff>38100</xdr:colOff>
      <xdr:row>84</xdr:row>
      <xdr:rowOff>69850</xdr:rowOff>
    </xdr:to>
    <xdr:sp macro="" textlink="">
      <xdr:nvSpPr>
        <xdr:cNvPr id="680" name="フローチャート: 判断 679">
          <a:extLst>
            <a:ext uri="{FF2B5EF4-FFF2-40B4-BE49-F238E27FC236}">
              <a16:creationId xmlns:a16="http://schemas.microsoft.com/office/drawing/2014/main" id="{00000000-0008-0000-0E00-0000A8020000}"/>
            </a:ext>
          </a:extLst>
        </xdr:cNvPr>
        <xdr:cNvSpPr/>
      </xdr:nvSpPr>
      <xdr:spPr>
        <a:xfrm>
          <a:off x="18605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00000000-0008-0000-0E00-0000A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id="{00000000-0008-0000-0E00-0000A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82550</xdr:rowOff>
    </xdr:from>
    <xdr:to>
      <xdr:col>112</xdr:col>
      <xdr:colOff>38100</xdr:colOff>
      <xdr:row>85</xdr:row>
      <xdr:rowOff>12700</xdr:rowOff>
    </xdr:to>
    <xdr:sp macro="" textlink="">
      <xdr:nvSpPr>
        <xdr:cNvPr id="686" name="楕円 685">
          <a:extLst>
            <a:ext uri="{FF2B5EF4-FFF2-40B4-BE49-F238E27FC236}">
              <a16:creationId xmlns:a16="http://schemas.microsoft.com/office/drawing/2014/main" id="{00000000-0008-0000-0E00-0000AE020000}"/>
            </a:ext>
          </a:extLst>
        </xdr:cNvPr>
        <xdr:cNvSpPr/>
      </xdr:nvSpPr>
      <xdr:spPr>
        <a:xfrm>
          <a:off x="21272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82550</xdr:rowOff>
    </xdr:from>
    <xdr:to>
      <xdr:col>107</xdr:col>
      <xdr:colOff>101600</xdr:colOff>
      <xdr:row>85</xdr:row>
      <xdr:rowOff>12700</xdr:rowOff>
    </xdr:to>
    <xdr:sp macro="" textlink="">
      <xdr:nvSpPr>
        <xdr:cNvPr id="687" name="楕円 686">
          <a:extLst>
            <a:ext uri="{FF2B5EF4-FFF2-40B4-BE49-F238E27FC236}">
              <a16:creationId xmlns:a16="http://schemas.microsoft.com/office/drawing/2014/main" id="{00000000-0008-0000-0E00-0000AF020000}"/>
            </a:ext>
          </a:extLst>
        </xdr:cNvPr>
        <xdr:cNvSpPr/>
      </xdr:nvSpPr>
      <xdr:spPr>
        <a:xfrm>
          <a:off x="20383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133350</xdr:rowOff>
    </xdr:from>
    <xdr:to>
      <xdr:col>111</xdr:col>
      <xdr:colOff>177800</xdr:colOff>
      <xdr:row>84</xdr:row>
      <xdr:rowOff>133350</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a:off x="20434300" y="14535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689" name="楕円 688">
          <a:extLst>
            <a:ext uri="{FF2B5EF4-FFF2-40B4-BE49-F238E27FC236}">
              <a16:creationId xmlns:a16="http://schemas.microsoft.com/office/drawing/2014/main" id="{00000000-0008-0000-0E00-0000B1020000}"/>
            </a:ext>
          </a:extLst>
        </xdr:cNvPr>
        <xdr:cNvSpPr/>
      </xdr:nvSpPr>
      <xdr:spPr>
        <a:xfrm>
          <a:off x="19494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133350</xdr:rowOff>
    </xdr:from>
    <xdr:to>
      <xdr:col>107</xdr:col>
      <xdr:colOff>50800</xdr:colOff>
      <xdr:row>84</xdr:row>
      <xdr:rowOff>152400</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flipV="1">
          <a:off x="19545300" y="14535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101600</xdr:rowOff>
    </xdr:from>
    <xdr:to>
      <xdr:col>98</xdr:col>
      <xdr:colOff>38100</xdr:colOff>
      <xdr:row>85</xdr:row>
      <xdr:rowOff>31750</xdr:rowOff>
    </xdr:to>
    <xdr:sp macro="" textlink="">
      <xdr:nvSpPr>
        <xdr:cNvPr id="691" name="楕円 690">
          <a:extLst>
            <a:ext uri="{FF2B5EF4-FFF2-40B4-BE49-F238E27FC236}">
              <a16:creationId xmlns:a16="http://schemas.microsoft.com/office/drawing/2014/main" id="{00000000-0008-0000-0E00-0000B3020000}"/>
            </a:ext>
          </a:extLst>
        </xdr:cNvPr>
        <xdr:cNvSpPr/>
      </xdr:nvSpPr>
      <xdr:spPr>
        <a:xfrm>
          <a:off x="18605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152400</xdr:rowOff>
    </xdr:from>
    <xdr:to>
      <xdr:col>102</xdr:col>
      <xdr:colOff>114300</xdr:colOff>
      <xdr:row>84</xdr:row>
      <xdr:rowOff>152400</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8656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693" name="n_1aveValue【児童館】&#10;一人当たり面積">
          <a:extLst>
            <a:ext uri="{FF2B5EF4-FFF2-40B4-BE49-F238E27FC236}">
              <a16:creationId xmlns:a16="http://schemas.microsoft.com/office/drawing/2014/main" id="{00000000-0008-0000-0E00-0000B5020000}"/>
            </a:ext>
          </a:extLst>
        </xdr:cNvPr>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48277</xdr:rowOff>
    </xdr:from>
    <xdr:ext cx="469744" cy="259045"/>
    <xdr:sp macro="" textlink="">
      <xdr:nvSpPr>
        <xdr:cNvPr id="694" name="n_2aveValue【児童館】&#10;一人当たり面積">
          <a:extLst>
            <a:ext uri="{FF2B5EF4-FFF2-40B4-BE49-F238E27FC236}">
              <a16:creationId xmlns:a16="http://schemas.microsoft.com/office/drawing/2014/main" id="{00000000-0008-0000-0E00-0000B6020000}"/>
            </a:ext>
          </a:extLst>
        </xdr:cNvPr>
        <xdr:cNvSpPr txBox="1"/>
      </xdr:nvSpPr>
      <xdr:spPr>
        <a:xfrm>
          <a:off x="20199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695" name="n_3aveValue【児童館】&#10;一人当たり面積">
          <a:extLst>
            <a:ext uri="{FF2B5EF4-FFF2-40B4-BE49-F238E27FC236}">
              <a16:creationId xmlns:a16="http://schemas.microsoft.com/office/drawing/2014/main" id="{00000000-0008-0000-0E00-0000B7020000}"/>
            </a:ext>
          </a:extLst>
        </xdr:cNvPr>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86377</xdr:rowOff>
    </xdr:from>
    <xdr:ext cx="469744" cy="259045"/>
    <xdr:sp macro="" textlink="">
      <xdr:nvSpPr>
        <xdr:cNvPr id="696" name="n_4aveValue【児童館】&#10;一人当たり面積">
          <a:extLst>
            <a:ext uri="{FF2B5EF4-FFF2-40B4-BE49-F238E27FC236}">
              <a16:creationId xmlns:a16="http://schemas.microsoft.com/office/drawing/2014/main" id="{00000000-0008-0000-0E00-0000B8020000}"/>
            </a:ext>
          </a:extLst>
        </xdr:cNvPr>
        <xdr:cNvSpPr txBox="1"/>
      </xdr:nvSpPr>
      <xdr:spPr>
        <a:xfrm>
          <a:off x="18421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3827</xdr:rowOff>
    </xdr:from>
    <xdr:ext cx="469744" cy="259045"/>
    <xdr:sp macro="" textlink="">
      <xdr:nvSpPr>
        <xdr:cNvPr id="697" name="n_1mainValue【児童館】&#10;一人当たり面積">
          <a:extLst>
            <a:ext uri="{FF2B5EF4-FFF2-40B4-BE49-F238E27FC236}">
              <a16:creationId xmlns:a16="http://schemas.microsoft.com/office/drawing/2014/main" id="{00000000-0008-0000-0E00-0000B9020000}"/>
            </a:ext>
          </a:extLst>
        </xdr:cNvPr>
        <xdr:cNvSpPr txBox="1"/>
      </xdr:nvSpPr>
      <xdr:spPr>
        <a:xfrm>
          <a:off x="21075727"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3827</xdr:rowOff>
    </xdr:from>
    <xdr:ext cx="469744" cy="259045"/>
    <xdr:sp macro="" textlink="">
      <xdr:nvSpPr>
        <xdr:cNvPr id="698" name="n_2mainValue【児童館】&#10;一人当たり面積">
          <a:extLst>
            <a:ext uri="{FF2B5EF4-FFF2-40B4-BE49-F238E27FC236}">
              <a16:creationId xmlns:a16="http://schemas.microsoft.com/office/drawing/2014/main" id="{00000000-0008-0000-0E00-0000BA020000}"/>
            </a:ext>
          </a:extLst>
        </xdr:cNvPr>
        <xdr:cNvSpPr txBox="1"/>
      </xdr:nvSpPr>
      <xdr:spPr>
        <a:xfrm>
          <a:off x="20199427"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699" name="n_3mainValue【児童館】&#10;一人当たり面積">
          <a:extLst>
            <a:ext uri="{FF2B5EF4-FFF2-40B4-BE49-F238E27FC236}">
              <a16:creationId xmlns:a16="http://schemas.microsoft.com/office/drawing/2014/main" id="{00000000-0008-0000-0E00-0000BB020000}"/>
            </a:ext>
          </a:extLst>
        </xdr:cNvPr>
        <xdr:cNvSpPr txBox="1"/>
      </xdr:nvSpPr>
      <xdr:spPr>
        <a:xfrm>
          <a:off x="19310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22877</xdr:rowOff>
    </xdr:from>
    <xdr:ext cx="469744" cy="259045"/>
    <xdr:sp macro="" textlink="">
      <xdr:nvSpPr>
        <xdr:cNvPr id="700" name="n_4mainValue【児童館】&#10;一人当たり面積">
          <a:extLst>
            <a:ext uri="{FF2B5EF4-FFF2-40B4-BE49-F238E27FC236}">
              <a16:creationId xmlns:a16="http://schemas.microsoft.com/office/drawing/2014/main" id="{00000000-0008-0000-0E00-0000BC020000}"/>
            </a:ext>
          </a:extLst>
        </xdr:cNvPr>
        <xdr:cNvSpPr txBox="1"/>
      </xdr:nvSpPr>
      <xdr:spPr>
        <a:xfrm>
          <a:off x="18421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1" name="正方形/長方形 700">
          <a:extLst>
            <a:ext uri="{FF2B5EF4-FFF2-40B4-BE49-F238E27FC236}">
              <a16:creationId xmlns:a16="http://schemas.microsoft.com/office/drawing/2014/main" id="{00000000-0008-0000-0E00-0000BD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2" name="正方形/長方形 701">
          <a:extLst>
            <a:ext uri="{FF2B5EF4-FFF2-40B4-BE49-F238E27FC236}">
              <a16:creationId xmlns:a16="http://schemas.microsoft.com/office/drawing/2014/main" id="{00000000-0008-0000-0E00-0000BE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3" name="正方形/長方形 702">
          <a:extLst>
            <a:ext uri="{FF2B5EF4-FFF2-40B4-BE49-F238E27FC236}">
              <a16:creationId xmlns:a16="http://schemas.microsoft.com/office/drawing/2014/main" id="{00000000-0008-0000-0E00-0000BF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4" name="正方形/長方形 703">
          <a:extLst>
            <a:ext uri="{FF2B5EF4-FFF2-40B4-BE49-F238E27FC236}">
              <a16:creationId xmlns:a16="http://schemas.microsoft.com/office/drawing/2014/main" id="{00000000-0008-0000-0E00-0000C0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5" name="正方形/長方形 704">
          <a:extLst>
            <a:ext uri="{FF2B5EF4-FFF2-40B4-BE49-F238E27FC236}">
              <a16:creationId xmlns:a16="http://schemas.microsoft.com/office/drawing/2014/main" id="{00000000-0008-0000-0E00-0000C1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6" name="正方形/長方形 705">
          <a:extLst>
            <a:ext uri="{FF2B5EF4-FFF2-40B4-BE49-F238E27FC236}">
              <a16:creationId xmlns:a16="http://schemas.microsoft.com/office/drawing/2014/main" id="{00000000-0008-0000-0E00-0000C2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7" name="正方形/長方形 706">
          <a:extLst>
            <a:ext uri="{FF2B5EF4-FFF2-40B4-BE49-F238E27FC236}">
              <a16:creationId xmlns:a16="http://schemas.microsoft.com/office/drawing/2014/main" id="{00000000-0008-0000-0E00-0000C3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正方形/長方形 707">
          <a:extLst>
            <a:ext uri="{FF2B5EF4-FFF2-40B4-BE49-F238E27FC236}">
              <a16:creationId xmlns:a16="http://schemas.microsoft.com/office/drawing/2014/main" id="{00000000-0008-0000-0E00-0000C4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9" name="テキスト ボックス 708">
          <a:extLst>
            <a:ext uri="{FF2B5EF4-FFF2-40B4-BE49-F238E27FC236}">
              <a16:creationId xmlns:a16="http://schemas.microsoft.com/office/drawing/2014/main" id="{00000000-0008-0000-0E00-0000C5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1" name="テキスト ボックス 710">
          <a:extLst>
            <a:ext uri="{FF2B5EF4-FFF2-40B4-BE49-F238E27FC236}">
              <a16:creationId xmlns:a16="http://schemas.microsoft.com/office/drawing/2014/main" id="{00000000-0008-0000-0E00-0000C7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13" name="テキスト ボックス 712">
          <a:extLst>
            <a:ext uri="{FF2B5EF4-FFF2-40B4-BE49-F238E27FC236}">
              <a16:creationId xmlns:a16="http://schemas.microsoft.com/office/drawing/2014/main" id="{00000000-0008-0000-0E00-0000C9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4" name="直線コネクタ 713">
          <a:extLst>
            <a:ext uri="{FF2B5EF4-FFF2-40B4-BE49-F238E27FC236}">
              <a16:creationId xmlns:a16="http://schemas.microsoft.com/office/drawing/2014/main" id="{00000000-0008-0000-0E00-0000CA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6" name="直線コネクタ 715">
          <a:extLst>
            <a:ext uri="{FF2B5EF4-FFF2-40B4-BE49-F238E27FC236}">
              <a16:creationId xmlns:a16="http://schemas.microsoft.com/office/drawing/2014/main" id="{00000000-0008-0000-0E00-0000CC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8" name="直線コネクタ 717">
          <a:extLst>
            <a:ext uri="{FF2B5EF4-FFF2-40B4-BE49-F238E27FC236}">
              <a16:creationId xmlns:a16="http://schemas.microsoft.com/office/drawing/2014/main" id="{00000000-0008-0000-0E00-0000CE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0" name="直線コネクタ 719">
          <a:extLst>
            <a:ext uri="{FF2B5EF4-FFF2-40B4-BE49-F238E27FC236}">
              <a16:creationId xmlns:a16="http://schemas.microsoft.com/office/drawing/2014/main" id="{00000000-0008-0000-0E00-0000D0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21" name="テキスト ボックス 720">
          <a:extLst>
            <a:ext uri="{FF2B5EF4-FFF2-40B4-BE49-F238E27FC236}">
              <a16:creationId xmlns:a16="http://schemas.microsoft.com/office/drawing/2014/main" id="{00000000-0008-0000-0E00-0000D1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2" name="直線コネクタ 721">
          <a:extLst>
            <a:ext uri="{FF2B5EF4-FFF2-40B4-BE49-F238E27FC236}">
              <a16:creationId xmlns:a16="http://schemas.microsoft.com/office/drawing/2014/main" id="{00000000-0008-0000-0E00-0000D2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23" name="テキスト ボックス 722">
          <a:extLst>
            <a:ext uri="{FF2B5EF4-FFF2-40B4-BE49-F238E27FC236}">
              <a16:creationId xmlns:a16="http://schemas.microsoft.com/office/drawing/2014/main" id="{00000000-0008-0000-0E00-0000D3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4" name="【公民館】&#10;有形固定資産減価償却率グラフ枠">
          <a:extLst>
            <a:ext uri="{FF2B5EF4-FFF2-40B4-BE49-F238E27FC236}">
              <a16:creationId xmlns:a16="http://schemas.microsoft.com/office/drawing/2014/main" id="{00000000-0008-0000-0E00-0000D4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152400</xdr:rowOff>
    </xdr:from>
    <xdr:to>
      <xdr:col>85</xdr:col>
      <xdr:colOff>126364</xdr:colOff>
      <xdr:row>108</xdr:row>
      <xdr:rowOff>70486</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flipV="1">
          <a:off x="16318864" y="172974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74313</xdr:rowOff>
    </xdr:from>
    <xdr:ext cx="405111" cy="259045"/>
    <xdr:sp macro="" textlink="">
      <xdr:nvSpPr>
        <xdr:cNvPr id="726" name="【公民館】&#10;有形固定資産減価償却率最小値テキスト">
          <a:extLst>
            <a:ext uri="{FF2B5EF4-FFF2-40B4-BE49-F238E27FC236}">
              <a16:creationId xmlns:a16="http://schemas.microsoft.com/office/drawing/2014/main" id="{00000000-0008-0000-0E00-0000D6020000}"/>
            </a:ext>
          </a:extLst>
        </xdr:cNvPr>
        <xdr:cNvSpPr txBox="1"/>
      </xdr:nvSpPr>
      <xdr:spPr>
        <a:xfrm>
          <a:off x="16357600" y="1859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70486</xdr:rowOff>
    </xdr:from>
    <xdr:to>
      <xdr:col>86</xdr:col>
      <xdr:colOff>25400</xdr:colOff>
      <xdr:row>108</xdr:row>
      <xdr:rowOff>70486</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a:off x="16230600" y="1858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99077</xdr:rowOff>
    </xdr:from>
    <xdr:ext cx="405111" cy="259045"/>
    <xdr:sp macro="" textlink="">
      <xdr:nvSpPr>
        <xdr:cNvPr id="728" name="【公民館】&#10;有形固定資産減価償却率最大値テキスト">
          <a:extLst>
            <a:ext uri="{FF2B5EF4-FFF2-40B4-BE49-F238E27FC236}">
              <a16:creationId xmlns:a16="http://schemas.microsoft.com/office/drawing/2014/main" id="{00000000-0008-0000-0E00-0000D8020000}"/>
            </a:ext>
          </a:extLst>
        </xdr:cNvPr>
        <xdr:cNvSpPr txBox="1"/>
      </xdr:nvSpPr>
      <xdr:spPr>
        <a:xfrm>
          <a:off x="16357600" y="1707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152400</xdr:rowOff>
    </xdr:from>
    <xdr:to>
      <xdr:col>86</xdr:col>
      <xdr:colOff>25400</xdr:colOff>
      <xdr:row>100</xdr:row>
      <xdr:rowOff>152400</xdr:rowOff>
    </xdr:to>
    <xdr:cxnSp macro="">
      <xdr:nvCxnSpPr>
        <xdr:cNvPr id="729" name="直線コネクタ 728">
          <a:extLst>
            <a:ext uri="{FF2B5EF4-FFF2-40B4-BE49-F238E27FC236}">
              <a16:creationId xmlns:a16="http://schemas.microsoft.com/office/drawing/2014/main" id="{00000000-0008-0000-0E00-0000D9020000}"/>
            </a:ext>
          </a:extLst>
        </xdr:cNvPr>
        <xdr:cNvCxnSpPr/>
      </xdr:nvCxnSpPr>
      <xdr:spPr>
        <a:xfrm>
          <a:off x="16230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161941</xdr:rowOff>
    </xdr:from>
    <xdr:ext cx="405111" cy="259045"/>
    <xdr:sp macro="" textlink="">
      <xdr:nvSpPr>
        <xdr:cNvPr id="730" name="【公民館】&#10;有形固定資産減価償却率平均値テキスト">
          <a:extLst>
            <a:ext uri="{FF2B5EF4-FFF2-40B4-BE49-F238E27FC236}">
              <a16:creationId xmlns:a16="http://schemas.microsoft.com/office/drawing/2014/main" id="{00000000-0008-0000-0E00-0000DA020000}"/>
            </a:ext>
          </a:extLst>
        </xdr:cNvPr>
        <xdr:cNvSpPr txBox="1"/>
      </xdr:nvSpPr>
      <xdr:spPr>
        <a:xfrm>
          <a:off x="16357600" y="17821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12064</xdr:rowOff>
    </xdr:from>
    <xdr:to>
      <xdr:col>85</xdr:col>
      <xdr:colOff>177800</xdr:colOff>
      <xdr:row>104</xdr:row>
      <xdr:rowOff>113664</xdr:rowOff>
    </xdr:to>
    <xdr:sp macro="" textlink="">
      <xdr:nvSpPr>
        <xdr:cNvPr id="731" name="フローチャート: 判断 730">
          <a:extLst>
            <a:ext uri="{FF2B5EF4-FFF2-40B4-BE49-F238E27FC236}">
              <a16:creationId xmlns:a16="http://schemas.microsoft.com/office/drawing/2014/main" id="{00000000-0008-0000-0E00-0000DB020000}"/>
            </a:ext>
          </a:extLst>
        </xdr:cNvPr>
        <xdr:cNvSpPr/>
      </xdr:nvSpPr>
      <xdr:spPr>
        <a:xfrm>
          <a:off x="162687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732" name="フローチャート: 判断 731">
          <a:extLst>
            <a:ext uri="{FF2B5EF4-FFF2-40B4-BE49-F238E27FC236}">
              <a16:creationId xmlns:a16="http://schemas.microsoft.com/office/drawing/2014/main" id="{00000000-0008-0000-0E00-0000DC020000}"/>
            </a:ext>
          </a:extLst>
        </xdr:cNvPr>
        <xdr:cNvSpPr/>
      </xdr:nvSpPr>
      <xdr:spPr>
        <a:xfrm>
          <a:off x="15430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135889</xdr:rowOff>
    </xdr:from>
    <xdr:to>
      <xdr:col>76</xdr:col>
      <xdr:colOff>165100</xdr:colOff>
      <xdr:row>104</xdr:row>
      <xdr:rowOff>66039</xdr:rowOff>
    </xdr:to>
    <xdr:sp macro="" textlink="">
      <xdr:nvSpPr>
        <xdr:cNvPr id="733" name="フローチャート: 判断 732">
          <a:extLst>
            <a:ext uri="{FF2B5EF4-FFF2-40B4-BE49-F238E27FC236}">
              <a16:creationId xmlns:a16="http://schemas.microsoft.com/office/drawing/2014/main" id="{00000000-0008-0000-0E00-0000DD020000}"/>
            </a:ext>
          </a:extLst>
        </xdr:cNvPr>
        <xdr:cNvSpPr/>
      </xdr:nvSpPr>
      <xdr:spPr>
        <a:xfrm>
          <a:off x="14541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120650</xdr:rowOff>
    </xdr:from>
    <xdr:to>
      <xdr:col>72</xdr:col>
      <xdr:colOff>38100</xdr:colOff>
      <xdr:row>104</xdr:row>
      <xdr:rowOff>50800</xdr:rowOff>
    </xdr:to>
    <xdr:sp macro="" textlink="">
      <xdr:nvSpPr>
        <xdr:cNvPr id="734" name="フローチャート: 判断 733">
          <a:extLst>
            <a:ext uri="{FF2B5EF4-FFF2-40B4-BE49-F238E27FC236}">
              <a16:creationId xmlns:a16="http://schemas.microsoft.com/office/drawing/2014/main" id="{00000000-0008-0000-0E00-0000DE020000}"/>
            </a:ext>
          </a:extLst>
        </xdr:cNvPr>
        <xdr:cNvSpPr/>
      </xdr:nvSpPr>
      <xdr:spPr>
        <a:xfrm>
          <a:off x="13652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74930</xdr:rowOff>
    </xdr:from>
    <xdr:to>
      <xdr:col>67</xdr:col>
      <xdr:colOff>101600</xdr:colOff>
      <xdr:row>104</xdr:row>
      <xdr:rowOff>5080</xdr:rowOff>
    </xdr:to>
    <xdr:sp macro="" textlink="">
      <xdr:nvSpPr>
        <xdr:cNvPr id="735" name="フローチャート: 判断 734">
          <a:extLst>
            <a:ext uri="{FF2B5EF4-FFF2-40B4-BE49-F238E27FC236}">
              <a16:creationId xmlns:a16="http://schemas.microsoft.com/office/drawing/2014/main" id="{00000000-0008-0000-0E00-0000DF020000}"/>
            </a:ext>
          </a:extLst>
        </xdr:cNvPr>
        <xdr:cNvSpPr/>
      </xdr:nvSpPr>
      <xdr:spPr>
        <a:xfrm>
          <a:off x="12763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E00-0000E0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E00-0000E1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E00-0000E2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0000000-0008-0000-0E00-0000E3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0000000-0008-0000-0E00-0000E4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109220</xdr:rowOff>
    </xdr:from>
    <xdr:to>
      <xdr:col>81</xdr:col>
      <xdr:colOff>101600</xdr:colOff>
      <xdr:row>104</xdr:row>
      <xdr:rowOff>39370</xdr:rowOff>
    </xdr:to>
    <xdr:sp macro="" textlink="">
      <xdr:nvSpPr>
        <xdr:cNvPr id="741" name="楕円 740">
          <a:extLst>
            <a:ext uri="{FF2B5EF4-FFF2-40B4-BE49-F238E27FC236}">
              <a16:creationId xmlns:a16="http://schemas.microsoft.com/office/drawing/2014/main" id="{00000000-0008-0000-0E00-0000E5020000}"/>
            </a:ext>
          </a:extLst>
        </xdr:cNvPr>
        <xdr:cNvSpPr/>
      </xdr:nvSpPr>
      <xdr:spPr>
        <a:xfrm>
          <a:off x="15430500" y="1776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73025</xdr:rowOff>
    </xdr:from>
    <xdr:to>
      <xdr:col>76</xdr:col>
      <xdr:colOff>165100</xdr:colOff>
      <xdr:row>104</xdr:row>
      <xdr:rowOff>3175</xdr:rowOff>
    </xdr:to>
    <xdr:sp macro="" textlink="">
      <xdr:nvSpPr>
        <xdr:cNvPr id="742" name="楕円 741">
          <a:extLst>
            <a:ext uri="{FF2B5EF4-FFF2-40B4-BE49-F238E27FC236}">
              <a16:creationId xmlns:a16="http://schemas.microsoft.com/office/drawing/2014/main" id="{00000000-0008-0000-0E00-0000E6020000}"/>
            </a:ext>
          </a:extLst>
        </xdr:cNvPr>
        <xdr:cNvSpPr/>
      </xdr:nvSpPr>
      <xdr:spPr>
        <a:xfrm>
          <a:off x="14541500" y="1773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123825</xdr:rowOff>
    </xdr:from>
    <xdr:to>
      <xdr:col>81</xdr:col>
      <xdr:colOff>50800</xdr:colOff>
      <xdr:row>103</xdr:row>
      <xdr:rowOff>160020</xdr:rowOff>
    </xdr:to>
    <xdr:cxnSp macro="">
      <xdr:nvCxnSpPr>
        <xdr:cNvPr id="743" name="直線コネクタ 742">
          <a:extLst>
            <a:ext uri="{FF2B5EF4-FFF2-40B4-BE49-F238E27FC236}">
              <a16:creationId xmlns:a16="http://schemas.microsoft.com/office/drawing/2014/main" id="{00000000-0008-0000-0E00-0000E7020000}"/>
            </a:ext>
          </a:extLst>
        </xdr:cNvPr>
        <xdr:cNvCxnSpPr/>
      </xdr:nvCxnSpPr>
      <xdr:spPr>
        <a:xfrm>
          <a:off x="14592300" y="177831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31114</xdr:rowOff>
    </xdr:from>
    <xdr:to>
      <xdr:col>72</xdr:col>
      <xdr:colOff>38100</xdr:colOff>
      <xdr:row>103</xdr:row>
      <xdr:rowOff>132714</xdr:rowOff>
    </xdr:to>
    <xdr:sp macro="" textlink="">
      <xdr:nvSpPr>
        <xdr:cNvPr id="744" name="楕円 743">
          <a:extLst>
            <a:ext uri="{FF2B5EF4-FFF2-40B4-BE49-F238E27FC236}">
              <a16:creationId xmlns:a16="http://schemas.microsoft.com/office/drawing/2014/main" id="{00000000-0008-0000-0E00-0000E8020000}"/>
            </a:ext>
          </a:extLst>
        </xdr:cNvPr>
        <xdr:cNvSpPr/>
      </xdr:nvSpPr>
      <xdr:spPr>
        <a:xfrm>
          <a:off x="13652500" y="1769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81914</xdr:rowOff>
    </xdr:from>
    <xdr:to>
      <xdr:col>76</xdr:col>
      <xdr:colOff>114300</xdr:colOff>
      <xdr:row>103</xdr:row>
      <xdr:rowOff>123825</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a:off x="13703300" y="1774126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105411</xdr:rowOff>
    </xdr:from>
    <xdr:to>
      <xdr:col>67</xdr:col>
      <xdr:colOff>101600</xdr:colOff>
      <xdr:row>104</xdr:row>
      <xdr:rowOff>35561</xdr:rowOff>
    </xdr:to>
    <xdr:sp macro="" textlink="">
      <xdr:nvSpPr>
        <xdr:cNvPr id="746" name="楕円 745">
          <a:extLst>
            <a:ext uri="{FF2B5EF4-FFF2-40B4-BE49-F238E27FC236}">
              <a16:creationId xmlns:a16="http://schemas.microsoft.com/office/drawing/2014/main" id="{00000000-0008-0000-0E00-0000EA020000}"/>
            </a:ext>
          </a:extLst>
        </xdr:cNvPr>
        <xdr:cNvSpPr/>
      </xdr:nvSpPr>
      <xdr:spPr>
        <a:xfrm>
          <a:off x="12763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81914</xdr:rowOff>
    </xdr:from>
    <xdr:to>
      <xdr:col>71</xdr:col>
      <xdr:colOff>177800</xdr:colOff>
      <xdr:row>103</xdr:row>
      <xdr:rowOff>156211</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flipV="1">
          <a:off x="12814300" y="17741264"/>
          <a:ext cx="889000" cy="7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74313</xdr:rowOff>
    </xdr:from>
    <xdr:ext cx="405111" cy="259045"/>
    <xdr:sp macro="" textlink="">
      <xdr:nvSpPr>
        <xdr:cNvPr id="748" name="n_1aveValue【公民館】&#10;有形固定資産減価償却率">
          <a:extLst>
            <a:ext uri="{FF2B5EF4-FFF2-40B4-BE49-F238E27FC236}">
              <a16:creationId xmlns:a16="http://schemas.microsoft.com/office/drawing/2014/main" id="{00000000-0008-0000-0E00-0000EC020000}"/>
            </a:ext>
          </a:extLst>
        </xdr:cNvPr>
        <xdr:cNvSpPr txBox="1"/>
      </xdr:nvSpPr>
      <xdr:spPr>
        <a:xfrm>
          <a:off x="15266044" y="1790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57166</xdr:rowOff>
    </xdr:from>
    <xdr:ext cx="405111" cy="259045"/>
    <xdr:sp macro="" textlink="">
      <xdr:nvSpPr>
        <xdr:cNvPr id="749" name="n_2aveValue【公民館】&#10;有形固定資産減価償却率">
          <a:extLst>
            <a:ext uri="{FF2B5EF4-FFF2-40B4-BE49-F238E27FC236}">
              <a16:creationId xmlns:a16="http://schemas.microsoft.com/office/drawing/2014/main" id="{00000000-0008-0000-0E00-0000ED020000}"/>
            </a:ext>
          </a:extLst>
        </xdr:cNvPr>
        <xdr:cNvSpPr txBox="1"/>
      </xdr:nvSpPr>
      <xdr:spPr>
        <a:xfrm>
          <a:off x="14389744"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41927</xdr:rowOff>
    </xdr:from>
    <xdr:ext cx="405111" cy="259045"/>
    <xdr:sp macro="" textlink="">
      <xdr:nvSpPr>
        <xdr:cNvPr id="750" name="n_3aveValue【公民館】&#10;有形固定資産減価償却率">
          <a:extLst>
            <a:ext uri="{FF2B5EF4-FFF2-40B4-BE49-F238E27FC236}">
              <a16:creationId xmlns:a16="http://schemas.microsoft.com/office/drawing/2014/main" id="{00000000-0008-0000-0E00-0000EE020000}"/>
            </a:ext>
          </a:extLst>
        </xdr:cNvPr>
        <xdr:cNvSpPr txBox="1"/>
      </xdr:nvSpPr>
      <xdr:spPr>
        <a:xfrm>
          <a:off x="13500744"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21607</xdr:rowOff>
    </xdr:from>
    <xdr:ext cx="405111" cy="259045"/>
    <xdr:sp macro="" textlink="">
      <xdr:nvSpPr>
        <xdr:cNvPr id="751" name="n_4aveValue【公民館】&#10;有形固定資産減価償却率">
          <a:extLst>
            <a:ext uri="{FF2B5EF4-FFF2-40B4-BE49-F238E27FC236}">
              <a16:creationId xmlns:a16="http://schemas.microsoft.com/office/drawing/2014/main" id="{00000000-0008-0000-0E00-0000EF020000}"/>
            </a:ext>
          </a:extLst>
        </xdr:cNvPr>
        <xdr:cNvSpPr txBox="1"/>
      </xdr:nvSpPr>
      <xdr:spPr>
        <a:xfrm>
          <a:off x="1261174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55897</xdr:rowOff>
    </xdr:from>
    <xdr:ext cx="405111" cy="259045"/>
    <xdr:sp macro="" textlink="">
      <xdr:nvSpPr>
        <xdr:cNvPr id="752" name="n_1mainValue【公民館】&#10;有形固定資産減価償却率">
          <a:extLst>
            <a:ext uri="{FF2B5EF4-FFF2-40B4-BE49-F238E27FC236}">
              <a16:creationId xmlns:a16="http://schemas.microsoft.com/office/drawing/2014/main" id="{00000000-0008-0000-0E00-0000F0020000}"/>
            </a:ext>
          </a:extLst>
        </xdr:cNvPr>
        <xdr:cNvSpPr txBox="1"/>
      </xdr:nvSpPr>
      <xdr:spPr>
        <a:xfrm>
          <a:off x="15266044" y="1754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19702</xdr:rowOff>
    </xdr:from>
    <xdr:ext cx="405111" cy="259045"/>
    <xdr:sp macro="" textlink="">
      <xdr:nvSpPr>
        <xdr:cNvPr id="753" name="n_2mainValue【公民館】&#10;有形固定資産減価償却率">
          <a:extLst>
            <a:ext uri="{FF2B5EF4-FFF2-40B4-BE49-F238E27FC236}">
              <a16:creationId xmlns:a16="http://schemas.microsoft.com/office/drawing/2014/main" id="{00000000-0008-0000-0E00-0000F1020000}"/>
            </a:ext>
          </a:extLst>
        </xdr:cNvPr>
        <xdr:cNvSpPr txBox="1"/>
      </xdr:nvSpPr>
      <xdr:spPr>
        <a:xfrm>
          <a:off x="14389744" y="1750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149241</xdr:rowOff>
    </xdr:from>
    <xdr:ext cx="405111" cy="259045"/>
    <xdr:sp macro="" textlink="">
      <xdr:nvSpPr>
        <xdr:cNvPr id="754" name="n_3mainValue【公民館】&#10;有形固定資産減価償却率">
          <a:extLst>
            <a:ext uri="{FF2B5EF4-FFF2-40B4-BE49-F238E27FC236}">
              <a16:creationId xmlns:a16="http://schemas.microsoft.com/office/drawing/2014/main" id="{00000000-0008-0000-0E00-0000F2020000}"/>
            </a:ext>
          </a:extLst>
        </xdr:cNvPr>
        <xdr:cNvSpPr txBox="1"/>
      </xdr:nvSpPr>
      <xdr:spPr>
        <a:xfrm>
          <a:off x="13500744" y="1746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26688</xdr:rowOff>
    </xdr:from>
    <xdr:ext cx="405111" cy="259045"/>
    <xdr:sp macro="" textlink="">
      <xdr:nvSpPr>
        <xdr:cNvPr id="755" name="n_4mainValue【公民館】&#10;有形固定資産減価償却率">
          <a:extLst>
            <a:ext uri="{FF2B5EF4-FFF2-40B4-BE49-F238E27FC236}">
              <a16:creationId xmlns:a16="http://schemas.microsoft.com/office/drawing/2014/main" id="{00000000-0008-0000-0E00-0000F3020000}"/>
            </a:ext>
          </a:extLst>
        </xdr:cNvPr>
        <xdr:cNvSpPr txBox="1"/>
      </xdr:nvSpPr>
      <xdr:spPr>
        <a:xfrm>
          <a:off x="12611744" y="1785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6" name="正方形/長方形 755">
          <a:extLst>
            <a:ext uri="{FF2B5EF4-FFF2-40B4-BE49-F238E27FC236}">
              <a16:creationId xmlns:a16="http://schemas.microsoft.com/office/drawing/2014/main" id="{00000000-0008-0000-0E00-0000F4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7" name="正方形/長方形 756">
          <a:extLst>
            <a:ext uri="{FF2B5EF4-FFF2-40B4-BE49-F238E27FC236}">
              <a16:creationId xmlns:a16="http://schemas.microsoft.com/office/drawing/2014/main" id="{00000000-0008-0000-0E00-0000F5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8" name="正方形/長方形 757">
          <a:extLst>
            <a:ext uri="{FF2B5EF4-FFF2-40B4-BE49-F238E27FC236}">
              <a16:creationId xmlns:a16="http://schemas.microsoft.com/office/drawing/2014/main" id="{00000000-0008-0000-0E00-0000F6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9" name="正方形/長方形 758">
          <a:extLst>
            <a:ext uri="{FF2B5EF4-FFF2-40B4-BE49-F238E27FC236}">
              <a16:creationId xmlns:a16="http://schemas.microsoft.com/office/drawing/2014/main" id="{00000000-0008-0000-0E00-0000F7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0" name="正方形/長方形 759">
          <a:extLst>
            <a:ext uri="{FF2B5EF4-FFF2-40B4-BE49-F238E27FC236}">
              <a16:creationId xmlns:a16="http://schemas.microsoft.com/office/drawing/2014/main" id="{00000000-0008-0000-0E00-0000F8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1" name="正方形/長方形 760">
          <a:extLst>
            <a:ext uri="{FF2B5EF4-FFF2-40B4-BE49-F238E27FC236}">
              <a16:creationId xmlns:a16="http://schemas.microsoft.com/office/drawing/2014/main" id="{00000000-0008-0000-0E00-0000F9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2" name="正方形/長方形 761">
          <a:extLst>
            <a:ext uri="{FF2B5EF4-FFF2-40B4-BE49-F238E27FC236}">
              <a16:creationId xmlns:a16="http://schemas.microsoft.com/office/drawing/2014/main" id="{00000000-0008-0000-0E00-0000FA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3" name="正方形/長方形 762">
          <a:extLst>
            <a:ext uri="{FF2B5EF4-FFF2-40B4-BE49-F238E27FC236}">
              <a16:creationId xmlns:a16="http://schemas.microsoft.com/office/drawing/2014/main" id="{00000000-0008-0000-0E00-0000FB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4" name="テキスト ボックス 763">
          <a:extLst>
            <a:ext uri="{FF2B5EF4-FFF2-40B4-BE49-F238E27FC236}">
              <a16:creationId xmlns:a16="http://schemas.microsoft.com/office/drawing/2014/main" id="{00000000-0008-0000-0E00-0000FC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5" name="直線コネクタ 764">
          <a:extLst>
            <a:ext uri="{FF2B5EF4-FFF2-40B4-BE49-F238E27FC236}">
              <a16:creationId xmlns:a16="http://schemas.microsoft.com/office/drawing/2014/main" id="{00000000-0008-0000-0E00-0000FD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6" name="直線コネクタ 765">
          <a:extLst>
            <a:ext uri="{FF2B5EF4-FFF2-40B4-BE49-F238E27FC236}">
              <a16:creationId xmlns:a16="http://schemas.microsoft.com/office/drawing/2014/main" id="{00000000-0008-0000-0E00-0000FE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7" name="テキスト ボックス 766">
          <a:extLst>
            <a:ext uri="{FF2B5EF4-FFF2-40B4-BE49-F238E27FC236}">
              <a16:creationId xmlns:a16="http://schemas.microsoft.com/office/drawing/2014/main" id="{00000000-0008-0000-0E00-0000FF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8" name="直線コネクタ 767">
          <a:extLst>
            <a:ext uri="{FF2B5EF4-FFF2-40B4-BE49-F238E27FC236}">
              <a16:creationId xmlns:a16="http://schemas.microsoft.com/office/drawing/2014/main" id="{00000000-0008-0000-0E00-000000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9" name="テキスト ボックス 768">
          <a:extLst>
            <a:ext uri="{FF2B5EF4-FFF2-40B4-BE49-F238E27FC236}">
              <a16:creationId xmlns:a16="http://schemas.microsoft.com/office/drawing/2014/main" id="{00000000-0008-0000-0E00-000001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0" name="直線コネクタ 769">
          <a:extLst>
            <a:ext uri="{FF2B5EF4-FFF2-40B4-BE49-F238E27FC236}">
              <a16:creationId xmlns:a16="http://schemas.microsoft.com/office/drawing/2014/main" id="{00000000-0008-0000-0E00-000002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1" name="テキスト ボックス 770">
          <a:extLst>
            <a:ext uri="{FF2B5EF4-FFF2-40B4-BE49-F238E27FC236}">
              <a16:creationId xmlns:a16="http://schemas.microsoft.com/office/drawing/2014/main" id="{00000000-0008-0000-0E00-000003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2" name="直線コネクタ 771">
          <a:extLst>
            <a:ext uri="{FF2B5EF4-FFF2-40B4-BE49-F238E27FC236}">
              <a16:creationId xmlns:a16="http://schemas.microsoft.com/office/drawing/2014/main" id="{00000000-0008-0000-0E00-000004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73" name="テキスト ボックス 772">
          <a:extLst>
            <a:ext uri="{FF2B5EF4-FFF2-40B4-BE49-F238E27FC236}">
              <a16:creationId xmlns:a16="http://schemas.microsoft.com/office/drawing/2014/main" id="{00000000-0008-0000-0E00-000005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4" name="直線コネクタ 773">
          <a:extLst>
            <a:ext uri="{FF2B5EF4-FFF2-40B4-BE49-F238E27FC236}">
              <a16:creationId xmlns:a16="http://schemas.microsoft.com/office/drawing/2014/main" id="{00000000-0008-0000-0E00-000006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5" name="テキスト ボックス 774">
          <a:extLst>
            <a:ext uri="{FF2B5EF4-FFF2-40B4-BE49-F238E27FC236}">
              <a16:creationId xmlns:a16="http://schemas.microsoft.com/office/drawing/2014/main" id="{00000000-0008-0000-0E00-000007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6" name="直線コネクタ 775">
          <a:extLst>
            <a:ext uri="{FF2B5EF4-FFF2-40B4-BE49-F238E27FC236}">
              <a16:creationId xmlns:a16="http://schemas.microsoft.com/office/drawing/2014/main" id="{00000000-0008-0000-0E00-000008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7" name="テキスト ボックス 776">
          <a:extLst>
            <a:ext uri="{FF2B5EF4-FFF2-40B4-BE49-F238E27FC236}">
              <a16:creationId xmlns:a16="http://schemas.microsoft.com/office/drawing/2014/main" id="{00000000-0008-0000-0E00-000009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8" name="【公民館】&#10;一人当たり面積グラフ枠">
          <a:extLst>
            <a:ext uri="{FF2B5EF4-FFF2-40B4-BE49-F238E27FC236}">
              <a16:creationId xmlns:a16="http://schemas.microsoft.com/office/drawing/2014/main" id="{00000000-0008-0000-0E00-00000A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87630</xdr:rowOff>
    </xdr:from>
    <xdr:to>
      <xdr:col>116</xdr:col>
      <xdr:colOff>62864</xdr:colOff>
      <xdr:row>108</xdr:row>
      <xdr:rowOff>129539</xdr:rowOff>
    </xdr:to>
    <xdr:cxnSp macro="">
      <xdr:nvCxnSpPr>
        <xdr:cNvPr id="779" name="直線コネクタ 778">
          <a:extLst>
            <a:ext uri="{FF2B5EF4-FFF2-40B4-BE49-F238E27FC236}">
              <a16:creationId xmlns:a16="http://schemas.microsoft.com/office/drawing/2014/main" id="{00000000-0008-0000-0E00-00000B030000}"/>
            </a:ext>
          </a:extLst>
        </xdr:cNvPr>
        <xdr:cNvCxnSpPr/>
      </xdr:nvCxnSpPr>
      <xdr:spPr>
        <a:xfrm flipV="1">
          <a:off x="22160864" y="17061180"/>
          <a:ext cx="0" cy="1584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780" name="【公民館】&#10;一人当たり面積最小値テキスト">
          <a:extLst>
            <a:ext uri="{FF2B5EF4-FFF2-40B4-BE49-F238E27FC236}">
              <a16:creationId xmlns:a16="http://schemas.microsoft.com/office/drawing/2014/main" id="{00000000-0008-0000-0E00-00000C030000}"/>
            </a:ext>
          </a:extLst>
        </xdr:cNvPr>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781" name="直線コネクタ 780">
          <a:extLst>
            <a:ext uri="{FF2B5EF4-FFF2-40B4-BE49-F238E27FC236}">
              <a16:creationId xmlns:a16="http://schemas.microsoft.com/office/drawing/2014/main" id="{00000000-0008-0000-0E00-00000D030000}"/>
            </a:ext>
          </a:extLst>
        </xdr:cNvPr>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34307</xdr:rowOff>
    </xdr:from>
    <xdr:ext cx="469744" cy="259045"/>
    <xdr:sp macro="" textlink="">
      <xdr:nvSpPr>
        <xdr:cNvPr id="782" name="【公民館】&#10;一人当たり面積最大値テキスト">
          <a:extLst>
            <a:ext uri="{FF2B5EF4-FFF2-40B4-BE49-F238E27FC236}">
              <a16:creationId xmlns:a16="http://schemas.microsoft.com/office/drawing/2014/main" id="{00000000-0008-0000-0E00-00000E030000}"/>
            </a:ext>
          </a:extLst>
        </xdr:cNvPr>
        <xdr:cNvSpPr txBox="1"/>
      </xdr:nvSpPr>
      <xdr:spPr>
        <a:xfrm>
          <a:off x="22199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87630</xdr:rowOff>
    </xdr:from>
    <xdr:to>
      <xdr:col>116</xdr:col>
      <xdr:colOff>152400</xdr:colOff>
      <xdr:row>99</xdr:row>
      <xdr:rowOff>87630</xdr:rowOff>
    </xdr:to>
    <xdr:cxnSp macro="">
      <xdr:nvCxnSpPr>
        <xdr:cNvPr id="783" name="直線コネクタ 782">
          <a:extLst>
            <a:ext uri="{FF2B5EF4-FFF2-40B4-BE49-F238E27FC236}">
              <a16:creationId xmlns:a16="http://schemas.microsoft.com/office/drawing/2014/main" id="{00000000-0008-0000-0E00-00000F030000}"/>
            </a:ext>
          </a:extLst>
        </xdr:cNvPr>
        <xdr:cNvCxnSpPr/>
      </xdr:nvCxnSpPr>
      <xdr:spPr>
        <a:xfrm>
          <a:off x="22072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72407</xdr:rowOff>
    </xdr:from>
    <xdr:ext cx="469744" cy="259045"/>
    <xdr:sp macro="" textlink="">
      <xdr:nvSpPr>
        <xdr:cNvPr id="784" name="【公民館】&#10;一人当たり面積平均値テキスト">
          <a:extLst>
            <a:ext uri="{FF2B5EF4-FFF2-40B4-BE49-F238E27FC236}">
              <a16:creationId xmlns:a16="http://schemas.microsoft.com/office/drawing/2014/main" id="{00000000-0008-0000-0E00-000010030000}"/>
            </a:ext>
          </a:extLst>
        </xdr:cNvPr>
        <xdr:cNvSpPr txBox="1"/>
      </xdr:nvSpPr>
      <xdr:spPr>
        <a:xfrm>
          <a:off x="22199600" y="1807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785" name="フローチャート: 判断 784">
          <a:extLst>
            <a:ext uri="{FF2B5EF4-FFF2-40B4-BE49-F238E27FC236}">
              <a16:creationId xmlns:a16="http://schemas.microsoft.com/office/drawing/2014/main" id="{00000000-0008-0000-0E00-000011030000}"/>
            </a:ext>
          </a:extLst>
        </xdr:cNvPr>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786" name="フローチャート: 判断 785">
          <a:extLst>
            <a:ext uri="{FF2B5EF4-FFF2-40B4-BE49-F238E27FC236}">
              <a16:creationId xmlns:a16="http://schemas.microsoft.com/office/drawing/2014/main" id="{00000000-0008-0000-0E00-000012030000}"/>
            </a:ext>
          </a:extLst>
        </xdr:cNvPr>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135889</xdr:rowOff>
    </xdr:from>
    <xdr:to>
      <xdr:col>107</xdr:col>
      <xdr:colOff>101600</xdr:colOff>
      <xdr:row>106</xdr:row>
      <xdr:rowOff>66039</xdr:rowOff>
    </xdr:to>
    <xdr:sp macro="" textlink="">
      <xdr:nvSpPr>
        <xdr:cNvPr id="787" name="フローチャート: 判断 786">
          <a:extLst>
            <a:ext uri="{FF2B5EF4-FFF2-40B4-BE49-F238E27FC236}">
              <a16:creationId xmlns:a16="http://schemas.microsoft.com/office/drawing/2014/main" id="{00000000-0008-0000-0E00-000013030000}"/>
            </a:ext>
          </a:extLst>
        </xdr:cNvPr>
        <xdr:cNvSpPr/>
      </xdr:nvSpPr>
      <xdr:spPr>
        <a:xfrm>
          <a:off x="20383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788" name="フローチャート: 判断 787">
          <a:extLst>
            <a:ext uri="{FF2B5EF4-FFF2-40B4-BE49-F238E27FC236}">
              <a16:creationId xmlns:a16="http://schemas.microsoft.com/office/drawing/2014/main" id="{00000000-0008-0000-0E00-000014030000}"/>
            </a:ext>
          </a:extLst>
        </xdr:cNvPr>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789" name="フローチャート: 判断 788">
          <a:extLst>
            <a:ext uri="{FF2B5EF4-FFF2-40B4-BE49-F238E27FC236}">
              <a16:creationId xmlns:a16="http://schemas.microsoft.com/office/drawing/2014/main" id="{00000000-0008-0000-0E00-000015030000}"/>
            </a:ext>
          </a:extLst>
        </xdr:cNvPr>
        <xdr:cNvSpPr/>
      </xdr:nvSpPr>
      <xdr:spPr>
        <a:xfrm>
          <a:off x="18605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0" name="テキスト ボックス 789">
          <a:extLst>
            <a:ext uri="{FF2B5EF4-FFF2-40B4-BE49-F238E27FC236}">
              <a16:creationId xmlns:a16="http://schemas.microsoft.com/office/drawing/2014/main" id="{00000000-0008-0000-0E00-000016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1" name="テキスト ボックス 790">
          <a:extLst>
            <a:ext uri="{FF2B5EF4-FFF2-40B4-BE49-F238E27FC236}">
              <a16:creationId xmlns:a16="http://schemas.microsoft.com/office/drawing/2014/main" id="{00000000-0008-0000-0E00-000017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2" name="テキスト ボックス 791">
          <a:extLst>
            <a:ext uri="{FF2B5EF4-FFF2-40B4-BE49-F238E27FC236}">
              <a16:creationId xmlns:a16="http://schemas.microsoft.com/office/drawing/2014/main" id="{00000000-0008-0000-0E00-000018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3" name="テキスト ボックス 792">
          <a:extLst>
            <a:ext uri="{FF2B5EF4-FFF2-40B4-BE49-F238E27FC236}">
              <a16:creationId xmlns:a16="http://schemas.microsoft.com/office/drawing/2014/main" id="{00000000-0008-0000-0E00-000019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id="{00000000-0008-0000-0E00-00001A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71120</xdr:rowOff>
    </xdr:from>
    <xdr:to>
      <xdr:col>112</xdr:col>
      <xdr:colOff>38100</xdr:colOff>
      <xdr:row>104</xdr:row>
      <xdr:rowOff>1270</xdr:rowOff>
    </xdr:to>
    <xdr:sp macro="" textlink="">
      <xdr:nvSpPr>
        <xdr:cNvPr id="795" name="楕円 794">
          <a:extLst>
            <a:ext uri="{FF2B5EF4-FFF2-40B4-BE49-F238E27FC236}">
              <a16:creationId xmlns:a16="http://schemas.microsoft.com/office/drawing/2014/main" id="{00000000-0008-0000-0E00-00001B030000}"/>
            </a:ext>
          </a:extLst>
        </xdr:cNvPr>
        <xdr:cNvSpPr/>
      </xdr:nvSpPr>
      <xdr:spPr>
        <a:xfrm>
          <a:off x="21272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78739</xdr:rowOff>
    </xdr:from>
    <xdr:to>
      <xdr:col>107</xdr:col>
      <xdr:colOff>101600</xdr:colOff>
      <xdr:row>104</xdr:row>
      <xdr:rowOff>8889</xdr:rowOff>
    </xdr:to>
    <xdr:sp macro="" textlink="">
      <xdr:nvSpPr>
        <xdr:cNvPr id="796" name="楕円 795">
          <a:extLst>
            <a:ext uri="{FF2B5EF4-FFF2-40B4-BE49-F238E27FC236}">
              <a16:creationId xmlns:a16="http://schemas.microsoft.com/office/drawing/2014/main" id="{00000000-0008-0000-0E00-00001C030000}"/>
            </a:ext>
          </a:extLst>
        </xdr:cNvPr>
        <xdr:cNvSpPr/>
      </xdr:nvSpPr>
      <xdr:spPr>
        <a:xfrm>
          <a:off x="20383500" y="1773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121920</xdr:rowOff>
    </xdr:from>
    <xdr:to>
      <xdr:col>111</xdr:col>
      <xdr:colOff>177800</xdr:colOff>
      <xdr:row>103</xdr:row>
      <xdr:rowOff>129539</xdr:rowOff>
    </xdr:to>
    <xdr:cxnSp macro="">
      <xdr:nvCxnSpPr>
        <xdr:cNvPr id="797" name="直線コネクタ 796">
          <a:extLst>
            <a:ext uri="{FF2B5EF4-FFF2-40B4-BE49-F238E27FC236}">
              <a16:creationId xmlns:a16="http://schemas.microsoft.com/office/drawing/2014/main" id="{00000000-0008-0000-0E00-00001D030000}"/>
            </a:ext>
          </a:extLst>
        </xdr:cNvPr>
        <xdr:cNvCxnSpPr/>
      </xdr:nvCxnSpPr>
      <xdr:spPr>
        <a:xfrm flipV="1">
          <a:off x="20434300" y="177812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82550</xdr:rowOff>
    </xdr:from>
    <xdr:to>
      <xdr:col>102</xdr:col>
      <xdr:colOff>165100</xdr:colOff>
      <xdr:row>104</xdr:row>
      <xdr:rowOff>12700</xdr:rowOff>
    </xdr:to>
    <xdr:sp macro="" textlink="">
      <xdr:nvSpPr>
        <xdr:cNvPr id="798" name="楕円 797">
          <a:extLst>
            <a:ext uri="{FF2B5EF4-FFF2-40B4-BE49-F238E27FC236}">
              <a16:creationId xmlns:a16="http://schemas.microsoft.com/office/drawing/2014/main" id="{00000000-0008-0000-0E00-00001E030000}"/>
            </a:ext>
          </a:extLst>
        </xdr:cNvPr>
        <xdr:cNvSpPr/>
      </xdr:nvSpPr>
      <xdr:spPr>
        <a:xfrm>
          <a:off x="19494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129539</xdr:rowOff>
    </xdr:from>
    <xdr:to>
      <xdr:col>107</xdr:col>
      <xdr:colOff>50800</xdr:colOff>
      <xdr:row>103</xdr:row>
      <xdr:rowOff>133350</xdr:rowOff>
    </xdr:to>
    <xdr:cxnSp macro="">
      <xdr:nvCxnSpPr>
        <xdr:cNvPr id="799" name="直線コネクタ 798">
          <a:extLst>
            <a:ext uri="{FF2B5EF4-FFF2-40B4-BE49-F238E27FC236}">
              <a16:creationId xmlns:a16="http://schemas.microsoft.com/office/drawing/2014/main" id="{00000000-0008-0000-0E00-00001F030000}"/>
            </a:ext>
          </a:extLst>
        </xdr:cNvPr>
        <xdr:cNvCxnSpPr/>
      </xdr:nvCxnSpPr>
      <xdr:spPr>
        <a:xfrm flipV="1">
          <a:off x="19545300" y="177888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143511</xdr:rowOff>
    </xdr:from>
    <xdr:to>
      <xdr:col>98</xdr:col>
      <xdr:colOff>38100</xdr:colOff>
      <xdr:row>104</xdr:row>
      <xdr:rowOff>73661</xdr:rowOff>
    </xdr:to>
    <xdr:sp macro="" textlink="">
      <xdr:nvSpPr>
        <xdr:cNvPr id="800" name="楕円 799">
          <a:extLst>
            <a:ext uri="{FF2B5EF4-FFF2-40B4-BE49-F238E27FC236}">
              <a16:creationId xmlns:a16="http://schemas.microsoft.com/office/drawing/2014/main" id="{00000000-0008-0000-0E00-000020030000}"/>
            </a:ext>
          </a:extLst>
        </xdr:cNvPr>
        <xdr:cNvSpPr/>
      </xdr:nvSpPr>
      <xdr:spPr>
        <a:xfrm>
          <a:off x="18605500" y="178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133350</xdr:rowOff>
    </xdr:from>
    <xdr:to>
      <xdr:col>102</xdr:col>
      <xdr:colOff>114300</xdr:colOff>
      <xdr:row>104</xdr:row>
      <xdr:rowOff>22861</xdr:rowOff>
    </xdr:to>
    <xdr:cxnSp macro="">
      <xdr:nvCxnSpPr>
        <xdr:cNvPr id="801" name="直線コネクタ 800">
          <a:extLst>
            <a:ext uri="{FF2B5EF4-FFF2-40B4-BE49-F238E27FC236}">
              <a16:creationId xmlns:a16="http://schemas.microsoft.com/office/drawing/2014/main" id="{00000000-0008-0000-0E00-000021030000}"/>
            </a:ext>
          </a:extLst>
        </xdr:cNvPr>
        <xdr:cNvCxnSpPr/>
      </xdr:nvCxnSpPr>
      <xdr:spPr>
        <a:xfrm flipV="1">
          <a:off x="18656300" y="177927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15257</xdr:rowOff>
    </xdr:from>
    <xdr:ext cx="469744" cy="259045"/>
    <xdr:sp macro="" textlink="">
      <xdr:nvSpPr>
        <xdr:cNvPr id="802" name="n_1aveValue【公民館】&#10;一人当たり面積">
          <a:extLst>
            <a:ext uri="{FF2B5EF4-FFF2-40B4-BE49-F238E27FC236}">
              <a16:creationId xmlns:a16="http://schemas.microsoft.com/office/drawing/2014/main" id="{00000000-0008-0000-0E00-000022030000}"/>
            </a:ext>
          </a:extLst>
        </xdr:cNvPr>
        <xdr:cNvSpPr txBox="1"/>
      </xdr:nvSpPr>
      <xdr:spPr>
        <a:xfrm>
          <a:off x="210757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57166</xdr:rowOff>
    </xdr:from>
    <xdr:ext cx="469744" cy="259045"/>
    <xdr:sp macro="" textlink="">
      <xdr:nvSpPr>
        <xdr:cNvPr id="803" name="n_2aveValue【公民館】&#10;一人当たり面積">
          <a:extLst>
            <a:ext uri="{FF2B5EF4-FFF2-40B4-BE49-F238E27FC236}">
              <a16:creationId xmlns:a16="http://schemas.microsoft.com/office/drawing/2014/main" id="{00000000-0008-0000-0E00-000023030000}"/>
            </a:ext>
          </a:extLst>
        </xdr:cNvPr>
        <xdr:cNvSpPr txBox="1"/>
      </xdr:nvSpPr>
      <xdr:spPr>
        <a:xfrm>
          <a:off x="201994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38116</xdr:rowOff>
    </xdr:from>
    <xdr:ext cx="469744" cy="259045"/>
    <xdr:sp macro="" textlink="">
      <xdr:nvSpPr>
        <xdr:cNvPr id="804" name="n_3aveValue【公民館】&#10;一人当たり面積">
          <a:extLst>
            <a:ext uri="{FF2B5EF4-FFF2-40B4-BE49-F238E27FC236}">
              <a16:creationId xmlns:a16="http://schemas.microsoft.com/office/drawing/2014/main" id="{00000000-0008-0000-0E00-000024030000}"/>
            </a:ext>
          </a:extLst>
        </xdr:cNvPr>
        <xdr:cNvSpPr txBox="1"/>
      </xdr:nvSpPr>
      <xdr:spPr>
        <a:xfrm>
          <a:off x="19310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xdr:rowOff>
    </xdr:from>
    <xdr:ext cx="469744" cy="259045"/>
    <xdr:sp macro="" textlink="">
      <xdr:nvSpPr>
        <xdr:cNvPr id="805" name="n_4aveValue【公民館】&#10;一人当たり面積">
          <a:extLst>
            <a:ext uri="{FF2B5EF4-FFF2-40B4-BE49-F238E27FC236}">
              <a16:creationId xmlns:a16="http://schemas.microsoft.com/office/drawing/2014/main" id="{00000000-0008-0000-0E00-000025030000}"/>
            </a:ext>
          </a:extLst>
        </xdr:cNvPr>
        <xdr:cNvSpPr txBox="1"/>
      </xdr:nvSpPr>
      <xdr:spPr>
        <a:xfrm>
          <a:off x="18421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17797</xdr:rowOff>
    </xdr:from>
    <xdr:ext cx="469744" cy="259045"/>
    <xdr:sp macro="" textlink="">
      <xdr:nvSpPr>
        <xdr:cNvPr id="806" name="n_1mainValue【公民館】&#10;一人当たり面積">
          <a:extLst>
            <a:ext uri="{FF2B5EF4-FFF2-40B4-BE49-F238E27FC236}">
              <a16:creationId xmlns:a16="http://schemas.microsoft.com/office/drawing/2014/main" id="{00000000-0008-0000-0E00-000026030000}"/>
            </a:ext>
          </a:extLst>
        </xdr:cNvPr>
        <xdr:cNvSpPr txBox="1"/>
      </xdr:nvSpPr>
      <xdr:spPr>
        <a:xfrm>
          <a:off x="21075727" y="1750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25416</xdr:rowOff>
    </xdr:from>
    <xdr:ext cx="469744" cy="259045"/>
    <xdr:sp macro="" textlink="">
      <xdr:nvSpPr>
        <xdr:cNvPr id="807" name="n_2mainValue【公民館】&#10;一人当たり面積">
          <a:extLst>
            <a:ext uri="{FF2B5EF4-FFF2-40B4-BE49-F238E27FC236}">
              <a16:creationId xmlns:a16="http://schemas.microsoft.com/office/drawing/2014/main" id="{00000000-0008-0000-0E00-000027030000}"/>
            </a:ext>
          </a:extLst>
        </xdr:cNvPr>
        <xdr:cNvSpPr txBox="1"/>
      </xdr:nvSpPr>
      <xdr:spPr>
        <a:xfrm>
          <a:off x="20199427" y="17513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29227</xdr:rowOff>
    </xdr:from>
    <xdr:ext cx="469744" cy="259045"/>
    <xdr:sp macro="" textlink="">
      <xdr:nvSpPr>
        <xdr:cNvPr id="808" name="n_3mainValue【公民館】&#10;一人当たり面積">
          <a:extLst>
            <a:ext uri="{FF2B5EF4-FFF2-40B4-BE49-F238E27FC236}">
              <a16:creationId xmlns:a16="http://schemas.microsoft.com/office/drawing/2014/main" id="{00000000-0008-0000-0E00-000028030000}"/>
            </a:ext>
          </a:extLst>
        </xdr:cNvPr>
        <xdr:cNvSpPr txBox="1"/>
      </xdr:nvSpPr>
      <xdr:spPr>
        <a:xfrm>
          <a:off x="19310427" y="1751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90188</xdr:rowOff>
    </xdr:from>
    <xdr:ext cx="469744" cy="259045"/>
    <xdr:sp macro="" textlink="">
      <xdr:nvSpPr>
        <xdr:cNvPr id="809" name="n_4mainValue【公民館】&#10;一人当たり面積">
          <a:extLst>
            <a:ext uri="{FF2B5EF4-FFF2-40B4-BE49-F238E27FC236}">
              <a16:creationId xmlns:a16="http://schemas.microsoft.com/office/drawing/2014/main" id="{00000000-0008-0000-0E00-000029030000}"/>
            </a:ext>
          </a:extLst>
        </xdr:cNvPr>
        <xdr:cNvSpPr txBox="1"/>
      </xdr:nvSpPr>
      <xdr:spPr>
        <a:xfrm>
          <a:off x="18421427" y="1757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0" name="正方形/長方形 809">
          <a:extLst>
            <a:ext uri="{FF2B5EF4-FFF2-40B4-BE49-F238E27FC236}">
              <a16:creationId xmlns:a16="http://schemas.microsoft.com/office/drawing/2014/main" id="{00000000-0008-0000-0E00-00002A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1" name="正方形/長方形 810">
          <a:extLst>
            <a:ext uri="{FF2B5EF4-FFF2-40B4-BE49-F238E27FC236}">
              <a16:creationId xmlns:a16="http://schemas.microsoft.com/office/drawing/2014/main" id="{00000000-0008-0000-0E00-00002B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2" name="テキスト ボックス 811">
          <a:extLst>
            <a:ext uri="{FF2B5EF4-FFF2-40B4-BE49-F238E27FC236}">
              <a16:creationId xmlns:a16="http://schemas.microsoft.com/office/drawing/2014/main" id="{00000000-0008-0000-0E00-00002C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有形固定資産減価償却率は、全体的に横ばいに推移しているが、類似団体よりも数値が高いものが多く、施設の老朽化が進んでいることが確認できる。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学校施設や、公民館に関しては類似団体よりも一人当たりの面積が多いことから、公共施設総合管理計画等に基づき施設の統廃合を進め、将来的な財政負担の抑制に努める。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77,238
75,435
176.51
31,937,922
31,796,215
23,556
18,600,562
38,264,566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42</xdr:row>
      <xdr:rowOff>61504</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25886"/>
          <a:ext cx="0" cy="153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65331</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61504</xdr:rowOff>
    </xdr:from>
    <xdr:to>
      <xdr:col>24</xdr:col>
      <xdr:colOff>152400</xdr:colOff>
      <xdr:row>42</xdr:row>
      <xdr:rowOff>61504</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167113</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339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159294</xdr:rowOff>
    </xdr:from>
    <xdr:to>
      <xdr:col>20</xdr:col>
      <xdr:colOff>38100</xdr:colOff>
      <xdr:row>37</xdr:row>
      <xdr:rowOff>89444</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129903</xdr:rowOff>
    </xdr:from>
    <xdr:to>
      <xdr:col>15</xdr:col>
      <xdr:colOff>101600</xdr:colOff>
      <xdr:row>37</xdr:row>
      <xdr:rowOff>60053</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74386</xdr:rowOff>
    </xdr:from>
    <xdr:to>
      <xdr:col>6</xdr:col>
      <xdr:colOff>38100</xdr:colOff>
      <xdr:row>37</xdr:row>
      <xdr:rowOff>4536</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87449</xdr:rowOff>
    </xdr:from>
    <xdr:to>
      <xdr:col>20</xdr:col>
      <xdr:colOff>38100</xdr:colOff>
      <xdr:row>34</xdr:row>
      <xdr:rowOff>17599</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3746500" y="574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33</xdr:row>
      <xdr:rowOff>54792</xdr:rowOff>
    </xdr:from>
    <xdr:to>
      <xdr:col>15</xdr:col>
      <xdr:colOff>101600</xdr:colOff>
      <xdr:row>33</xdr:row>
      <xdr:rowOff>156392</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2857500" y="571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105592</xdr:rowOff>
    </xdr:from>
    <xdr:to>
      <xdr:col>19</xdr:col>
      <xdr:colOff>177800</xdr:colOff>
      <xdr:row>33</xdr:row>
      <xdr:rowOff>138249</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2908300" y="576344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22134</xdr:rowOff>
    </xdr:from>
    <xdr:to>
      <xdr:col>10</xdr:col>
      <xdr:colOff>165100</xdr:colOff>
      <xdr:row>33</xdr:row>
      <xdr:rowOff>123734</xdr:rowOff>
    </xdr:to>
    <xdr:sp macro="" textlink="">
      <xdr:nvSpPr>
        <xdr:cNvPr id="77" name="楕円 76">
          <a:extLst>
            <a:ext uri="{FF2B5EF4-FFF2-40B4-BE49-F238E27FC236}">
              <a16:creationId xmlns:a16="http://schemas.microsoft.com/office/drawing/2014/main" id="{00000000-0008-0000-0F00-00004D000000}"/>
            </a:ext>
          </a:extLst>
        </xdr:cNvPr>
        <xdr:cNvSpPr/>
      </xdr:nvSpPr>
      <xdr:spPr>
        <a:xfrm>
          <a:off x="1968500" y="567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72934</xdr:rowOff>
    </xdr:from>
    <xdr:to>
      <xdr:col>15</xdr:col>
      <xdr:colOff>50800</xdr:colOff>
      <xdr:row>33</xdr:row>
      <xdr:rowOff>105592</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2019300" y="573078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32</xdr:row>
      <xdr:rowOff>160927</xdr:rowOff>
    </xdr:from>
    <xdr:to>
      <xdr:col>6</xdr:col>
      <xdr:colOff>38100</xdr:colOff>
      <xdr:row>33</xdr:row>
      <xdr:rowOff>91077</xdr:rowOff>
    </xdr:to>
    <xdr:sp macro="" textlink="">
      <xdr:nvSpPr>
        <xdr:cNvPr id="79" name="楕円 78">
          <a:extLst>
            <a:ext uri="{FF2B5EF4-FFF2-40B4-BE49-F238E27FC236}">
              <a16:creationId xmlns:a16="http://schemas.microsoft.com/office/drawing/2014/main" id="{00000000-0008-0000-0F00-00004F000000}"/>
            </a:ext>
          </a:extLst>
        </xdr:cNvPr>
        <xdr:cNvSpPr/>
      </xdr:nvSpPr>
      <xdr:spPr>
        <a:xfrm>
          <a:off x="1079500" y="564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40277</xdr:rowOff>
    </xdr:from>
    <xdr:to>
      <xdr:col>10</xdr:col>
      <xdr:colOff>114300</xdr:colOff>
      <xdr:row>33</xdr:row>
      <xdr:rowOff>72934</xdr:rowOff>
    </xdr:to>
    <xdr:cxnSp macro="">
      <xdr:nvCxnSpPr>
        <xdr:cNvPr id="80" name="直線コネクタ 79">
          <a:extLst>
            <a:ext uri="{FF2B5EF4-FFF2-40B4-BE49-F238E27FC236}">
              <a16:creationId xmlns:a16="http://schemas.microsoft.com/office/drawing/2014/main" id="{00000000-0008-0000-0F00-000050000000}"/>
            </a:ext>
          </a:extLst>
        </xdr:cNvPr>
        <xdr:cNvCxnSpPr/>
      </xdr:nvCxnSpPr>
      <xdr:spPr>
        <a:xfrm>
          <a:off x="1130300" y="569812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80571</xdr:rowOff>
    </xdr:from>
    <xdr:ext cx="405111" cy="259045"/>
    <xdr:sp macro="" textlink="">
      <xdr:nvSpPr>
        <xdr:cNvPr id="81" name="n_1aveValue【図書館】&#10;有形固定資産減価償却率">
          <a:extLst>
            <a:ext uri="{FF2B5EF4-FFF2-40B4-BE49-F238E27FC236}">
              <a16:creationId xmlns:a16="http://schemas.microsoft.com/office/drawing/2014/main" id="{00000000-0008-0000-0F00-000051000000}"/>
            </a:ext>
          </a:extLst>
        </xdr:cNvPr>
        <xdr:cNvSpPr txBox="1"/>
      </xdr:nvSpPr>
      <xdr:spPr>
        <a:xfrm>
          <a:off x="35820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51180</xdr:rowOff>
    </xdr:from>
    <xdr:ext cx="405111" cy="259045"/>
    <xdr:sp macro="" textlink="">
      <xdr:nvSpPr>
        <xdr:cNvPr id="82" name="n_2aveValue【図書館】&#10;有形固定資産減価償却率">
          <a:extLst>
            <a:ext uri="{FF2B5EF4-FFF2-40B4-BE49-F238E27FC236}">
              <a16:creationId xmlns:a16="http://schemas.microsoft.com/office/drawing/2014/main" id="{00000000-0008-0000-0F00-000052000000}"/>
            </a:ext>
          </a:extLst>
        </xdr:cNvPr>
        <xdr:cNvSpPr txBox="1"/>
      </xdr:nvSpPr>
      <xdr:spPr>
        <a:xfrm>
          <a:off x="2705744"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28320</xdr:rowOff>
    </xdr:from>
    <xdr:ext cx="405111" cy="259045"/>
    <xdr:sp macro="" textlink="">
      <xdr:nvSpPr>
        <xdr:cNvPr id="83" name="n_3aveValue【図書館】&#10;有形固定資産減価償却率">
          <a:extLst>
            <a:ext uri="{FF2B5EF4-FFF2-40B4-BE49-F238E27FC236}">
              <a16:creationId xmlns:a16="http://schemas.microsoft.com/office/drawing/2014/main" id="{00000000-0008-0000-0F00-000053000000}"/>
            </a:ext>
          </a:extLst>
        </xdr:cNvPr>
        <xdr:cNvSpPr txBox="1"/>
      </xdr:nvSpPr>
      <xdr:spPr>
        <a:xfrm>
          <a:off x="1816744" y="637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167113</xdr:rowOff>
    </xdr:from>
    <xdr:ext cx="405111" cy="259045"/>
    <xdr:sp macro="" textlink="">
      <xdr:nvSpPr>
        <xdr:cNvPr id="84" name="n_4aveValue【図書館】&#10;有形固定資産減価償却率">
          <a:extLst>
            <a:ext uri="{FF2B5EF4-FFF2-40B4-BE49-F238E27FC236}">
              <a16:creationId xmlns:a16="http://schemas.microsoft.com/office/drawing/2014/main" id="{00000000-0008-0000-0F00-000054000000}"/>
            </a:ext>
          </a:extLst>
        </xdr:cNvPr>
        <xdr:cNvSpPr txBox="1"/>
      </xdr:nvSpPr>
      <xdr:spPr>
        <a:xfrm>
          <a:off x="927744" y="633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32</xdr:row>
      <xdr:rowOff>34126</xdr:rowOff>
    </xdr:from>
    <xdr:ext cx="340478" cy="259045"/>
    <xdr:sp macro="" textlink="">
      <xdr:nvSpPr>
        <xdr:cNvPr id="85" name="n_1mainValue【図書館】&#10;有形固定資産減価償却率">
          <a:extLst>
            <a:ext uri="{FF2B5EF4-FFF2-40B4-BE49-F238E27FC236}">
              <a16:creationId xmlns:a16="http://schemas.microsoft.com/office/drawing/2014/main" id="{00000000-0008-0000-0F00-000055000000}"/>
            </a:ext>
          </a:extLst>
        </xdr:cNvPr>
        <xdr:cNvSpPr txBox="1"/>
      </xdr:nvSpPr>
      <xdr:spPr>
        <a:xfrm>
          <a:off x="3614361" y="5520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32</xdr:row>
      <xdr:rowOff>1469</xdr:rowOff>
    </xdr:from>
    <xdr:ext cx="340478" cy="259045"/>
    <xdr:sp macro="" textlink="">
      <xdr:nvSpPr>
        <xdr:cNvPr id="86" name="n_2mainValue【図書館】&#10;有形固定資産減価償却率">
          <a:extLst>
            <a:ext uri="{FF2B5EF4-FFF2-40B4-BE49-F238E27FC236}">
              <a16:creationId xmlns:a16="http://schemas.microsoft.com/office/drawing/2014/main" id="{00000000-0008-0000-0F00-000056000000}"/>
            </a:ext>
          </a:extLst>
        </xdr:cNvPr>
        <xdr:cNvSpPr txBox="1"/>
      </xdr:nvSpPr>
      <xdr:spPr>
        <a:xfrm>
          <a:off x="2738061" y="54878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31</xdr:row>
      <xdr:rowOff>140261</xdr:rowOff>
    </xdr:from>
    <xdr:ext cx="340478" cy="259045"/>
    <xdr:sp macro="" textlink="">
      <xdr:nvSpPr>
        <xdr:cNvPr id="87" name="n_3mainValue【図書館】&#10;有形固定資産減価償却率">
          <a:extLst>
            <a:ext uri="{FF2B5EF4-FFF2-40B4-BE49-F238E27FC236}">
              <a16:creationId xmlns:a16="http://schemas.microsoft.com/office/drawing/2014/main" id="{00000000-0008-0000-0F00-000057000000}"/>
            </a:ext>
          </a:extLst>
        </xdr:cNvPr>
        <xdr:cNvSpPr txBox="1"/>
      </xdr:nvSpPr>
      <xdr:spPr>
        <a:xfrm>
          <a:off x="1849061" y="54552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31</xdr:row>
      <xdr:rowOff>107604</xdr:rowOff>
    </xdr:from>
    <xdr:ext cx="340478" cy="259045"/>
    <xdr:sp macro="" textlink="">
      <xdr:nvSpPr>
        <xdr:cNvPr id="88" name="n_4mainValue【図書館】&#10;有形固定資産減価償却率">
          <a:extLst>
            <a:ext uri="{FF2B5EF4-FFF2-40B4-BE49-F238E27FC236}">
              <a16:creationId xmlns:a16="http://schemas.microsoft.com/office/drawing/2014/main" id="{00000000-0008-0000-0F00-000058000000}"/>
            </a:ext>
          </a:extLst>
        </xdr:cNvPr>
        <xdr:cNvSpPr txBox="1"/>
      </xdr:nvSpPr>
      <xdr:spPr>
        <a:xfrm>
          <a:off x="960061" y="54225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00000000-0008-0000-0F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165100</xdr:rowOff>
    </xdr:from>
    <xdr:to>
      <xdr:col>54</xdr:col>
      <xdr:colOff>189865</xdr:colOff>
      <xdr:row>41</xdr:row>
      <xdr:rowOff>107950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flipV="1">
          <a:off x="10476865" y="56515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3" name="【図書館】&#10;一人当たり面積最小値テキスト">
          <a:extLst>
            <a:ext uri="{FF2B5EF4-FFF2-40B4-BE49-F238E27FC236}">
              <a16:creationId xmlns:a16="http://schemas.microsoft.com/office/drawing/2014/main" id="{00000000-0008-0000-0F00-000071000000}"/>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111777</xdr:rowOff>
    </xdr:from>
    <xdr:ext cx="469744" cy="259045"/>
    <xdr:sp macro="" textlink="">
      <xdr:nvSpPr>
        <xdr:cNvPr id="115" name="【図書館】&#10;一人当たり面積最大値テキスト">
          <a:extLst>
            <a:ext uri="{FF2B5EF4-FFF2-40B4-BE49-F238E27FC236}">
              <a16:creationId xmlns:a16="http://schemas.microsoft.com/office/drawing/2014/main" id="{00000000-0008-0000-0F00-000073000000}"/>
            </a:ext>
          </a:extLst>
        </xdr:cNvPr>
        <xdr:cNvSpPr txBox="1"/>
      </xdr:nvSpPr>
      <xdr:spPr>
        <a:xfrm>
          <a:off x="105156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165100</xdr:rowOff>
    </xdr:from>
    <xdr:to>
      <xdr:col>55</xdr:col>
      <xdr:colOff>88900</xdr:colOff>
      <xdr:row>32</xdr:row>
      <xdr:rowOff>165100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17" name="【図書館】&#10;一人当たり面積平均値テキスト">
          <a:extLst>
            <a:ext uri="{FF2B5EF4-FFF2-40B4-BE49-F238E27FC236}">
              <a16:creationId xmlns:a16="http://schemas.microsoft.com/office/drawing/2014/main" id="{00000000-0008-0000-0F00-000075000000}"/>
            </a:ext>
          </a:extLst>
        </xdr:cNvPr>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19050</xdr:rowOff>
    </xdr:from>
    <xdr:to>
      <xdr:col>50</xdr:col>
      <xdr:colOff>165100</xdr:colOff>
      <xdr:row>39</xdr:row>
      <xdr:rowOff>120650</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95885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29" name="楕円 128">
          <a:extLst>
            <a:ext uri="{FF2B5EF4-FFF2-40B4-BE49-F238E27FC236}">
              <a16:creationId xmlns:a16="http://schemas.microsoft.com/office/drawing/2014/main" id="{00000000-0008-0000-0F00-000081000000}"/>
            </a:ext>
          </a:extLst>
        </xdr:cNvPr>
        <xdr:cNvSpPr/>
      </xdr:nvSpPr>
      <xdr:spPr>
        <a:xfrm>
          <a:off x="86995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69850</xdr:rowOff>
    </xdr:from>
    <xdr:to>
      <xdr:col>50</xdr:col>
      <xdr:colOff>114300</xdr:colOff>
      <xdr:row>39</xdr:row>
      <xdr:rowOff>69850</xdr:rowOff>
    </xdr:to>
    <xdr:cxnSp macro="">
      <xdr:nvCxnSpPr>
        <xdr:cNvPr id="130" name="直線コネクタ 129">
          <a:extLst>
            <a:ext uri="{FF2B5EF4-FFF2-40B4-BE49-F238E27FC236}">
              <a16:creationId xmlns:a16="http://schemas.microsoft.com/office/drawing/2014/main" id="{00000000-0008-0000-0F00-000082000000}"/>
            </a:ext>
          </a:extLst>
        </xdr:cNvPr>
        <xdr:cNvCxnSpPr/>
      </xdr:nvCxnSpPr>
      <xdr:spPr>
        <a:xfrm>
          <a:off x="8750300" y="6756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19050</xdr:rowOff>
    </xdr:from>
    <xdr:to>
      <xdr:col>41</xdr:col>
      <xdr:colOff>101600</xdr:colOff>
      <xdr:row>39</xdr:row>
      <xdr:rowOff>120650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78105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69850</xdr:rowOff>
    </xdr:from>
    <xdr:to>
      <xdr:col>45</xdr:col>
      <xdr:colOff>177800</xdr:colOff>
      <xdr:row>39</xdr:row>
      <xdr:rowOff>69850</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a:off x="7861300" y="6756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31750</xdr:rowOff>
    </xdr:from>
    <xdr:to>
      <xdr:col>36</xdr:col>
      <xdr:colOff>165100</xdr:colOff>
      <xdr:row>39</xdr:row>
      <xdr:rowOff>133350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69215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69850</xdr:rowOff>
    </xdr:from>
    <xdr:to>
      <xdr:col>41</xdr:col>
      <xdr:colOff>50800</xdr:colOff>
      <xdr:row>39</xdr:row>
      <xdr:rowOff>82550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6972300" y="6756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35" name="n_1aveValue【図書館】&#10;一人当たり面積">
          <a:extLst>
            <a:ext uri="{FF2B5EF4-FFF2-40B4-BE49-F238E27FC236}">
              <a16:creationId xmlns:a16="http://schemas.microsoft.com/office/drawing/2014/main" id="{00000000-0008-0000-0F00-000087000000}"/>
            </a:ext>
          </a:extLst>
        </xdr:cNvPr>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168927</xdr:rowOff>
    </xdr:from>
    <xdr:ext cx="469744" cy="259045"/>
    <xdr:sp macro="" textlink="">
      <xdr:nvSpPr>
        <xdr:cNvPr id="136" name="n_2aveValue【図書館】&#10;一人当たり面積">
          <a:extLst>
            <a:ext uri="{FF2B5EF4-FFF2-40B4-BE49-F238E27FC236}">
              <a16:creationId xmlns:a16="http://schemas.microsoft.com/office/drawing/2014/main" id="{00000000-0008-0000-0F00-000088000000}"/>
            </a:ext>
          </a:extLst>
        </xdr:cNvPr>
        <xdr:cNvSpPr txBox="1"/>
      </xdr:nvSpPr>
      <xdr:spPr>
        <a:xfrm>
          <a:off x="8515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37" name="n_3aveValue【図書館】&#10;一人当たり面積">
          <a:extLst>
            <a:ext uri="{FF2B5EF4-FFF2-40B4-BE49-F238E27FC236}">
              <a16:creationId xmlns:a16="http://schemas.microsoft.com/office/drawing/2014/main" id="{00000000-0008-0000-0F00-000089000000}"/>
            </a:ext>
          </a:extLst>
        </xdr:cNvPr>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38" name="n_4aveValue【図書館】&#10;一人当たり面積">
          <a:extLst>
            <a:ext uri="{FF2B5EF4-FFF2-40B4-BE49-F238E27FC236}">
              <a16:creationId xmlns:a16="http://schemas.microsoft.com/office/drawing/2014/main" id="{00000000-0008-0000-0F00-00008A000000}"/>
            </a:ext>
          </a:extLst>
        </xdr:cNvPr>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111777</xdr:rowOff>
    </xdr:from>
    <xdr:ext cx="469744" cy="259045"/>
    <xdr:sp macro="" textlink="">
      <xdr:nvSpPr>
        <xdr:cNvPr id="139" name="n_1mainValue【図書館】&#10;一人当たり面積">
          <a:extLst>
            <a:ext uri="{FF2B5EF4-FFF2-40B4-BE49-F238E27FC236}">
              <a16:creationId xmlns:a16="http://schemas.microsoft.com/office/drawing/2014/main" id="{00000000-0008-0000-0F00-00008B000000}"/>
            </a:ext>
          </a:extLst>
        </xdr:cNvPr>
        <xdr:cNvSpPr txBox="1"/>
      </xdr:nvSpPr>
      <xdr:spPr>
        <a:xfrm>
          <a:off x="93917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111777</xdr:rowOff>
    </xdr:from>
    <xdr:ext cx="469744" cy="259045"/>
    <xdr:sp macro="" textlink="">
      <xdr:nvSpPr>
        <xdr:cNvPr id="140" name="n_2mainValue【図書館】&#10;一人当たり面積">
          <a:extLst>
            <a:ext uri="{FF2B5EF4-FFF2-40B4-BE49-F238E27FC236}">
              <a16:creationId xmlns:a16="http://schemas.microsoft.com/office/drawing/2014/main" id="{00000000-0008-0000-0F00-00008C000000}"/>
            </a:ext>
          </a:extLst>
        </xdr:cNvPr>
        <xdr:cNvSpPr txBox="1"/>
      </xdr:nvSpPr>
      <xdr:spPr>
        <a:xfrm>
          <a:off x="8515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111777</xdr:rowOff>
    </xdr:from>
    <xdr:ext cx="469744" cy="259045"/>
    <xdr:sp macro="" textlink="">
      <xdr:nvSpPr>
        <xdr:cNvPr id="141" name="n_3mainValue【図書館】&#10;一人当たり面積">
          <a:extLst>
            <a:ext uri="{FF2B5EF4-FFF2-40B4-BE49-F238E27FC236}">
              <a16:creationId xmlns:a16="http://schemas.microsoft.com/office/drawing/2014/main" id="{00000000-0008-0000-0F00-00008D000000}"/>
            </a:ext>
          </a:extLst>
        </xdr:cNvPr>
        <xdr:cNvSpPr txBox="1"/>
      </xdr:nvSpPr>
      <xdr:spPr>
        <a:xfrm>
          <a:off x="7626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124477</xdr:rowOff>
    </xdr:from>
    <xdr:ext cx="469744" cy="259045"/>
    <xdr:sp macro="" textlink="">
      <xdr:nvSpPr>
        <xdr:cNvPr id="142" name="n_4mainValue【図書館】&#10;一人当たり面積">
          <a:extLst>
            <a:ext uri="{FF2B5EF4-FFF2-40B4-BE49-F238E27FC236}">
              <a16:creationId xmlns:a16="http://schemas.microsoft.com/office/drawing/2014/main" id="{00000000-0008-0000-0F00-00008E000000}"/>
            </a:ext>
          </a:extLst>
        </xdr:cNvPr>
        <xdr:cNvSpPr txBox="1"/>
      </xdr:nvSpPr>
      <xdr:spPr>
        <a:xfrm>
          <a:off x="6737427" y="68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00000000-0008-0000-0F00-00008F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00000000-0008-0000-0F00-000090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00000000-0008-0000-0F00-000097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00000000-0008-0000-0F00-000099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a:extLst>
            <a:ext uri="{FF2B5EF4-FFF2-40B4-BE49-F238E27FC236}">
              <a16:creationId xmlns:a16="http://schemas.microsoft.com/office/drawing/2014/main" id="{00000000-0008-0000-0F00-0000A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155122</xdr:rowOff>
    </xdr:from>
    <xdr:to>
      <xdr:col>24</xdr:col>
      <xdr:colOff>62865</xdr:colOff>
      <xdr:row>64</xdr:row>
      <xdr:rowOff>128996</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flipV="1">
          <a:off x="4634865" y="9584872"/>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69" name="【体育館・プール】&#10;有形固定資産減価償却率最小値テキスト">
          <a:extLst>
            <a:ext uri="{FF2B5EF4-FFF2-40B4-BE49-F238E27FC236}">
              <a16:creationId xmlns:a16="http://schemas.microsoft.com/office/drawing/2014/main" id="{00000000-0008-0000-0F00-0000A9000000}"/>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101799</xdr:rowOff>
    </xdr:from>
    <xdr:ext cx="340478" cy="259045"/>
    <xdr:sp macro="" textlink="">
      <xdr:nvSpPr>
        <xdr:cNvPr id="171" name="【体育館・プール】&#10;有形固定資産減価償却率最大値テキスト">
          <a:extLst>
            <a:ext uri="{FF2B5EF4-FFF2-40B4-BE49-F238E27FC236}">
              <a16:creationId xmlns:a16="http://schemas.microsoft.com/office/drawing/2014/main" id="{00000000-0008-0000-0F00-0000AB000000}"/>
            </a:ext>
          </a:extLst>
        </xdr:cNvPr>
        <xdr:cNvSpPr txBox="1"/>
      </xdr:nvSpPr>
      <xdr:spPr>
        <a:xfrm>
          <a:off x="4673600" y="936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155122</xdr:rowOff>
    </xdr:from>
    <xdr:to>
      <xdr:col>24</xdr:col>
      <xdr:colOff>152400</xdr:colOff>
      <xdr:row>55</xdr:row>
      <xdr:rowOff>155122</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4546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139899</xdr:rowOff>
    </xdr:from>
    <xdr:ext cx="405111" cy="259045"/>
    <xdr:sp macro="" textlink="">
      <xdr:nvSpPr>
        <xdr:cNvPr id="173" name="【体育館・プール】&#10;有形固定資産減価償却率平均値テキスト">
          <a:extLst>
            <a:ext uri="{FF2B5EF4-FFF2-40B4-BE49-F238E27FC236}">
              <a16:creationId xmlns:a16="http://schemas.microsoft.com/office/drawing/2014/main" id="{00000000-0008-0000-0F00-0000AD000000}"/>
            </a:ext>
          </a:extLst>
        </xdr:cNvPr>
        <xdr:cNvSpPr txBox="1"/>
      </xdr:nvSpPr>
      <xdr:spPr>
        <a:xfrm>
          <a:off x="4673600" y="10426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74" name="フローチャート: 判断 173">
          <a:extLst>
            <a:ext uri="{FF2B5EF4-FFF2-40B4-BE49-F238E27FC236}">
              <a16:creationId xmlns:a16="http://schemas.microsoft.com/office/drawing/2014/main" id="{00000000-0008-0000-0F00-0000AE000000}"/>
            </a:ext>
          </a:extLst>
        </xdr:cNvPr>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75" name="フローチャート: 判断 174">
          <a:extLst>
            <a:ext uri="{FF2B5EF4-FFF2-40B4-BE49-F238E27FC236}">
              <a16:creationId xmlns:a16="http://schemas.microsoft.com/office/drawing/2014/main" id="{00000000-0008-0000-0F00-0000AF000000}"/>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76" name="フローチャート: 判断 175">
          <a:extLst>
            <a:ext uri="{FF2B5EF4-FFF2-40B4-BE49-F238E27FC236}">
              <a16:creationId xmlns:a16="http://schemas.microsoft.com/office/drawing/2014/main" id="{00000000-0008-0000-0F00-0000B0000000}"/>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1968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F00-0000B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148409</xdr:rowOff>
    </xdr:from>
    <xdr:to>
      <xdr:col>20</xdr:col>
      <xdr:colOff>38100</xdr:colOff>
      <xdr:row>58</xdr:row>
      <xdr:rowOff>78559</xdr:rowOff>
    </xdr:to>
    <xdr:sp macro="" textlink="">
      <xdr:nvSpPr>
        <xdr:cNvPr id="184" name="楕円 183">
          <a:extLst>
            <a:ext uri="{FF2B5EF4-FFF2-40B4-BE49-F238E27FC236}">
              <a16:creationId xmlns:a16="http://schemas.microsoft.com/office/drawing/2014/main" id="{00000000-0008-0000-0F00-0000B8000000}"/>
            </a:ext>
          </a:extLst>
        </xdr:cNvPr>
        <xdr:cNvSpPr/>
      </xdr:nvSpPr>
      <xdr:spPr>
        <a:xfrm>
          <a:off x="3746500" y="992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19413</xdr:rowOff>
    </xdr:from>
    <xdr:to>
      <xdr:col>15</xdr:col>
      <xdr:colOff>101600</xdr:colOff>
      <xdr:row>59</xdr:row>
      <xdr:rowOff>121013</xdr:rowOff>
    </xdr:to>
    <xdr:sp macro="" textlink="">
      <xdr:nvSpPr>
        <xdr:cNvPr id="185" name="楕円 184">
          <a:extLst>
            <a:ext uri="{FF2B5EF4-FFF2-40B4-BE49-F238E27FC236}">
              <a16:creationId xmlns:a16="http://schemas.microsoft.com/office/drawing/2014/main" id="{00000000-0008-0000-0F00-0000B9000000}"/>
            </a:ext>
          </a:extLst>
        </xdr:cNvPr>
        <xdr:cNvSpPr/>
      </xdr:nvSpPr>
      <xdr:spPr>
        <a:xfrm>
          <a:off x="28575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27759</xdr:rowOff>
    </xdr:from>
    <xdr:to>
      <xdr:col>19</xdr:col>
      <xdr:colOff>177800</xdr:colOff>
      <xdr:row>59</xdr:row>
      <xdr:rowOff>70213</xdr:rowOff>
    </xdr:to>
    <xdr:cxnSp macro="">
      <xdr:nvCxnSpPr>
        <xdr:cNvPr id="186" name="直線コネクタ 185">
          <a:extLst>
            <a:ext uri="{FF2B5EF4-FFF2-40B4-BE49-F238E27FC236}">
              <a16:creationId xmlns:a16="http://schemas.microsoft.com/office/drawing/2014/main" id="{00000000-0008-0000-0F00-0000BA000000}"/>
            </a:ext>
          </a:extLst>
        </xdr:cNvPr>
        <xdr:cNvCxnSpPr/>
      </xdr:nvCxnSpPr>
      <xdr:spPr>
        <a:xfrm flipV="1">
          <a:off x="2908300" y="9971859"/>
          <a:ext cx="889000" cy="21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48804</xdr:rowOff>
    </xdr:from>
    <xdr:to>
      <xdr:col>10</xdr:col>
      <xdr:colOff>165100</xdr:colOff>
      <xdr:row>61</xdr:row>
      <xdr:rowOff>150404</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1968500" y="105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70213</xdr:rowOff>
    </xdr:from>
    <xdr:to>
      <xdr:col>15</xdr:col>
      <xdr:colOff>50800</xdr:colOff>
      <xdr:row>61</xdr:row>
      <xdr:rowOff>99604</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flipV="1">
          <a:off x="2019300" y="10185763"/>
          <a:ext cx="889000" cy="37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55335</xdr:rowOff>
    </xdr:from>
    <xdr:to>
      <xdr:col>6</xdr:col>
      <xdr:colOff>38100</xdr:colOff>
      <xdr:row>61</xdr:row>
      <xdr:rowOff>156935</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1079500" y="105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99604</xdr:rowOff>
    </xdr:from>
    <xdr:to>
      <xdr:col>10</xdr:col>
      <xdr:colOff>114300</xdr:colOff>
      <xdr:row>61</xdr:row>
      <xdr:rowOff>106135</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flipV="1">
          <a:off x="1130300" y="1055805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84381</xdr:rowOff>
    </xdr:from>
    <xdr:ext cx="405111" cy="259045"/>
    <xdr:sp macro="" textlink="">
      <xdr:nvSpPr>
        <xdr:cNvPr id="191" name="n_1aveValue【体育館・プール】&#10;有形固定資産減価償却率">
          <a:extLst>
            <a:ext uri="{FF2B5EF4-FFF2-40B4-BE49-F238E27FC236}">
              <a16:creationId xmlns:a16="http://schemas.microsoft.com/office/drawing/2014/main" id="{00000000-0008-0000-0F00-0000BF000000}"/>
            </a:ext>
          </a:extLst>
        </xdr:cNvPr>
        <xdr:cNvSpPr txBox="1"/>
      </xdr:nvSpPr>
      <xdr:spPr>
        <a:xfrm>
          <a:off x="35820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192" name="n_2aveValue【体育館・プール】&#10;有形固定資産減価償却率">
          <a:extLst>
            <a:ext uri="{FF2B5EF4-FFF2-40B4-BE49-F238E27FC236}">
              <a16:creationId xmlns:a16="http://schemas.microsoft.com/office/drawing/2014/main" id="{00000000-0008-0000-0F00-0000C0000000}"/>
            </a:ext>
          </a:extLst>
        </xdr:cNvPr>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64061</xdr:rowOff>
    </xdr:from>
    <xdr:ext cx="405111" cy="259045"/>
    <xdr:sp macro="" textlink="">
      <xdr:nvSpPr>
        <xdr:cNvPr id="193" name="n_3aveValue【体育館・プール】&#10;有形固定資産減価償却率">
          <a:extLst>
            <a:ext uri="{FF2B5EF4-FFF2-40B4-BE49-F238E27FC236}">
              <a16:creationId xmlns:a16="http://schemas.microsoft.com/office/drawing/2014/main" id="{00000000-0008-0000-0F00-0000C1000000}"/>
            </a:ext>
          </a:extLst>
        </xdr:cNvPr>
        <xdr:cNvSpPr txBox="1"/>
      </xdr:nvSpPr>
      <xdr:spPr>
        <a:xfrm>
          <a:off x="1816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194" name="n_4aveValue【体育館・プール】&#10;有形固定資産減価償却率">
          <a:extLst>
            <a:ext uri="{FF2B5EF4-FFF2-40B4-BE49-F238E27FC236}">
              <a16:creationId xmlns:a16="http://schemas.microsoft.com/office/drawing/2014/main" id="{00000000-0008-0000-0F00-0000C2000000}"/>
            </a:ext>
          </a:extLst>
        </xdr:cNvPr>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95086</xdr:rowOff>
    </xdr:from>
    <xdr:ext cx="405111" cy="259045"/>
    <xdr:sp macro="" textlink="">
      <xdr:nvSpPr>
        <xdr:cNvPr id="195" name="n_1mainValue【体育館・プール】&#10;有形固定資産減価償却率">
          <a:extLst>
            <a:ext uri="{FF2B5EF4-FFF2-40B4-BE49-F238E27FC236}">
              <a16:creationId xmlns:a16="http://schemas.microsoft.com/office/drawing/2014/main" id="{00000000-0008-0000-0F00-0000C3000000}"/>
            </a:ext>
          </a:extLst>
        </xdr:cNvPr>
        <xdr:cNvSpPr txBox="1"/>
      </xdr:nvSpPr>
      <xdr:spPr>
        <a:xfrm>
          <a:off x="3582044" y="9696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137540</xdr:rowOff>
    </xdr:from>
    <xdr:ext cx="405111" cy="259045"/>
    <xdr:sp macro="" textlink="">
      <xdr:nvSpPr>
        <xdr:cNvPr id="196" name="n_2mainValue【体育館・プール】&#10;有形固定資産減価償却率">
          <a:extLst>
            <a:ext uri="{FF2B5EF4-FFF2-40B4-BE49-F238E27FC236}">
              <a16:creationId xmlns:a16="http://schemas.microsoft.com/office/drawing/2014/main" id="{00000000-0008-0000-0F00-0000C4000000}"/>
            </a:ext>
          </a:extLst>
        </xdr:cNvPr>
        <xdr:cNvSpPr txBox="1"/>
      </xdr:nvSpPr>
      <xdr:spPr>
        <a:xfrm>
          <a:off x="27057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141531</xdr:rowOff>
    </xdr:from>
    <xdr:ext cx="405111" cy="259045"/>
    <xdr:sp macro="" textlink="">
      <xdr:nvSpPr>
        <xdr:cNvPr id="197" name="n_3main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1816744"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148062</xdr:rowOff>
    </xdr:from>
    <xdr:ext cx="405111" cy="259045"/>
    <xdr:sp macro="" textlink="">
      <xdr:nvSpPr>
        <xdr:cNvPr id="198" name="n_4main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927744"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a:extLst>
            <a:ext uri="{FF2B5EF4-FFF2-40B4-BE49-F238E27FC236}">
              <a16:creationId xmlns:a16="http://schemas.microsoft.com/office/drawing/2014/main" id="{00000000-0008-0000-0F00-0000C7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a:extLst>
            <a:ext uri="{FF2B5EF4-FFF2-40B4-BE49-F238E27FC236}">
              <a16:creationId xmlns:a16="http://schemas.microsoft.com/office/drawing/2014/main" id="{00000000-0008-0000-0F00-0000C8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a:extLst>
            <a:ext uri="{FF2B5EF4-FFF2-40B4-BE49-F238E27FC236}">
              <a16:creationId xmlns:a16="http://schemas.microsoft.com/office/drawing/2014/main" id="{00000000-0008-0000-0F00-0000C9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a:extLst>
            <a:ext uri="{FF2B5EF4-FFF2-40B4-BE49-F238E27FC236}">
              <a16:creationId xmlns:a16="http://schemas.microsoft.com/office/drawing/2014/main" id="{00000000-0008-0000-0F00-0000CA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a:extLst>
            <a:ext uri="{FF2B5EF4-FFF2-40B4-BE49-F238E27FC236}">
              <a16:creationId xmlns:a16="http://schemas.microsoft.com/office/drawing/2014/main" id="{00000000-0008-0000-0F00-0000CB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a:extLst>
            <a:ext uri="{FF2B5EF4-FFF2-40B4-BE49-F238E27FC236}">
              <a16:creationId xmlns:a16="http://schemas.microsoft.com/office/drawing/2014/main" id="{00000000-0008-0000-0F00-0000CC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a:extLst>
            <a:ext uri="{FF2B5EF4-FFF2-40B4-BE49-F238E27FC236}">
              <a16:creationId xmlns:a16="http://schemas.microsoft.com/office/drawing/2014/main" id="{00000000-0008-0000-0F00-0000CF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a:extLst>
            <a:ext uri="{FF2B5EF4-FFF2-40B4-BE49-F238E27FC236}">
              <a16:creationId xmlns:a16="http://schemas.microsoft.com/office/drawing/2014/main" id="{00000000-0008-0000-0F00-0000D0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0" name="テキスト ボックス 209">
          <a:extLst>
            <a:ext uri="{FF2B5EF4-FFF2-40B4-BE49-F238E27FC236}">
              <a16:creationId xmlns:a16="http://schemas.microsoft.com/office/drawing/2014/main" id="{00000000-0008-0000-0F00-0000D2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a:extLst>
            <a:ext uri="{FF2B5EF4-FFF2-40B4-BE49-F238E27FC236}">
              <a16:creationId xmlns:a16="http://schemas.microsoft.com/office/drawing/2014/main" id="{00000000-0008-0000-0F00-0000D3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2" name="テキスト ボックス 211">
          <a:extLst>
            <a:ext uri="{FF2B5EF4-FFF2-40B4-BE49-F238E27FC236}">
              <a16:creationId xmlns:a16="http://schemas.microsoft.com/office/drawing/2014/main" id="{00000000-0008-0000-0F00-0000D4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4" name="テキスト ボックス 213">
          <a:extLst>
            <a:ext uri="{FF2B5EF4-FFF2-40B4-BE49-F238E27FC236}">
              <a16:creationId xmlns:a16="http://schemas.microsoft.com/office/drawing/2014/main" id="{00000000-0008-0000-0F00-0000D6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体育館・プール】&#10;一人当たり面積グラフ枠">
          <a:extLst>
            <a:ext uri="{FF2B5EF4-FFF2-40B4-BE49-F238E27FC236}">
              <a16:creationId xmlns:a16="http://schemas.microsoft.com/office/drawing/2014/main" id="{00000000-0008-0000-0F00-0000D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24765</xdr:rowOff>
    </xdr:from>
    <xdr:to>
      <xdr:col>54</xdr:col>
      <xdr:colOff>189865</xdr:colOff>
      <xdr:row>64</xdr:row>
      <xdr:rowOff>57150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flipV="1">
          <a:off x="10476865" y="962596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60977</xdr:rowOff>
    </xdr:from>
    <xdr:ext cx="469744" cy="259045"/>
    <xdr:sp macro="" textlink="">
      <xdr:nvSpPr>
        <xdr:cNvPr id="223" name="【体育館・プール】&#10;一人当たり面積最小値テキスト">
          <a:extLst>
            <a:ext uri="{FF2B5EF4-FFF2-40B4-BE49-F238E27FC236}">
              <a16:creationId xmlns:a16="http://schemas.microsoft.com/office/drawing/2014/main" id="{00000000-0008-0000-0F00-0000DF000000}"/>
            </a:ext>
          </a:extLst>
        </xdr:cNvPr>
        <xdr:cNvSpPr txBox="1"/>
      </xdr:nvSpPr>
      <xdr:spPr>
        <a:xfrm>
          <a:off x="10515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57150</xdr:rowOff>
    </xdr:from>
    <xdr:to>
      <xdr:col>55</xdr:col>
      <xdr:colOff>88900</xdr:colOff>
      <xdr:row>64</xdr:row>
      <xdr:rowOff>57150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10388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142892</xdr:rowOff>
    </xdr:from>
    <xdr:ext cx="469744" cy="259045"/>
    <xdr:sp macro="" textlink="">
      <xdr:nvSpPr>
        <xdr:cNvPr id="225" name="【体育館・プール】&#10;一人当たり面積最大値テキスト">
          <a:extLst>
            <a:ext uri="{FF2B5EF4-FFF2-40B4-BE49-F238E27FC236}">
              <a16:creationId xmlns:a16="http://schemas.microsoft.com/office/drawing/2014/main" id="{00000000-0008-0000-0F00-0000E1000000}"/>
            </a:ext>
          </a:extLst>
        </xdr:cNvPr>
        <xdr:cNvSpPr txBox="1"/>
      </xdr:nvSpPr>
      <xdr:spPr>
        <a:xfrm>
          <a:off x="10515600" y="940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24765</xdr:rowOff>
    </xdr:from>
    <xdr:to>
      <xdr:col>55</xdr:col>
      <xdr:colOff>88900</xdr:colOff>
      <xdr:row>56</xdr:row>
      <xdr:rowOff>24765</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10388600" y="962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154322</xdr:rowOff>
    </xdr:from>
    <xdr:ext cx="469744" cy="259045"/>
    <xdr:sp macro="" textlink="">
      <xdr:nvSpPr>
        <xdr:cNvPr id="227" name="【体育館・プール】&#10;一人当たり面積平均値テキスト">
          <a:extLst>
            <a:ext uri="{FF2B5EF4-FFF2-40B4-BE49-F238E27FC236}">
              <a16:creationId xmlns:a16="http://schemas.microsoft.com/office/drawing/2014/main" id="{00000000-0008-0000-0F00-0000E3000000}"/>
            </a:ext>
          </a:extLst>
        </xdr:cNvPr>
        <xdr:cNvSpPr txBox="1"/>
      </xdr:nvSpPr>
      <xdr:spPr>
        <a:xfrm>
          <a:off x="10515600" y="10612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xdr:rowOff>
    </xdr:from>
    <xdr:to>
      <xdr:col>55</xdr:col>
      <xdr:colOff>50800</xdr:colOff>
      <xdr:row>62</xdr:row>
      <xdr:rowOff>106045</xdr:rowOff>
    </xdr:to>
    <xdr:sp macro="" textlink="">
      <xdr:nvSpPr>
        <xdr:cNvPr id="228" name="フローチャート: 判断 227">
          <a:extLst>
            <a:ext uri="{FF2B5EF4-FFF2-40B4-BE49-F238E27FC236}">
              <a16:creationId xmlns:a16="http://schemas.microsoft.com/office/drawing/2014/main" id="{00000000-0008-0000-0F00-0000E4000000}"/>
            </a:ext>
          </a:extLst>
        </xdr:cNvPr>
        <xdr:cNvSpPr/>
      </xdr:nvSpPr>
      <xdr:spPr>
        <a:xfrm>
          <a:off x="104267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101600</xdr:rowOff>
    </xdr:from>
    <xdr:to>
      <xdr:col>50</xdr:col>
      <xdr:colOff>165100</xdr:colOff>
      <xdr:row>62</xdr:row>
      <xdr:rowOff>31750</xdr:rowOff>
    </xdr:to>
    <xdr:sp macro="" textlink="">
      <xdr:nvSpPr>
        <xdr:cNvPr id="229" name="フローチャート: 判断 228">
          <a:extLst>
            <a:ext uri="{FF2B5EF4-FFF2-40B4-BE49-F238E27FC236}">
              <a16:creationId xmlns:a16="http://schemas.microsoft.com/office/drawing/2014/main" id="{00000000-0008-0000-0F00-0000E5000000}"/>
            </a:ext>
          </a:extLst>
        </xdr:cNvPr>
        <xdr:cNvSpPr/>
      </xdr:nvSpPr>
      <xdr:spPr>
        <a:xfrm>
          <a:off x="9588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103505</xdr:rowOff>
    </xdr:from>
    <xdr:to>
      <xdr:col>46</xdr:col>
      <xdr:colOff>38100</xdr:colOff>
      <xdr:row>62</xdr:row>
      <xdr:rowOff>33655</xdr:rowOff>
    </xdr:to>
    <xdr:sp macro="" textlink="">
      <xdr:nvSpPr>
        <xdr:cNvPr id="230" name="フローチャート: 判断 229">
          <a:extLst>
            <a:ext uri="{FF2B5EF4-FFF2-40B4-BE49-F238E27FC236}">
              <a16:creationId xmlns:a16="http://schemas.microsoft.com/office/drawing/2014/main" id="{00000000-0008-0000-0F00-0000E6000000}"/>
            </a:ext>
          </a:extLst>
        </xdr:cNvPr>
        <xdr:cNvSpPr/>
      </xdr:nvSpPr>
      <xdr:spPr>
        <a:xfrm>
          <a:off x="8699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42545</xdr:rowOff>
    </xdr:from>
    <xdr:to>
      <xdr:col>41</xdr:col>
      <xdr:colOff>101600</xdr:colOff>
      <xdr:row>62</xdr:row>
      <xdr:rowOff>144145</xdr:rowOff>
    </xdr:to>
    <xdr:sp macro="" textlink="">
      <xdr:nvSpPr>
        <xdr:cNvPr id="231" name="フローチャート: 判断 230">
          <a:extLst>
            <a:ext uri="{FF2B5EF4-FFF2-40B4-BE49-F238E27FC236}">
              <a16:creationId xmlns:a16="http://schemas.microsoft.com/office/drawing/2014/main" id="{00000000-0008-0000-0F00-0000E7000000}"/>
            </a:ext>
          </a:extLst>
        </xdr:cNvPr>
        <xdr:cNvSpPr/>
      </xdr:nvSpPr>
      <xdr:spPr>
        <a:xfrm>
          <a:off x="7810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19685</xdr:rowOff>
    </xdr:from>
    <xdr:to>
      <xdr:col>36</xdr:col>
      <xdr:colOff>165100</xdr:colOff>
      <xdr:row>62</xdr:row>
      <xdr:rowOff>121285</xdr:rowOff>
    </xdr:to>
    <xdr:sp macro="" textlink="">
      <xdr:nvSpPr>
        <xdr:cNvPr id="232" name="フローチャート: 判断 231">
          <a:extLst>
            <a:ext uri="{FF2B5EF4-FFF2-40B4-BE49-F238E27FC236}">
              <a16:creationId xmlns:a16="http://schemas.microsoft.com/office/drawing/2014/main" id="{00000000-0008-0000-0F00-0000E8000000}"/>
            </a:ext>
          </a:extLst>
        </xdr:cNvPr>
        <xdr:cNvSpPr/>
      </xdr:nvSpPr>
      <xdr:spPr>
        <a:xfrm>
          <a:off x="6921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F00-0000E9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F00-0000EA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F00-0000EB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168275</xdr:rowOff>
    </xdr:from>
    <xdr:to>
      <xdr:col>50</xdr:col>
      <xdr:colOff>165100</xdr:colOff>
      <xdr:row>63</xdr:row>
      <xdr:rowOff>98425</xdr:rowOff>
    </xdr:to>
    <xdr:sp macro="" textlink="">
      <xdr:nvSpPr>
        <xdr:cNvPr id="238" name="楕円 237">
          <a:extLst>
            <a:ext uri="{FF2B5EF4-FFF2-40B4-BE49-F238E27FC236}">
              <a16:creationId xmlns:a16="http://schemas.microsoft.com/office/drawing/2014/main" id="{00000000-0008-0000-0F00-0000EE000000}"/>
            </a:ext>
          </a:extLst>
        </xdr:cNvPr>
        <xdr:cNvSpPr/>
      </xdr:nvSpPr>
      <xdr:spPr>
        <a:xfrm>
          <a:off x="9588500" y="1079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170180</xdr:rowOff>
    </xdr:from>
    <xdr:to>
      <xdr:col>46</xdr:col>
      <xdr:colOff>38100</xdr:colOff>
      <xdr:row>63</xdr:row>
      <xdr:rowOff>100330</xdr:rowOff>
    </xdr:to>
    <xdr:sp macro="" textlink="">
      <xdr:nvSpPr>
        <xdr:cNvPr id="239" name="楕円 238">
          <a:extLst>
            <a:ext uri="{FF2B5EF4-FFF2-40B4-BE49-F238E27FC236}">
              <a16:creationId xmlns:a16="http://schemas.microsoft.com/office/drawing/2014/main" id="{00000000-0008-0000-0F00-0000EF000000}"/>
            </a:ext>
          </a:extLst>
        </xdr:cNvPr>
        <xdr:cNvSpPr/>
      </xdr:nvSpPr>
      <xdr:spPr>
        <a:xfrm>
          <a:off x="8699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47625</xdr:rowOff>
    </xdr:from>
    <xdr:to>
      <xdr:col>50</xdr:col>
      <xdr:colOff>114300</xdr:colOff>
      <xdr:row>63</xdr:row>
      <xdr:rowOff>49530</xdr:rowOff>
    </xdr:to>
    <xdr:cxnSp macro="">
      <xdr:nvCxnSpPr>
        <xdr:cNvPr id="240" name="直線コネクタ 239">
          <a:extLst>
            <a:ext uri="{FF2B5EF4-FFF2-40B4-BE49-F238E27FC236}">
              <a16:creationId xmlns:a16="http://schemas.microsoft.com/office/drawing/2014/main" id="{00000000-0008-0000-0F00-0000F0000000}"/>
            </a:ext>
          </a:extLst>
        </xdr:cNvPr>
        <xdr:cNvCxnSpPr/>
      </xdr:nvCxnSpPr>
      <xdr:spPr>
        <a:xfrm flipV="1">
          <a:off x="8750300" y="108489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44450</xdr:rowOff>
    </xdr:from>
    <xdr:to>
      <xdr:col>41</xdr:col>
      <xdr:colOff>101600</xdr:colOff>
      <xdr:row>63</xdr:row>
      <xdr:rowOff>146050</xdr:rowOff>
    </xdr:to>
    <xdr:sp macro="" textlink="">
      <xdr:nvSpPr>
        <xdr:cNvPr id="241" name="楕円 240">
          <a:extLst>
            <a:ext uri="{FF2B5EF4-FFF2-40B4-BE49-F238E27FC236}">
              <a16:creationId xmlns:a16="http://schemas.microsoft.com/office/drawing/2014/main" id="{00000000-0008-0000-0F00-0000F1000000}"/>
            </a:ext>
          </a:extLst>
        </xdr:cNvPr>
        <xdr:cNvSpPr/>
      </xdr:nvSpPr>
      <xdr:spPr>
        <a:xfrm>
          <a:off x="7810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49530</xdr:rowOff>
    </xdr:from>
    <xdr:to>
      <xdr:col>45</xdr:col>
      <xdr:colOff>177800</xdr:colOff>
      <xdr:row>63</xdr:row>
      <xdr:rowOff>95250</xdr:rowOff>
    </xdr:to>
    <xdr:cxnSp macro="">
      <xdr:nvCxnSpPr>
        <xdr:cNvPr id="242" name="直線コネクタ 241">
          <a:extLst>
            <a:ext uri="{FF2B5EF4-FFF2-40B4-BE49-F238E27FC236}">
              <a16:creationId xmlns:a16="http://schemas.microsoft.com/office/drawing/2014/main" id="{00000000-0008-0000-0F00-0000F2000000}"/>
            </a:ext>
          </a:extLst>
        </xdr:cNvPr>
        <xdr:cNvCxnSpPr/>
      </xdr:nvCxnSpPr>
      <xdr:spPr>
        <a:xfrm flipV="1">
          <a:off x="7861300" y="10850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162560</xdr:rowOff>
    </xdr:from>
    <xdr:to>
      <xdr:col>36</xdr:col>
      <xdr:colOff>165100</xdr:colOff>
      <xdr:row>63</xdr:row>
      <xdr:rowOff>92710</xdr:rowOff>
    </xdr:to>
    <xdr:sp macro="" textlink="">
      <xdr:nvSpPr>
        <xdr:cNvPr id="243" name="楕円 242">
          <a:extLst>
            <a:ext uri="{FF2B5EF4-FFF2-40B4-BE49-F238E27FC236}">
              <a16:creationId xmlns:a16="http://schemas.microsoft.com/office/drawing/2014/main" id="{00000000-0008-0000-0F00-0000F3000000}"/>
            </a:ext>
          </a:extLst>
        </xdr:cNvPr>
        <xdr:cNvSpPr/>
      </xdr:nvSpPr>
      <xdr:spPr>
        <a:xfrm>
          <a:off x="6921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41910</xdr:rowOff>
    </xdr:from>
    <xdr:to>
      <xdr:col>41</xdr:col>
      <xdr:colOff>50800</xdr:colOff>
      <xdr:row>63</xdr:row>
      <xdr:rowOff>95250</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a:off x="6972300" y="108432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48277</xdr:rowOff>
    </xdr:from>
    <xdr:ext cx="469744" cy="259045"/>
    <xdr:sp macro="" textlink="">
      <xdr:nvSpPr>
        <xdr:cNvPr id="245" name="n_1aveValue【体育館・プール】&#10;一人当たり面積">
          <a:extLst>
            <a:ext uri="{FF2B5EF4-FFF2-40B4-BE49-F238E27FC236}">
              <a16:creationId xmlns:a16="http://schemas.microsoft.com/office/drawing/2014/main" id="{00000000-0008-0000-0F00-0000F5000000}"/>
            </a:ext>
          </a:extLst>
        </xdr:cNvPr>
        <xdr:cNvSpPr txBox="1"/>
      </xdr:nvSpPr>
      <xdr:spPr>
        <a:xfrm>
          <a:off x="93917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50182</xdr:rowOff>
    </xdr:from>
    <xdr:ext cx="469744" cy="259045"/>
    <xdr:sp macro="" textlink="">
      <xdr:nvSpPr>
        <xdr:cNvPr id="246" name="n_2aveValue【体育館・プール】&#10;一人当たり面積">
          <a:extLst>
            <a:ext uri="{FF2B5EF4-FFF2-40B4-BE49-F238E27FC236}">
              <a16:creationId xmlns:a16="http://schemas.microsoft.com/office/drawing/2014/main" id="{00000000-0008-0000-0F00-0000F6000000}"/>
            </a:ext>
          </a:extLst>
        </xdr:cNvPr>
        <xdr:cNvSpPr txBox="1"/>
      </xdr:nvSpPr>
      <xdr:spPr>
        <a:xfrm>
          <a:off x="8515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160672</xdr:rowOff>
    </xdr:from>
    <xdr:ext cx="469744" cy="259045"/>
    <xdr:sp macro="" textlink="">
      <xdr:nvSpPr>
        <xdr:cNvPr id="247" name="n_3aveValue【体育館・プール】&#10;一人当たり面積">
          <a:extLst>
            <a:ext uri="{FF2B5EF4-FFF2-40B4-BE49-F238E27FC236}">
              <a16:creationId xmlns:a16="http://schemas.microsoft.com/office/drawing/2014/main" id="{00000000-0008-0000-0F00-0000F7000000}"/>
            </a:ext>
          </a:extLst>
        </xdr:cNvPr>
        <xdr:cNvSpPr txBox="1"/>
      </xdr:nvSpPr>
      <xdr:spPr>
        <a:xfrm>
          <a:off x="7626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137812</xdr:rowOff>
    </xdr:from>
    <xdr:ext cx="469744" cy="259045"/>
    <xdr:sp macro="" textlink="">
      <xdr:nvSpPr>
        <xdr:cNvPr id="248" name="n_4aveValue【体育館・プール】&#10;一人当たり面積">
          <a:extLst>
            <a:ext uri="{FF2B5EF4-FFF2-40B4-BE49-F238E27FC236}">
              <a16:creationId xmlns:a16="http://schemas.microsoft.com/office/drawing/2014/main" id="{00000000-0008-0000-0F00-0000F8000000}"/>
            </a:ext>
          </a:extLst>
        </xdr:cNvPr>
        <xdr:cNvSpPr txBox="1"/>
      </xdr:nvSpPr>
      <xdr:spPr>
        <a:xfrm>
          <a:off x="6737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89552</xdr:rowOff>
    </xdr:from>
    <xdr:ext cx="469744" cy="259045"/>
    <xdr:sp macro="" textlink="">
      <xdr:nvSpPr>
        <xdr:cNvPr id="249" name="n_1mainValue【体育館・プール】&#10;一人当たり面積">
          <a:extLst>
            <a:ext uri="{FF2B5EF4-FFF2-40B4-BE49-F238E27FC236}">
              <a16:creationId xmlns:a16="http://schemas.microsoft.com/office/drawing/2014/main" id="{00000000-0008-0000-0F00-0000F9000000}"/>
            </a:ext>
          </a:extLst>
        </xdr:cNvPr>
        <xdr:cNvSpPr txBox="1"/>
      </xdr:nvSpPr>
      <xdr:spPr>
        <a:xfrm>
          <a:off x="9391727" y="1089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91457</xdr:rowOff>
    </xdr:from>
    <xdr:ext cx="469744" cy="259045"/>
    <xdr:sp macro="" textlink="">
      <xdr:nvSpPr>
        <xdr:cNvPr id="250" name="n_2mainValue【体育館・プール】&#10;一人当たり面積">
          <a:extLst>
            <a:ext uri="{FF2B5EF4-FFF2-40B4-BE49-F238E27FC236}">
              <a16:creationId xmlns:a16="http://schemas.microsoft.com/office/drawing/2014/main" id="{00000000-0008-0000-0F00-0000FA000000}"/>
            </a:ext>
          </a:extLst>
        </xdr:cNvPr>
        <xdr:cNvSpPr txBox="1"/>
      </xdr:nvSpPr>
      <xdr:spPr>
        <a:xfrm>
          <a:off x="8515427" y="1089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137177</xdr:rowOff>
    </xdr:from>
    <xdr:ext cx="469744" cy="259045"/>
    <xdr:sp macro="" textlink="">
      <xdr:nvSpPr>
        <xdr:cNvPr id="251" name="n_3mainValue【体育館・プール】&#10;一人当たり面積">
          <a:extLst>
            <a:ext uri="{FF2B5EF4-FFF2-40B4-BE49-F238E27FC236}">
              <a16:creationId xmlns:a16="http://schemas.microsoft.com/office/drawing/2014/main" id="{00000000-0008-0000-0F00-0000FB000000}"/>
            </a:ext>
          </a:extLst>
        </xdr:cNvPr>
        <xdr:cNvSpPr txBox="1"/>
      </xdr:nvSpPr>
      <xdr:spPr>
        <a:xfrm>
          <a:off x="7626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83837</xdr:rowOff>
    </xdr:from>
    <xdr:ext cx="469744" cy="259045"/>
    <xdr:sp macro="" textlink="">
      <xdr:nvSpPr>
        <xdr:cNvPr id="252" name="n_4mainValue【体育館・プール】&#10;一人当たり面積">
          <a:extLst>
            <a:ext uri="{FF2B5EF4-FFF2-40B4-BE49-F238E27FC236}">
              <a16:creationId xmlns:a16="http://schemas.microsoft.com/office/drawing/2014/main" id="{00000000-0008-0000-0F00-0000FC000000}"/>
            </a:ext>
          </a:extLst>
        </xdr:cNvPr>
        <xdr:cNvSpPr txBox="1"/>
      </xdr:nvSpPr>
      <xdr:spPr>
        <a:xfrm>
          <a:off x="67374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id="{00000000-0008-0000-0F00-0000FD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id="{00000000-0008-0000-0F00-0000FE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id="{00000000-0008-0000-0F00-0000FF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id="{00000000-0008-0000-0F00-000000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id="{00000000-0008-0000-0F00-000001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id="{00000000-0008-0000-0F00-000002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a:extLst>
            <a:ext uri="{FF2B5EF4-FFF2-40B4-BE49-F238E27FC236}">
              <a16:creationId xmlns:a16="http://schemas.microsoft.com/office/drawing/2014/main" id="{00000000-0008-0000-0F00-000005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a:extLst>
            <a:ext uri="{FF2B5EF4-FFF2-40B4-BE49-F238E27FC236}">
              <a16:creationId xmlns:a16="http://schemas.microsoft.com/office/drawing/2014/main" id="{00000000-0008-0000-0F00-000006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a:extLst>
            <a:ext uri="{FF2B5EF4-FFF2-40B4-BE49-F238E27FC236}">
              <a16:creationId xmlns:a16="http://schemas.microsoft.com/office/drawing/2014/main" id="{00000000-0008-0000-0F00-000007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a:extLst>
            <a:ext uri="{FF2B5EF4-FFF2-40B4-BE49-F238E27FC236}">
              <a16:creationId xmlns:a16="http://schemas.microsoft.com/office/drawing/2014/main" id="{00000000-0008-0000-0F00-000008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a:extLst>
            <a:ext uri="{FF2B5EF4-FFF2-40B4-BE49-F238E27FC236}">
              <a16:creationId xmlns:a16="http://schemas.microsoft.com/office/drawing/2014/main" id="{00000000-0008-0000-0F00-000009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a:extLst>
            <a:ext uri="{FF2B5EF4-FFF2-40B4-BE49-F238E27FC236}">
              <a16:creationId xmlns:a16="http://schemas.microsoft.com/office/drawing/2014/main" id="{00000000-0008-0000-0F00-00000A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a:extLst>
            <a:ext uri="{FF2B5EF4-FFF2-40B4-BE49-F238E27FC236}">
              <a16:creationId xmlns:a16="http://schemas.microsoft.com/office/drawing/2014/main" id="{00000000-0008-0000-0F00-00000B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a:extLst>
            <a:ext uri="{FF2B5EF4-FFF2-40B4-BE49-F238E27FC236}">
              <a16:creationId xmlns:a16="http://schemas.microsoft.com/office/drawing/2014/main" id="{00000000-0008-0000-0F00-00000D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a:extLst>
            <a:ext uri="{FF2B5EF4-FFF2-40B4-BE49-F238E27FC236}">
              <a16:creationId xmlns:a16="http://schemas.microsoft.com/office/drawing/2014/main" id="{00000000-0008-0000-0F00-00000F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福祉施設】&#10;有形固定資産減価償却率グラフ枠">
          <a:extLst>
            <a:ext uri="{FF2B5EF4-FFF2-40B4-BE49-F238E27FC236}">
              <a16:creationId xmlns:a16="http://schemas.microsoft.com/office/drawing/2014/main" id="{00000000-0008-0000-0F00-000014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47625</xdr:rowOff>
    </xdr:from>
    <xdr:to>
      <xdr:col>24</xdr:col>
      <xdr:colOff>62865</xdr:colOff>
      <xdr:row>86</xdr:row>
      <xdr:rowOff>104775</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flipV="1">
          <a:off x="4634865" y="1342072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108602</xdr:rowOff>
    </xdr:from>
    <xdr:ext cx="405111" cy="259045"/>
    <xdr:sp macro="" textlink="">
      <xdr:nvSpPr>
        <xdr:cNvPr id="278" name="【福祉施設】&#10;有形固定資産減価償却率最小値テキスト">
          <a:extLst>
            <a:ext uri="{FF2B5EF4-FFF2-40B4-BE49-F238E27FC236}">
              <a16:creationId xmlns:a16="http://schemas.microsoft.com/office/drawing/2014/main" id="{00000000-0008-0000-0F00-000016010000}"/>
            </a:ext>
          </a:extLst>
        </xdr:cNvPr>
        <xdr:cNvSpPr txBox="1"/>
      </xdr:nvSpPr>
      <xdr:spPr>
        <a:xfrm>
          <a:off x="4673600" y="1485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104775</xdr:rowOff>
    </xdr:from>
    <xdr:to>
      <xdr:col>24</xdr:col>
      <xdr:colOff>152400</xdr:colOff>
      <xdr:row>86</xdr:row>
      <xdr:rowOff>104775</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4546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165752</xdr:rowOff>
    </xdr:from>
    <xdr:ext cx="405111" cy="259045"/>
    <xdr:sp macro="" textlink="">
      <xdr:nvSpPr>
        <xdr:cNvPr id="280" name="【福祉施設】&#10;有形固定資産減価償却率最大値テキスト">
          <a:extLst>
            <a:ext uri="{FF2B5EF4-FFF2-40B4-BE49-F238E27FC236}">
              <a16:creationId xmlns:a16="http://schemas.microsoft.com/office/drawing/2014/main" id="{00000000-0008-0000-0F00-000018010000}"/>
            </a:ext>
          </a:extLst>
        </xdr:cNvPr>
        <xdr:cNvSpPr txBox="1"/>
      </xdr:nvSpPr>
      <xdr:spPr>
        <a:xfrm>
          <a:off x="4673600" y="1319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47625</xdr:rowOff>
    </xdr:from>
    <xdr:to>
      <xdr:col>24</xdr:col>
      <xdr:colOff>152400</xdr:colOff>
      <xdr:row>78</xdr:row>
      <xdr:rowOff>47625</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4546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99077</xdr:rowOff>
    </xdr:from>
    <xdr:ext cx="405111" cy="259045"/>
    <xdr:sp macro="" textlink="">
      <xdr:nvSpPr>
        <xdr:cNvPr id="282" name="【福祉施設】&#10;有形固定資産減価償却率平均値テキスト">
          <a:extLst>
            <a:ext uri="{FF2B5EF4-FFF2-40B4-BE49-F238E27FC236}">
              <a16:creationId xmlns:a16="http://schemas.microsoft.com/office/drawing/2014/main" id="{00000000-0008-0000-0F00-00001A010000}"/>
            </a:ext>
          </a:extLst>
        </xdr:cNvPr>
        <xdr:cNvSpPr txBox="1"/>
      </xdr:nvSpPr>
      <xdr:spPr>
        <a:xfrm>
          <a:off x="4673600" y="13986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83" name="フローチャート: 判断 282">
          <a:extLst>
            <a:ext uri="{FF2B5EF4-FFF2-40B4-BE49-F238E27FC236}">
              <a16:creationId xmlns:a16="http://schemas.microsoft.com/office/drawing/2014/main" id="{00000000-0008-0000-0F00-00001B010000}"/>
            </a:ext>
          </a:extLst>
        </xdr:cNvPr>
        <xdr:cNvSpPr/>
      </xdr:nvSpPr>
      <xdr:spPr>
        <a:xfrm>
          <a:off x="45847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84" name="フローチャート: 判断 283">
          <a:extLst>
            <a:ext uri="{FF2B5EF4-FFF2-40B4-BE49-F238E27FC236}">
              <a16:creationId xmlns:a16="http://schemas.microsoft.com/office/drawing/2014/main" id="{00000000-0008-0000-0F00-00001C010000}"/>
            </a:ext>
          </a:extLst>
        </xdr:cNvPr>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85" name="フローチャート: 判断 284">
          <a:extLst>
            <a:ext uri="{FF2B5EF4-FFF2-40B4-BE49-F238E27FC236}">
              <a16:creationId xmlns:a16="http://schemas.microsoft.com/office/drawing/2014/main" id="{00000000-0008-0000-0F00-00001D010000}"/>
            </a:ext>
          </a:extLst>
        </xdr:cNvPr>
        <xdr:cNvSpPr/>
      </xdr:nvSpPr>
      <xdr:spPr>
        <a:xfrm>
          <a:off x="2857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71120</xdr:rowOff>
    </xdr:from>
    <xdr:to>
      <xdr:col>10</xdr:col>
      <xdr:colOff>165100</xdr:colOff>
      <xdr:row>82</xdr:row>
      <xdr:rowOff>1270</xdr:rowOff>
    </xdr:to>
    <xdr:sp macro="" textlink="">
      <xdr:nvSpPr>
        <xdr:cNvPr id="286" name="フローチャート: 判断 285">
          <a:extLst>
            <a:ext uri="{FF2B5EF4-FFF2-40B4-BE49-F238E27FC236}">
              <a16:creationId xmlns:a16="http://schemas.microsoft.com/office/drawing/2014/main" id="{00000000-0008-0000-0F00-00001E010000}"/>
            </a:ext>
          </a:extLst>
        </xdr:cNvPr>
        <xdr:cNvSpPr/>
      </xdr:nvSpPr>
      <xdr:spPr>
        <a:xfrm>
          <a:off x="196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87" name="フローチャート: 判断 286">
          <a:extLst>
            <a:ext uri="{FF2B5EF4-FFF2-40B4-BE49-F238E27FC236}">
              <a16:creationId xmlns:a16="http://schemas.microsoft.com/office/drawing/2014/main" id="{00000000-0008-0000-0F00-00001F010000}"/>
            </a:ext>
          </a:extLst>
        </xdr:cNvPr>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F00-000023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135889</xdr:rowOff>
    </xdr:from>
    <xdr:to>
      <xdr:col>20</xdr:col>
      <xdr:colOff>38100</xdr:colOff>
      <xdr:row>80</xdr:row>
      <xdr:rowOff>66039</xdr:rowOff>
    </xdr:to>
    <xdr:sp macro="" textlink="">
      <xdr:nvSpPr>
        <xdr:cNvPr id="293" name="楕円 292">
          <a:extLst>
            <a:ext uri="{FF2B5EF4-FFF2-40B4-BE49-F238E27FC236}">
              <a16:creationId xmlns:a16="http://schemas.microsoft.com/office/drawing/2014/main" id="{00000000-0008-0000-0F00-000025010000}"/>
            </a:ext>
          </a:extLst>
        </xdr:cNvPr>
        <xdr:cNvSpPr/>
      </xdr:nvSpPr>
      <xdr:spPr>
        <a:xfrm>
          <a:off x="37465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74930</xdr:rowOff>
    </xdr:from>
    <xdr:to>
      <xdr:col>15</xdr:col>
      <xdr:colOff>101600</xdr:colOff>
      <xdr:row>80</xdr:row>
      <xdr:rowOff>5080</xdr:rowOff>
    </xdr:to>
    <xdr:sp macro="" textlink="">
      <xdr:nvSpPr>
        <xdr:cNvPr id="294" name="楕円 293">
          <a:extLst>
            <a:ext uri="{FF2B5EF4-FFF2-40B4-BE49-F238E27FC236}">
              <a16:creationId xmlns:a16="http://schemas.microsoft.com/office/drawing/2014/main" id="{00000000-0008-0000-0F00-000026010000}"/>
            </a:ext>
          </a:extLst>
        </xdr:cNvPr>
        <xdr:cNvSpPr/>
      </xdr:nvSpPr>
      <xdr:spPr>
        <a:xfrm>
          <a:off x="2857500" y="136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125730</xdr:rowOff>
    </xdr:from>
    <xdr:to>
      <xdr:col>19</xdr:col>
      <xdr:colOff>177800</xdr:colOff>
      <xdr:row>80</xdr:row>
      <xdr:rowOff>15239</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a:off x="2908300" y="136702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168275</xdr:rowOff>
    </xdr:from>
    <xdr:to>
      <xdr:col>10</xdr:col>
      <xdr:colOff>165100</xdr:colOff>
      <xdr:row>80</xdr:row>
      <xdr:rowOff>98425</xdr:rowOff>
    </xdr:to>
    <xdr:sp macro="" textlink="">
      <xdr:nvSpPr>
        <xdr:cNvPr id="296" name="楕円 295">
          <a:extLst>
            <a:ext uri="{FF2B5EF4-FFF2-40B4-BE49-F238E27FC236}">
              <a16:creationId xmlns:a16="http://schemas.microsoft.com/office/drawing/2014/main" id="{00000000-0008-0000-0F00-000028010000}"/>
            </a:ext>
          </a:extLst>
        </xdr:cNvPr>
        <xdr:cNvSpPr/>
      </xdr:nvSpPr>
      <xdr:spPr>
        <a:xfrm>
          <a:off x="1968500" y="1371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125730</xdr:rowOff>
    </xdr:from>
    <xdr:to>
      <xdr:col>15</xdr:col>
      <xdr:colOff>50800</xdr:colOff>
      <xdr:row>80</xdr:row>
      <xdr:rowOff>47625</xdr:rowOff>
    </xdr:to>
    <xdr:cxnSp macro="">
      <xdr:nvCxnSpPr>
        <xdr:cNvPr id="297" name="直線コネクタ 296">
          <a:extLst>
            <a:ext uri="{FF2B5EF4-FFF2-40B4-BE49-F238E27FC236}">
              <a16:creationId xmlns:a16="http://schemas.microsoft.com/office/drawing/2014/main" id="{00000000-0008-0000-0F00-000029010000}"/>
            </a:ext>
          </a:extLst>
        </xdr:cNvPr>
        <xdr:cNvCxnSpPr/>
      </xdr:nvCxnSpPr>
      <xdr:spPr>
        <a:xfrm flipV="1">
          <a:off x="2019300" y="13670280"/>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71120</xdr:rowOff>
    </xdr:from>
    <xdr:to>
      <xdr:col>6</xdr:col>
      <xdr:colOff>38100</xdr:colOff>
      <xdr:row>80</xdr:row>
      <xdr:rowOff>1270</xdr:rowOff>
    </xdr:to>
    <xdr:sp macro="" textlink="">
      <xdr:nvSpPr>
        <xdr:cNvPr id="298" name="楕円 297">
          <a:extLst>
            <a:ext uri="{FF2B5EF4-FFF2-40B4-BE49-F238E27FC236}">
              <a16:creationId xmlns:a16="http://schemas.microsoft.com/office/drawing/2014/main" id="{00000000-0008-0000-0F00-00002A010000}"/>
            </a:ext>
          </a:extLst>
        </xdr:cNvPr>
        <xdr:cNvSpPr/>
      </xdr:nvSpPr>
      <xdr:spPr>
        <a:xfrm>
          <a:off x="1079500" y="1361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121920</xdr:rowOff>
    </xdr:from>
    <xdr:to>
      <xdr:col>10</xdr:col>
      <xdr:colOff>114300</xdr:colOff>
      <xdr:row>80</xdr:row>
      <xdr:rowOff>47625</xdr:rowOff>
    </xdr:to>
    <xdr:cxnSp macro="">
      <xdr:nvCxnSpPr>
        <xdr:cNvPr id="299" name="直線コネクタ 298">
          <a:extLst>
            <a:ext uri="{FF2B5EF4-FFF2-40B4-BE49-F238E27FC236}">
              <a16:creationId xmlns:a16="http://schemas.microsoft.com/office/drawing/2014/main" id="{00000000-0008-0000-0F00-00002B010000}"/>
            </a:ext>
          </a:extLst>
        </xdr:cNvPr>
        <xdr:cNvCxnSpPr/>
      </xdr:nvCxnSpPr>
      <xdr:spPr>
        <a:xfrm>
          <a:off x="1130300" y="1366647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3827</xdr:rowOff>
    </xdr:from>
    <xdr:ext cx="405111" cy="259045"/>
    <xdr:sp macro="" textlink="">
      <xdr:nvSpPr>
        <xdr:cNvPr id="300" name="n_1aveValue【福祉施設】&#10;有形固定資産減価償却率">
          <a:extLst>
            <a:ext uri="{FF2B5EF4-FFF2-40B4-BE49-F238E27FC236}">
              <a16:creationId xmlns:a16="http://schemas.microsoft.com/office/drawing/2014/main" id="{00000000-0008-0000-0F00-00002C010000}"/>
            </a:ext>
          </a:extLst>
        </xdr:cNvPr>
        <xdr:cNvSpPr txBox="1"/>
      </xdr:nvSpPr>
      <xdr:spPr>
        <a:xfrm>
          <a:off x="35820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137177</xdr:rowOff>
    </xdr:from>
    <xdr:ext cx="405111" cy="259045"/>
    <xdr:sp macro="" textlink="">
      <xdr:nvSpPr>
        <xdr:cNvPr id="301" name="n_2aveValue【福祉施設】&#10;有形固定資産減価償却率">
          <a:extLst>
            <a:ext uri="{FF2B5EF4-FFF2-40B4-BE49-F238E27FC236}">
              <a16:creationId xmlns:a16="http://schemas.microsoft.com/office/drawing/2014/main" id="{00000000-0008-0000-0F00-00002D010000}"/>
            </a:ext>
          </a:extLst>
        </xdr:cNvPr>
        <xdr:cNvSpPr txBox="1"/>
      </xdr:nvSpPr>
      <xdr:spPr>
        <a:xfrm>
          <a:off x="2705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163847</xdr:rowOff>
    </xdr:from>
    <xdr:ext cx="405111" cy="259045"/>
    <xdr:sp macro="" textlink="">
      <xdr:nvSpPr>
        <xdr:cNvPr id="302" name="n_3aveValue【福祉施設】&#10;有形固定資産減価償却率">
          <a:extLst>
            <a:ext uri="{FF2B5EF4-FFF2-40B4-BE49-F238E27FC236}">
              <a16:creationId xmlns:a16="http://schemas.microsoft.com/office/drawing/2014/main" id="{00000000-0008-0000-0F00-00002E010000}"/>
            </a:ext>
          </a:extLst>
        </xdr:cNvPr>
        <xdr:cNvSpPr txBox="1"/>
      </xdr:nvSpPr>
      <xdr:spPr>
        <a:xfrm>
          <a:off x="1816744" y="1405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68597</xdr:rowOff>
    </xdr:from>
    <xdr:ext cx="405111" cy="259045"/>
    <xdr:sp macro="" textlink="">
      <xdr:nvSpPr>
        <xdr:cNvPr id="303" name="n_4aveValue【福祉施設】&#10;有形固定資産減価償却率">
          <a:extLst>
            <a:ext uri="{FF2B5EF4-FFF2-40B4-BE49-F238E27FC236}">
              <a16:creationId xmlns:a16="http://schemas.microsoft.com/office/drawing/2014/main" id="{00000000-0008-0000-0F00-00002F010000}"/>
            </a:ext>
          </a:extLst>
        </xdr:cNvPr>
        <xdr:cNvSpPr txBox="1"/>
      </xdr:nvSpPr>
      <xdr:spPr>
        <a:xfrm>
          <a:off x="9277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82566</xdr:rowOff>
    </xdr:from>
    <xdr:ext cx="405111" cy="259045"/>
    <xdr:sp macro="" textlink="">
      <xdr:nvSpPr>
        <xdr:cNvPr id="304" name="n_1mainValue【福祉施設】&#10;有形固定資産減価償却率">
          <a:extLst>
            <a:ext uri="{FF2B5EF4-FFF2-40B4-BE49-F238E27FC236}">
              <a16:creationId xmlns:a16="http://schemas.microsoft.com/office/drawing/2014/main" id="{00000000-0008-0000-0F00-000030010000}"/>
            </a:ext>
          </a:extLst>
        </xdr:cNvPr>
        <xdr:cNvSpPr txBox="1"/>
      </xdr:nvSpPr>
      <xdr:spPr>
        <a:xfrm>
          <a:off x="3582044" y="1345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21607</xdr:rowOff>
    </xdr:from>
    <xdr:ext cx="405111" cy="259045"/>
    <xdr:sp macro="" textlink="">
      <xdr:nvSpPr>
        <xdr:cNvPr id="305" name="n_2mainValue【福祉施設】&#10;有形固定資産減価償却率">
          <a:extLst>
            <a:ext uri="{FF2B5EF4-FFF2-40B4-BE49-F238E27FC236}">
              <a16:creationId xmlns:a16="http://schemas.microsoft.com/office/drawing/2014/main" id="{00000000-0008-0000-0F00-000031010000}"/>
            </a:ext>
          </a:extLst>
        </xdr:cNvPr>
        <xdr:cNvSpPr txBox="1"/>
      </xdr:nvSpPr>
      <xdr:spPr>
        <a:xfrm>
          <a:off x="2705744" y="1339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114952</xdr:rowOff>
    </xdr:from>
    <xdr:ext cx="405111" cy="259045"/>
    <xdr:sp macro="" textlink="">
      <xdr:nvSpPr>
        <xdr:cNvPr id="306" name="n_3mainValue【福祉施設】&#10;有形固定資産減価償却率">
          <a:extLst>
            <a:ext uri="{FF2B5EF4-FFF2-40B4-BE49-F238E27FC236}">
              <a16:creationId xmlns:a16="http://schemas.microsoft.com/office/drawing/2014/main" id="{00000000-0008-0000-0F00-000032010000}"/>
            </a:ext>
          </a:extLst>
        </xdr:cNvPr>
        <xdr:cNvSpPr txBox="1"/>
      </xdr:nvSpPr>
      <xdr:spPr>
        <a:xfrm>
          <a:off x="1816744" y="1348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17797</xdr:rowOff>
    </xdr:from>
    <xdr:ext cx="405111" cy="259045"/>
    <xdr:sp macro="" textlink="">
      <xdr:nvSpPr>
        <xdr:cNvPr id="307" name="n_4mainValue【福祉施設】&#10;有形固定資産減価償却率">
          <a:extLst>
            <a:ext uri="{FF2B5EF4-FFF2-40B4-BE49-F238E27FC236}">
              <a16:creationId xmlns:a16="http://schemas.microsoft.com/office/drawing/2014/main" id="{00000000-0008-0000-0F00-000033010000}"/>
            </a:ext>
          </a:extLst>
        </xdr:cNvPr>
        <xdr:cNvSpPr txBox="1"/>
      </xdr:nvSpPr>
      <xdr:spPr>
        <a:xfrm>
          <a:off x="927744" y="1339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a:extLst>
            <a:ext uri="{FF2B5EF4-FFF2-40B4-BE49-F238E27FC236}">
              <a16:creationId xmlns:a16="http://schemas.microsoft.com/office/drawing/2014/main" id="{00000000-0008-0000-0F00-00003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a:extLst>
            <a:ext uri="{FF2B5EF4-FFF2-40B4-BE49-F238E27FC236}">
              <a16:creationId xmlns:a16="http://schemas.microsoft.com/office/drawing/2014/main" id="{00000000-0008-0000-0F00-00003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a:extLst>
            <a:ext uri="{FF2B5EF4-FFF2-40B4-BE49-F238E27FC236}">
              <a16:creationId xmlns:a16="http://schemas.microsoft.com/office/drawing/2014/main" id="{00000000-0008-0000-0F00-00003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a:extLst>
            <a:ext uri="{FF2B5EF4-FFF2-40B4-BE49-F238E27FC236}">
              <a16:creationId xmlns:a16="http://schemas.microsoft.com/office/drawing/2014/main" id="{00000000-0008-0000-0F00-00003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a:extLst>
            <a:ext uri="{FF2B5EF4-FFF2-40B4-BE49-F238E27FC236}">
              <a16:creationId xmlns:a16="http://schemas.microsoft.com/office/drawing/2014/main" id="{00000000-0008-0000-0F00-00003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a:extLst>
            <a:ext uri="{FF2B5EF4-FFF2-40B4-BE49-F238E27FC236}">
              <a16:creationId xmlns:a16="http://schemas.microsoft.com/office/drawing/2014/main" id="{00000000-0008-0000-0F00-00003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a:extLst>
            <a:ext uri="{FF2B5EF4-FFF2-40B4-BE49-F238E27FC236}">
              <a16:creationId xmlns:a16="http://schemas.microsoft.com/office/drawing/2014/main" id="{00000000-0008-0000-0F00-00003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a:extLst>
            <a:ext uri="{FF2B5EF4-FFF2-40B4-BE49-F238E27FC236}">
              <a16:creationId xmlns:a16="http://schemas.microsoft.com/office/drawing/2014/main" id="{00000000-0008-0000-0F00-00003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8" name="直線コネクタ 317">
          <a:extLst>
            <a:ext uri="{FF2B5EF4-FFF2-40B4-BE49-F238E27FC236}">
              <a16:creationId xmlns:a16="http://schemas.microsoft.com/office/drawing/2014/main" id="{00000000-0008-0000-0F00-00003E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9" name="テキスト ボックス 318">
          <a:extLst>
            <a:ext uri="{FF2B5EF4-FFF2-40B4-BE49-F238E27FC236}">
              <a16:creationId xmlns:a16="http://schemas.microsoft.com/office/drawing/2014/main" id="{00000000-0008-0000-0F00-00003F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0" name="直線コネクタ 319">
          <a:extLst>
            <a:ext uri="{FF2B5EF4-FFF2-40B4-BE49-F238E27FC236}">
              <a16:creationId xmlns:a16="http://schemas.microsoft.com/office/drawing/2014/main" id="{00000000-0008-0000-0F00-000040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1" name="テキスト ボックス 320">
          <a:extLst>
            <a:ext uri="{FF2B5EF4-FFF2-40B4-BE49-F238E27FC236}">
              <a16:creationId xmlns:a16="http://schemas.microsoft.com/office/drawing/2014/main" id="{00000000-0008-0000-0F00-000041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2" name="直線コネクタ 321">
          <a:extLst>
            <a:ext uri="{FF2B5EF4-FFF2-40B4-BE49-F238E27FC236}">
              <a16:creationId xmlns:a16="http://schemas.microsoft.com/office/drawing/2014/main" id="{00000000-0008-0000-0F00-000042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3" name="テキスト ボックス 322">
          <a:extLst>
            <a:ext uri="{FF2B5EF4-FFF2-40B4-BE49-F238E27FC236}">
              <a16:creationId xmlns:a16="http://schemas.microsoft.com/office/drawing/2014/main" id="{00000000-0008-0000-0F00-000043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5" name="テキスト ボックス 324">
          <a:extLst>
            <a:ext uri="{FF2B5EF4-FFF2-40B4-BE49-F238E27FC236}">
              <a16:creationId xmlns:a16="http://schemas.microsoft.com/office/drawing/2014/main" id="{00000000-0008-0000-0F00-000045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7" name="テキスト ボックス 326">
          <a:extLst>
            <a:ext uri="{FF2B5EF4-FFF2-40B4-BE49-F238E27FC236}">
              <a16:creationId xmlns:a16="http://schemas.microsoft.com/office/drawing/2014/main" id="{00000000-0008-0000-0F00-000047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2" name="【福祉施設】&#10;一人当たり面積グラフ枠">
          <a:extLst>
            <a:ext uri="{FF2B5EF4-FFF2-40B4-BE49-F238E27FC236}">
              <a16:creationId xmlns:a16="http://schemas.microsoft.com/office/drawing/2014/main" id="{00000000-0008-0000-0F00-00004C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25037</xdr:rowOff>
    </xdr:from>
    <xdr:to>
      <xdr:col>54</xdr:col>
      <xdr:colOff>189865</xdr:colOff>
      <xdr:row>86</xdr:row>
      <xdr:rowOff>158931</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flipV="1">
          <a:off x="10476865" y="13398137"/>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34" name="【福祉施設】&#10;一人当たり面積最小値テキスト">
          <a:extLst>
            <a:ext uri="{FF2B5EF4-FFF2-40B4-BE49-F238E27FC236}">
              <a16:creationId xmlns:a16="http://schemas.microsoft.com/office/drawing/2014/main" id="{00000000-0008-0000-0F00-00004E010000}"/>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143164</xdr:rowOff>
    </xdr:from>
    <xdr:ext cx="469744" cy="259045"/>
    <xdr:sp macro="" textlink="">
      <xdr:nvSpPr>
        <xdr:cNvPr id="336" name="【福祉施設】&#10;一人当たり面積最大値テキスト">
          <a:extLst>
            <a:ext uri="{FF2B5EF4-FFF2-40B4-BE49-F238E27FC236}">
              <a16:creationId xmlns:a16="http://schemas.microsoft.com/office/drawing/2014/main" id="{00000000-0008-0000-0F00-000050010000}"/>
            </a:ext>
          </a:extLst>
        </xdr:cNvPr>
        <xdr:cNvSpPr txBox="1"/>
      </xdr:nvSpPr>
      <xdr:spPr>
        <a:xfrm>
          <a:off x="10515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158404</xdr:rowOff>
    </xdr:from>
    <xdr:ext cx="469744" cy="259045"/>
    <xdr:sp macro="" textlink="">
      <xdr:nvSpPr>
        <xdr:cNvPr id="338" name="【福祉施設】&#10;一人当たり面積平均値テキスト">
          <a:extLst>
            <a:ext uri="{FF2B5EF4-FFF2-40B4-BE49-F238E27FC236}">
              <a16:creationId xmlns:a16="http://schemas.microsoft.com/office/drawing/2014/main" id="{00000000-0008-0000-0F00-000052010000}"/>
            </a:ext>
          </a:extLst>
        </xdr:cNvPr>
        <xdr:cNvSpPr txBox="1"/>
      </xdr:nvSpPr>
      <xdr:spPr>
        <a:xfrm>
          <a:off x="10515600" y="14560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8527</xdr:rowOff>
    </xdr:from>
    <xdr:to>
      <xdr:col>55</xdr:col>
      <xdr:colOff>50800</xdr:colOff>
      <xdr:row>85</xdr:row>
      <xdr:rowOff>110127</xdr:rowOff>
    </xdr:to>
    <xdr:sp macro="" textlink="">
      <xdr:nvSpPr>
        <xdr:cNvPr id="339" name="フローチャート: 判断 338">
          <a:extLst>
            <a:ext uri="{FF2B5EF4-FFF2-40B4-BE49-F238E27FC236}">
              <a16:creationId xmlns:a16="http://schemas.microsoft.com/office/drawing/2014/main" id="{00000000-0008-0000-0F00-000053010000}"/>
            </a:ext>
          </a:extLst>
        </xdr:cNvPr>
        <xdr:cNvSpPr/>
      </xdr:nvSpPr>
      <xdr:spPr>
        <a:xfrm>
          <a:off x="104267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8527</xdr:rowOff>
    </xdr:from>
    <xdr:to>
      <xdr:col>50</xdr:col>
      <xdr:colOff>165100</xdr:colOff>
      <xdr:row>85</xdr:row>
      <xdr:rowOff>110127</xdr:rowOff>
    </xdr:to>
    <xdr:sp macro="" textlink="">
      <xdr:nvSpPr>
        <xdr:cNvPr id="340" name="フローチャート: 判断 339">
          <a:extLst>
            <a:ext uri="{FF2B5EF4-FFF2-40B4-BE49-F238E27FC236}">
              <a16:creationId xmlns:a16="http://schemas.microsoft.com/office/drawing/2014/main" id="{00000000-0008-0000-0F00-000054010000}"/>
            </a:ext>
          </a:extLst>
        </xdr:cNvPr>
        <xdr:cNvSpPr/>
      </xdr:nvSpPr>
      <xdr:spPr>
        <a:xfrm>
          <a:off x="95885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15058</xdr:rowOff>
    </xdr:from>
    <xdr:to>
      <xdr:col>46</xdr:col>
      <xdr:colOff>38100</xdr:colOff>
      <xdr:row>85</xdr:row>
      <xdr:rowOff>116658</xdr:rowOff>
    </xdr:to>
    <xdr:sp macro="" textlink="">
      <xdr:nvSpPr>
        <xdr:cNvPr id="341" name="フローチャート: 判断 340">
          <a:extLst>
            <a:ext uri="{FF2B5EF4-FFF2-40B4-BE49-F238E27FC236}">
              <a16:creationId xmlns:a16="http://schemas.microsoft.com/office/drawing/2014/main" id="{00000000-0008-0000-0F00-000055010000}"/>
            </a:ext>
          </a:extLst>
        </xdr:cNvPr>
        <xdr:cNvSpPr/>
      </xdr:nvSpPr>
      <xdr:spPr>
        <a:xfrm>
          <a:off x="8699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34652</xdr:rowOff>
    </xdr:from>
    <xdr:to>
      <xdr:col>41</xdr:col>
      <xdr:colOff>101600</xdr:colOff>
      <xdr:row>85</xdr:row>
      <xdr:rowOff>136252</xdr:rowOff>
    </xdr:to>
    <xdr:sp macro="" textlink="">
      <xdr:nvSpPr>
        <xdr:cNvPr id="342" name="フローチャート: 判断 341">
          <a:extLst>
            <a:ext uri="{FF2B5EF4-FFF2-40B4-BE49-F238E27FC236}">
              <a16:creationId xmlns:a16="http://schemas.microsoft.com/office/drawing/2014/main" id="{00000000-0008-0000-0F00-000056010000}"/>
            </a:ext>
          </a:extLst>
        </xdr:cNvPr>
        <xdr:cNvSpPr/>
      </xdr:nvSpPr>
      <xdr:spPr>
        <a:xfrm>
          <a:off x="7810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28121</xdr:rowOff>
    </xdr:from>
    <xdr:to>
      <xdr:col>36</xdr:col>
      <xdr:colOff>165100</xdr:colOff>
      <xdr:row>85</xdr:row>
      <xdr:rowOff>129721</xdr:rowOff>
    </xdr:to>
    <xdr:sp macro="" textlink="">
      <xdr:nvSpPr>
        <xdr:cNvPr id="343" name="フローチャート: 判断 342">
          <a:extLst>
            <a:ext uri="{FF2B5EF4-FFF2-40B4-BE49-F238E27FC236}">
              <a16:creationId xmlns:a16="http://schemas.microsoft.com/office/drawing/2014/main" id="{00000000-0008-0000-0F00-000057010000}"/>
            </a:ext>
          </a:extLst>
        </xdr:cNvPr>
        <xdr:cNvSpPr/>
      </xdr:nvSpPr>
      <xdr:spPr>
        <a:xfrm>
          <a:off x="6921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00000000-0008-0000-0F00-000059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00000000-0008-0000-0F00-00005A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00000000-0008-0000-0F00-00005C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59145</xdr:rowOff>
    </xdr:from>
    <xdr:to>
      <xdr:col>50</xdr:col>
      <xdr:colOff>165100</xdr:colOff>
      <xdr:row>84</xdr:row>
      <xdr:rowOff>160745</xdr:rowOff>
    </xdr:to>
    <xdr:sp macro="" textlink="">
      <xdr:nvSpPr>
        <xdr:cNvPr id="349" name="楕円 348">
          <a:extLst>
            <a:ext uri="{FF2B5EF4-FFF2-40B4-BE49-F238E27FC236}">
              <a16:creationId xmlns:a16="http://schemas.microsoft.com/office/drawing/2014/main" id="{00000000-0008-0000-0F00-00005D010000}"/>
            </a:ext>
          </a:extLst>
        </xdr:cNvPr>
        <xdr:cNvSpPr/>
      </xdr:nvSpPr>
      <xdr:spPr>
        <a:xfrm>
          <a:off x="9588500" y="1446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62412</xdr:rowOff>
    </xdr:from>
    <xdr:to>
      <xdr:col>46</xdr:col>
      <xdr:colOff>38100</xdr:colOff>
      <xdr:row>84</xdr:row>
      <xdr:rowOff>164012</xdr:rowOff>
    </xdr:to>
    <xdr:sp macro="" textlink="">
      <xdr:nvSpPr>
        <xdr:cNvPr id="350" name="楕円 349">
          <a:extLst>
            <a:ext uri="{FF2B5EF4-FFF2-40B4-BE49-F238E27FC236}">
              <a16:creationId xmlns:a16="http://schemas.microsoft.com/office/drawing/2014/main" id="{00000000-0008-0000-0F00-00005E010000}"/>
            </a:ext>
          </a:extLst>
        </xdr:cNvPr>
        <xdr:cNvSpPr/>
      </xdr:nvSpPr>
      <xdr:spPr>
        <a:xfrm>
          <a:off x="8699500" y="144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109945</xdr:rowOff>
    </xdr:from>
    <xdr:to>
      <xdr:col>50</xdr:col>
      <xdr:colOff>114300</xdr:colOff>
      <xdr:row>84</xdr:row>
      <xdr:rowOff>113212</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flipV="1">
          <a:off x="8750300" y="14511745"/>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62412</xdr:rowOff>
    </xdr:from>
    <xdr:to>
      <xdr:col>41</xdr:col>
      <xdr:colOff>101600</xdr:colOff>
      <xdr:row>84</xdr:row>
      <xdr:rowOff>164012</xdr:rowOff>
    </xdr:to>
    <xdr:sp macro="" textlink="">
      <xdr:nvSpPr>
        <xdr:cNvPr id="352" name="楕円 351">
          <a:extLst>
            <a:ext uri="{FF2B5EF4-FFF2-40B4-BE49-F238E27FC236}">
              <a16:creationId xmlns:a16="http://schemas.microsoft.com/office/drawing/2014/main" id="{00000000-0008-0000-0F00-000060010000}"/>
            </a:ext>
          </a:extLst>
        </xdr:cNvPr>
        <xdr:cNvSpPr/>
      </xdr:nvSpPr>
      <xdr:spPr>
        <a:xfrm>
          <a:off x="7810500" y="144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113212</xdr:rowOff>
    </xdr:from>
    <xdr:to>
      <xdr:col>45</xdr:col>
      <xdr:colOff>177800</xdr:colOff>
      <xdr:row>84</xdr:row>
      <xdr:rowOff>113212</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a:off x="7861300" y="145150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98334</xdr:rowOff>
    </xdr:from>
    <xdr:to>
      <xdr:col>36</xdr:col>
      <xdr:colOff>165100</xdr:colOff>
      <xdr:row>85</xdr:row>
      <xdr:rowOff>28484</xdr:rowOff>
    </xdr:to>
    <xdr:sp macro="" textlink="">
      <xdr:nvSpPr>
        <xdr:cNvPr id="354" name="楕円 353">
          <a:extLst>
            <a:ext uri="{FF2B5EF4-FFF2-40B4-BE49-F238E27FC236}">
              <a16:creationId xmlns:a16="http://schemas.microsoft.com/office/drawing/2014/main" id="{00000000-0008-0000-0F00-000062010000}"/>
            </a:ext>
          </a:extLst>
        </xdr:cNvPr>
        <xdr:cNvSpPr/>
      </xdr:nvSpPr>
      <xdr:spPr>
        <a:xfrm>
          <a:off x="6921500" y="1450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113212</xdr:rowOff>
    </xdr:from>
    <xdr:to>
      <xdr:col>41</xdr:col>
      <xdr:colOff>50800</xdr:colOff>
      <xdr:row>84</xdr:row>
      <xdr:rowOff>149134</xdr:rowOff>
    </xdr:to>
    <xdr:cxnSp macro="">
      <xdr:nvCxnSpPr>
        <xdr:cNvPr id="355" name="直線コネクタ 354">
          <a:extLst>
            <a:ext uri="{FF2B5EF4-FFF2-40B4-BE49-F238E27FC236}">
              <a16:creationId xmlns:a16="http://schemas.microsoft.com/office/drawing/2014/main" id="{00000000-0008-0000-0F00-000063010000}"/>
            </a:ext>
          </a:extLst>
        </xdr:cNvPr>
        <xdr:cNvCxnSpPr/>
      </xdr:nvCxnSpPr>
      <xdr:spPr>
        <a:xfrm flipV="1">
          <a:off x="6972300" y="1451501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101254</xdr:rowOff>
    </xdr:from>
    <xdr:ext cx="469744" cy="259045"/>
    <xdr:sp macro="" textlink="">
      <xdr:nvSpPr>
        <xdr:cNvPr id="356" name="n_1aveValue【福祉施設】&#10;一人当たり面積">
          <a:extLst>
            <a:ext uri="{FF2B5EF4-FFF2-40B4-BE49-F238E27FC236}">
              <a16:creationId xmlns:a16="http://schemas.microsoft.com/office/drawing/2014/main" id="{00000000-0008-0000-0F00-000064010000}"/>
            </a:ext>
          </a:extLst>
        </xdr:cNvPr>
        <xdr:cNvSpPr txBox="1"/>
      </xdr:nvSpPr>
      <xdr:spPr>
        <a:xfrm>
          <a:off x="9391727" y="1467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107785</xdr:rowOff>
    </xdr:from>
    <xdr:ext cx="469744" cy="259045"/>
    <xdr:sp macro="" textlink="">
      <xdr:nvSpPr>
        <xdr:cNvPr id="357" name="n_2aveValue【福祉施設】&#10;一人当たり面積">
          <a:extLst>
            <a:ext uri="{FF2B5EF4-FFF2-40B4-BE49-F238E27FC236}">
              <a16:creationId xmlns:a16="http://schemas.microsoft.com/office/drawing/2014/main" id="{00000000-0008-0000-0F00-000065010000}"/>
            </a:ext>
          </a:extLst>
        </xdr:cNvPr>
        <xdr:cNvSpPr txBox="1"/>
      </xdr:nvSpPr>
      <xdr:spPr>
        <a:xfrm>
          <a:off x="8515427" y="1468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127379</xdr:rowOff>
    </xdr:from>
    <xdr:ext cx="469744" cy="259045"/>
    <xdr:sp macro="" textlink="">
      <xdr:nvSpPr>
        <xdr:cNvPr id="358" name="n_3aveValue【福祉施設】&#10;一人当たり面積">
          <a:extLst>
            <a:ext uri="{FF2B5EF4-FFF2-40B4-BE49-F238E27FC236}">
              <a16:creationId xmlns:a16="http://schemas.microsoft.com/office/drawing/2014/main" id="{00000000-0008-0000-0F00-000066010000}"/>
            </a:ext>
          </a:extLst>
        </xdr:cNvPr>
        <xdr:cNvSpPr txBox="1"/>
      </xdr:nvSpPr>
      <xdr:spPr>
        <a:xfrm>
          <a:off x="7626427" y="1470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120848</xdr:rowOff>
    </xdr:from>
    <xdr:ext cx="469744" cy="259045"/>
    <xdr:sp macro="" textlink="">
      <xdr:nvSpPr>
        <xdr:cNvPr id="359" name="n_4aveValue【福祉施設】&#10;一人当たり面積">
          <a:extLst>
            <a:ext uri="{FF2B5EF4-FFF2-40B4-BE49-F238E27FC236}">
              <a16:creationId xmlns:a16="http://schemas.microsoft.com/office/drawing/2014/main" id="{00000000-0008-0000-0F00-000067010000}"/>
            </a:ext>
          </a:extLst>
        </xdr:cNvPr>
        <xdr:cNvSpPr txBox="1"/>
      </xdr:nvSpPr>
      <xdr:spPr>
        <a:xfrm>
          <a:off x="6737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5822</xdr:rowOff>
    </xdr:from>
    <xdr:ext cx="469744" cy="259045"/>
    <xdr:sp macro="" textlink="">
      <xdr:nvSpPr>
        <xdr:cNvPr id="360" name="n_1mainValue【福祉施設】&#10;一人当たり面積">
          <a:extLst>
            <a:ext uri="{FF2B5EF4-FFF2-40B4-BE49-F238E27FC236}">
              <a16:creationId xmlns:a16="http://schemas.microsoft.com/office/drawing/2014/main" id="{00000000-0008-0000-0F00-000068010000}"/>
            </a:ext>
          </a:extLst>
        </xdr:cNvPr>
        <xdr:cNvSpPr txBox="1"/>
      </xdr:nvSpPr>
      <xdr:spPr>
        <a:xfrm>
          <a:off x="9391727" y="1423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9089</xdr:rowOff>
    </xdr:from>
    <xdr:ext cx="469744" cy="259045"/>
    <xdr:sp macro="" textlink="">
      <xdr:nvSpPr>
        <xdr:cNvPr id="361" name="n_2mainValue【福祉施設】&#10;一人当たり面積">
          <a:extLst>
            <a:ext uri="{FF2B5EF4-FFF2-40B4-BE49-F238E27FC236}">
              <a16:creationId xmlns:a16="http://schemas.microsoft.com/office/drawing/2014/main" id="{00000000-0008-0000-0F00-000069010000}"/>
            </a:ext>
          </a:extLst>
        </xdr:cNvPr>
        <xdr:cNvSpPr txBox="1"/>
      </xdr:nvSpPr>
      <xdr:spPr>
        <a:xfrm>
          <a:off x="8515427" y="1423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9089</xdr:rowOff>
    </xdr:from>
    <xdr:ext cx="469744" cy="259045"/>
    <xdr:sp macro="" textlink="">
      <xdr:nvSpPr>
        <xdr:cNvPr id="362" name="n_3mainValue【福祉施設】&#10;一人当たり面積">
          <a:extLst>
            <a:ext uri="{FF2B5EF4-FFF2-40B4-BE49-F238E27FC236}">
              <a16:creationId xmlns:a16="http://schemas.microsoft.com/office/drawing/2014/main" id="{00000000-0008-0000-0F00-00006A010000}"/>
            </a:ext>
          </a:extLst>
        </xdr:cNvPr>
        <xdr:cNvSpPr txBox="1"/>
      </xdr:nvSpPr>
      <xdr:spPr>
        <a:xfrm>
          <a:off x="7626427" y="1423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45011</xdr:rowOff>
    </xdr:from>
    <xdr:ext cx="469744" cy="259045"/>
    <xdr:sp macro="" textlink="">
      <xdr:nvSpPr>
        <xdr:cNvPr id="363" name="n_4mainValue【福祉施設】&#10;一人当たり面積">
          <a:extLst>
            <a:ext uri="{FF2B5EF4-FFF2-40B4-BE49-F238E27FC236}">
              <a16:creationId xmlns:a16="http://schemas.microsoft.com/office/drawing/2014/main" id="{00000000-0008-0000-0F00-00006B010000}"/>
            </a:ext>
          </a:extLst>
        </xdr:cNvPr>
        <xdr:cNvSpPr txBox="1"/>
      </xdr:nvSpPr>
      <xdr:spPr>
        <a:xfrm>
          <a:off x="6737427" y="1427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4" name="正方形/長方形 363">
          <a:extLst>
            <a:ext uri="{FF2B5EF4-FFF2-40B4-BE49-F238E27FC236}">
              <a16:creationId xmlns:a16="http://schemas.microsoft.com/office/drawing/2014/main" id="{00000000-0008-0000-0F00-00006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5" name="正方形/長方形 364">
          <a:extLst>
            <a:ext uri="{FF2B5EF4-FFF2-40B4-BE49-F238E27FC236}">
              <a16:creationId xmlns:a16="http://schemas.microsoft.com/office/drawing/2014/main" id="{00000000-0008-0000-0F00-00006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6" name="正方形/長方形 365">
          <a:extLst>
            <a:ext uri="{FF2B5EF4-FFF2-40B4-BE49-F238E27FC236}">
              <a16:creationId xmlns:a16="http://schemas.microsoft.com/office/drawing/2014/main" id="{00000000-0008-0000-0F00-00006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7" name="正方形/長方形 366">
          <a:extLst>
            <a:ext uri="{FF2B5EF4-FFF2-40B4-BE49-F238E27FC236}">
              <a16:creationId xmlns:a16="http://schemas.microsoft.com/office/drawing/2014/main" id="{00000000-0008-0000-0F00-00006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8" name="正方形/長方形 367">
          <a:extLst>
            <a:ext uri="{FF2B5EF4-FFF2-40B4-BE49-F238E27FC236}">
              <a16:creationId xmlns:a16="http://schemas.microsoft.com/office/drawing/2014/main" id="{00000000-0008-0000-0F00-00007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9" name="正方形/長方形 368">
          <a:extLst>
            <a:ext uri="{FF2B5EF4-FFF2-40B4-BE49-F238E27FC236}">
              <a16:creationId xmlns:a16="http://schemas.microsoft.com/office/drawing/2014/main" id="{00000000-0008-0000-0F00-00007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0" name="正方形/長方形 369">
          <a:extLst>
            <a:ext uri="{FF2B5EF4-FFF2-40B4-BE49-F238E27FC236}">
              <a16:creationId xmlns:a16="http://schemas.microsoft.com/office/drawing/2014/main" id="{00000000-0008-0000-0F00-00007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1" name="正方形/長方形 370">
          <a:extLst>
            <a:ext uri="{FF2B5EF4-FFF2-40B4-BE49-F238E27FC236}">
              <a16:creationId xmlns:a16="http://schemas.microsoft.com/office/drawing/2014/main" id="{00000000-0008-0000-0F00-000073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2" name="テキスト ボックス 371">
          <a:extLst>
            <a:ext uri="{FF2B5EF4-FFF2-40B4-BE49-F238E27FC236}">
              <a16:creationId xmlns:a16="http://schemas.microsoft.com/office/drawing/2014/main" id="{00000000-0008-0000-0F00-000074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5" name="直線コネクタ 374">
          <a:extLst>
            <a:ext uri="{FF2B5EF4-FFF2-40B4-BE49-F238E27FC236}">
              <a16:creationId xmlns:a16="http://schemas.microsoft.com/office/drawing/2014/main" id="{00000000-0008-0000-0F00-000077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6" name="テキスト ボックス 375">
          <a:extLst>
            <a:ext uri="{FF2B5EF4-FFF2-40B4-BE49-F238E27FC236}">
              <a16:creationId xmlns:a16="http://schemas.microsoft.com/office/drawing/2014/main" id="{00000000-0008-0000-0F00-000078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7" name="直線コネクタ 376">
          <a:extLst>
            <a:ext uri="{FF2B5EF4-FFF2-40B4-BE49-F238E27FC236}">
              <a16:creationId xmlns:a16="http://schemas.microsoft.com/office/drawing/2014/main" id="{00000000-0008-0000-0F00-000079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8" name="テキスト ボックス 377">
          <a:extLst>
            <a:ext uri="{FF2B5EF4-FFF2-40B4-BE49-F238E27FC236}">
              <a16:creationId xmlns:a16="http://schemas.microsoft.com/office/drawing/2014/main" id="{00000000-0008-0000-0F00-00007A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9" name="直線コネクタ 378">
          <a:extLst>
            <a:ext uri="{FF2B5EF4-FFF2-40B4-BE49-F238E27FC236}">
              <a16:creationId xmlns:a16="http://schemas.microsoft.com/office/drawing/2014/main" id="{00000000-0008-0000-0F00-00007B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0" name="テキスト ボックス 379">
          <a:extLst>
            <a:ext uri="{FF2B5EF4-FFF2-40B4-BE49-F238E27FC236}">
              <a16:creationId xmlns:a16="http://schemas.microsoft.com/office/drawing/2014/main" id="{00000000-0008-0000-0F00-00007C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市民会館】&#10;有形固定資産減価償却率グラフ枠">
          <a:extLst>
            <a:ext uri="{FF2B5EF4-FFF2-40B4-BE49-F238E27FC236}">
              <a16:creationId xmlns:a16="http://schemas.microsoft.com/office/drawing/2014/main" id="{00000000-0008-0000-0F00-000084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25581</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flipV="1">
          <a:off x="4634865" y="17252224"/>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29408</xdr:rowOff>
    </xdr:from>
    <xdr:ext cx="405111" cy="259045"/>
    <xdr:sp macro="" textlink="">
      <xdr:nvSpPr>
        <xdr:cNvPr id="390" name="【市民会館】&#10;有形固定資産減価償却率最小値テキスト">
          <a:extLst>
            <a:ext uri="{FF2B5EF4-FFF2-40B4-BE49-F238E27FC236}">
              <a16:creationId xmlns:a16="http://schemas.microsoft.com/office/drawing/2014/main" id="{00000000-0008-0000-0F00-000086010000}"/>
            </a:ext>
          </a:extLst>
        </xdr:cNvPr>
        <xdr:cNvSpPr txBox="1"/>
      </xdr:nvSpPr>
      <xdr:spPr>
        <a:xfrm>
          <a:off x="4673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25581</xdr:rowOff>
    </xdr:from>
    <xdr:to>
      <xdr:col>24</xdr:col>
      <xdr:colOff>152400</xdr:colOff>
      <xdr:row>109</xdr:row>
      <xdr:rowOff>25581</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4546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392" name="【市民会館】&#10;有形固定資産減価償却率最大値テキスト">
          <a:extLst>
            <a:ext uri="{FF2B5EF4-FFF2-40B4-BE49-F238E27FC236}">
              <a16:creationId xmlns:a16="http://schemas.microsoft.com/office/drawing/2014/main" id="{00000000-0008-0000-0F00-000088010000}"/>
            </a:ext>
          </a:extLst>
        </xdr:cNvPr>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11991</xdr:rowOff>
    </xdr:from>
    <xdr:ext cx="405111" cy="259045"/>
    <xdr:sp macro="" textlink="">
      <xdr:nvSpPr>
        <xdr:cNvPr id="394" name="【市民会館】&#10;有形固定資産減価償却率平均値テキスト">
          <a:extLst>
            <a:ext uri="{FF2B5EF4-FFF2-40B4-BE49-F238E27FC236}">
              <a16:creationId xmlns:a16="http://schemas.microsoft.com/office/drawing/2014/main" id="{00000000-0008-0000-0F00-00008A010000}"/>
            </a:ext>
          </a:extLst>
        </xdr:cNvPr>
        <xdr:cNvSpPr txBox="1"/>
      </xdr:nvSpPr>
      <xdr:spPr>
        <a:xfrm>
          <a:off x="4673600" y="17842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395" name="フローチャート: 判断 394">
          <a:extLst>
            <a:ext uri="{FF2B5EF4-FFF2-40B4-BE49-F238E27FC236}">
              <a16:creationId xmlns:a16="http://schemas.microsoft.com/office/drawing/2014/main" id="{00000000-0008-0000-0F00-00008B010000}"/>
            </a:ext>
          </a:extLst>
        </xdr:cNvPr>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396" name="フローチャート: 判断 395">
          <a:extLst>
            <a:ext uri="{FF2B5EF4-FFF2-40B4-BE49-F238E27FC236}">
              <a16:creationId xmlns:a16="http://schemas.microsoft.com/office/drawing/2014/main" id="{00000000-0008-0000-0F00-00008C010000}"/>
            </a:ext>
          </a:extLst>
        </xdr:cNvPr>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397" name="フローチャート: 判断 396">
          <a:extLst>
            <a:ext uri="{FF2B5EF4-FFF2-40B4-BE49-F238E27FC236}">
              <a16:creationId xmlns:a16="http://schemas.microsoft.com/office/drawing/2014/main" id="{00000000-0008-0000-0F00-00008D010000}"/>
            </a:ext>
          </a:extLst>
        </xdr:cNvPr>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30299</xdr:rowOff>
    </xdr:from>
    <xdr:to>
      <xdr:col>10</xdr:col>
      <xdr:colOff>165100</xdr:colOff>
      <xdr:row>104</xdr:row>
      <xdr:rowOff>131899</xdr:rowOff>
    </xdr:to>
    <xdr:sp macro="" textlink="">
      <xdr:nvSpPr>
        <xdr:cNvPr id="398" name="フローチャート: 判断 397">
          <a:extLst>
            <a:ext uri="{FF2B5EF4-FFF2-40B4-BE49-F238E27FC236}">
              <a16:creationId xmlns:a16="http://schemas.microsoft.com/office/drawing/2014/main" id="{00000000-0008-0000-0F00-00008E010000}"/>
            </a:ext>
          </a:extLst>
        </xdr:cNvPr>
        <xdr:cNvSpPr/>
      </xdr:nvSpPr>
      <xdr:spPr>
        <a:xfrm>
          <a:off x="1968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399" name="フローチャート: 判断 398">
          <a:extLst>
            <a:ext uri="{FF2B5EF4-FFF2-40B4-BE49-F238E27FC236}">
              <a16:creationId xmlns:a16="http://schemas.microsoft.com/office/drawing/2014/main" id="{00000000-0008-0000-0F00-00008F010000}"/>
            </a:ext>
          </a:extLst>
        </xdr:cNvPr>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38463</xdr:rowOff>
    </xdr:from>
    <xdr:to>
      <xdr:col>20</xdr:col>
      <xdr:colOff>38100</xdr:colOff>
      <xdr:row>105</xdr:row>
      <xdr:rowOff>140063</xdr:rowOff>
    </xdr:to>
    <xdr:sp macro="" textlink="">
      <xdr:nvSpPr>
        <xdr:cNvPr id="405" name="楕円 404">
          <a:extLst>
            <a:ext uri="{FF2B5EF4-FFF2-40B4-BE49-F238E27FC236}">
              <a16:creationId xmlns:a16="http://schemas.microsoft.com/office/drawing/2014/main" id="{00000000-0008-0000-0F00-000095010000}"/>
            </a:ext>
          </a:extLst>
        </xdr:cNvPr>
        <xdr:cNvSpPr/>
      </xdr:nvSpPr>
      <xdr:spPr>
        <a:xfrm>
          <a:off x="3746500" y="1804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43362</xdr:rowOff>
    </xdr:from>
    <xdr:to>
      <xdr:col>15</xdr:col>
      <xdr:colOff>101600</xdr:colOff>
      <xdr:row>105</xdr:row>
      <xdr:rowOff>144962</xdr:rowOff>
    </xdr:to>
    <xdr:sp macro="" textlink="">
      <xdr:nvSpPr>
        <xdr:cNvPr id="406" name="楕円 405">
          <a:extLst>
            <a:ext uri="{FF2B5EF4-FFF2-40B4-BE49-F238E27FC236}">
              <a16:creationId xmlns:a16="http://schemas.microsoft.com/office/drawing/2014/main" id="{00000000-0008-0000-0F00-000096010000}"/>
            </a:ext>
          </a:extLst>
        </xdr:cNvPr>
        <xdr:cNvSpPr/>
      </xdr:nvSpPr>
      <xdr:spPr>
        <a:xfrm>
          <a:off x="2857500" y="180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89263</xdr:rowOff>
    </xdr:from>
    <xdr:to>
      <xdr:col>19</xdr:col>
      <xdr:colOff>177800</xdr:colOff>
      <xdr:row>105</xdr:row>
      <xdr:rowOff>94162</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flipV="1">
          <a:off x="2908300" y="1809151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10705</xdr:rowOff>
    </xdr:from>
    <xdr:to>
      <xdr:col>10</xdr:col>
      <xdr:colOff>165100</xdr:colOff>
      <xdr:row>105</xdr:row>
      <xdr:rowOff>112305</xdr:rowOff>
    </xdr:to>
    <xdr:sp macro="" textlink="">
      <xdr:nvSpPr>
        <xdr:cNvPr id="408" name="楕円 407">
          <a:extLst>
            <a:ext uri="{FF2B5EF4-FFF2-40B4-BE49-F238E27FC236}">
              <a16:creationId xmlns:a16="http://schemas.microsoft.com/office/drawing/2014/main" id="{00000000-0008-0000-0F00-000098010000}"/>
            </a:ext>
          </a:extLst>
        </xdr:cNvPr>
        <xdr:cNvSpPr/>
      </xdr:nvSpPr>
      <xdr:spPr>
        <a:xfrm>
          <a:off x="1968500" y="18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61505</xdr:rowOff>
    </xdr:from>
    <xdr:to>
      <xdr:col>15</xdr:col>
      <xdr:colOff>50800</xdr:colOff>
      <xdr:row>105</xdr:row>
      <xdr:rowOff>94162</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2019300" y="1806375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147864</xdr:rowOff>
    </xdr:from>
    <xdr:to>
      <xdr:col>6</xdr:col>
      <xdr:colOff>38100</xdr:colOff>
      <xdr:row>105</xdr:row>
      <xdr:rowOff>78014</xdr:rowOff>
    </xdr:to>
    <xdr:sp macro="" textlink="">
      <xdr:nvSpPr>
        <xdr:cNvPr id="410" name="楕円 409">
          <a:extLst>
            <a:ext uri="{FF2B5EF4-FFF2-40B4-BE49-F238E27FC236}">
              <a16:creationId xmlns:a16="http://schemas.microsoft.com/office/drawing/2014/main" id="{00000000-0008-0000-0F00-00009A010000}"/>
            </a:ext>
          </a:extLst>
        </xdr:cNvPr>
        <xdr:cNvSpPr/>
      </xdr:nvSpPr>
      <xdr:spPr>
        <a:xfrm>
          <a:off x="1079500" y="179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27214</xdr:rowOff>
    </xdr:from>
    <xdr:to>
      <xdr:col>10</xdr:col>
      <xdr:colOff>114300</xdr:colOff>
      <xdr:row>105</xdr:row>
      <xdr:rowOff>61505</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a:off x="1130300" y="1802946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412" name="n_1aveValue【市民会館】&#10;有形固定資産減価償却率">
          <a:extLst>
            <a:ext uri="{FF2B5EF4-FFF2-40B4-BE49-F238E27FC236}">
              <a16:creationId xmlns:a16="http://schemas.microsoft.com/office/drawing/2014/main" id="{00000000-0008-0000-0F00-00009C010000}"/>
            </a:ext>
          </a:extLst>
        </xdr:cNvPr>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413" name="n_2aveValue【市民会館】&#10;有形固定資産減価償却率">
          <a:extLst>
            <a:ext uri="{FF2B5EF4-FFF2-40B4-BE49-F238E27FC236}">
              <a16:creationId xmlns:a16="http://schemas.microsoft.com/office/drawing/2014/main" id="{00000000-0008-0000-0F00-00009D010000}"/>
            </a:ext>
          </a:extLst>
        </xdr:cNvPr>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148426</xdr:rowOff>
    </xdr:from>
    <xdr:ext cx="405111" cy="259045"/>
    <xdr:sp macro="" textlink="">
      <xdr:nvSpPr>
        <xdr:cNvPr id="414" name="n_3aveValue【市民会館】&#10;有形固定資産減価償却率">
          <a:extLst>
            <a:ext uri="{FF2B5EF4-FFF2-40B4-BE49-F238E27FC236}">
              <a16:creationId xmlns:a16="http://schemas.microsoft.com/office/drawing/2014/main" id="{00000000-0008-0000-0F00-00009E010000}"/>
            </a:ext>
          </a:extLst>
        </xdr:cNvPr>
        <xdr:cNvSpPr txBox="1"/>
      </xdr:nvSpPr>
      <xdr:spPr>
        <a:xfrm>
          <a:off x="1816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153325</xdr:rowOff>
    </xdr:from>
    <xdr:ext cx="405111" cy="259045"/>
    <xdr:sp macro="" textlink="">
      <xdr:nvSpPr>
        <xdr:cNvPr id="415" name="n_4aveValue【市民会館】&#10;有形固定資産減価償却率">
          <a:extLst>
            <a:ext uri="{FF2B5EF4-FFF2-40B4-BE49-F238E27FC236}">
              <a16:creationId xmlns:a16="http://schemas.microsoft.com/office/drawing/2014/main" id="{00000000-0008-0000-0F00-00009F010000}"/>
            </a:ext>
          </a:extLst>
        </xdr:cNvPr>
        <xdr:cNvSpPr txBox="1"/>
      </xdr:nvSpPr>
      <xdr:spPr>
        <a:xfrm>
          <a:off x="927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131190</xdr:rowOff>
    </xdr:from>
    <xdr:ext cx="405111" cy="259045"/>
    <xdr:sp macro="" textlink="">
      <xdr:nvSpPr>
        <xdr:cNvPr id="416" name="n_1mainValue【市民会館】&#10;有形固定資産減価償却率">
          <a:extLst>
            <a:ext uri="{FF2B5EF4-FFF2-40B4-BE49-F238E27FC236}">
              <a16:creationId xmlns:a16="http://schemas.microsoft.com/office/drawing/2014/main" id="{00000000-0008-0000-0F00-0000A0010000}"/>
            </a:ext>
          </a:extLst>
        </xdr:cNvPr>
        <xdr:cNvSpPr txBox="1"/>
      </xdr:nvSpPr>
      <xdr:spPr>
        <a:xfrm>
          <a:off x="3582044" y="1813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136089</xdr:rowOff>
    </xdr:from>
    <xdr:ext cx="405111" cy="259045"/>
    <xdr:sp macro="" textlink="">
      <xdr:nvSpPr>
        <xdr:cNvPr id="417" name="n_2mainValue【市民会館】&#10;有形固定資産減価償却率">
          <a:extLst>
            <a:ext uri="{FF2B5EF4-FFF2-40B4-BE49-F238E27FC236}">
              <a16:creationId xmlns:a16="http://schemas.microsoft.com/office/drawing/2014/main" id="{00000000-0008-0000-0F00-0000A1010000}"/>
            </a:ext>
          </a:extLst>
        </xdr:cNvPr>
        <xdr:cNvSpPr txBox="1"/>
      </xdr:nvSpPr>
      <xdr:spPr>
        <a:xfrm>
          <a:off x="2705744"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103432</xdr:rowOff>
    </xdr:from>
    <xdr:ext cx="405111" cy="259045"/>
    <xdr:sp macro="" textlink="">
      <xdr:nvSpPr>
        <xdr:cNvPr id="418" name="n_3mainValue【市民会館】&#10;有形固定資産減価償却率">
          <a:extLst>
            <a:ext uri="{FF2B5EF4-FFF2-40B4-BE49-F238E27FC236}">
              <a16:creationId xmlns:a16="http://schemas.microsoft.com/office/drawing/2014/main" id="{00000000-0008-0000-0F00-0000A2010000}"/>
            </a:ext>
          </a:extLst>
        </xdr:cNvPr>
        <xdr:cNvSpPr txBox="1"/>
      </xdr:nvSpPr>
      <xdr:spPr>
        <a:xfrm>
          <a:off x="1816744"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69141</xdr:rowOff>
    </xdr:from>
    <xdr:ext cx="405111" cy="259045"/>
    <xdr:sp macro="" textlink="">
      <xdr:nvSpPr>
        <xdr:cNvPr id="419" name="n_4mainValue【市民会館】&#10;有形固定資産減価償却率">
          <a:extLst>
            <a:ext uri="{FF2B5EF4-FFF2-40B4-BE49-F238E27FC236}">
              <a16:creationId xmlns:a16="http://schemas.microsoft.com/office/drawing/2014/main" id="{00000000-0008-0000-0F00-0000A3010000}"/>
            </a:ext>
          </a:extLst>
        </xdr:cNvPr>
        <xdr:cNvSpPr txBox="1"/>
      </xdr:nvSpPr>
      <xdr:spPr>
        <a:xfrm>
          <a:off x="927744" y="1807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0" name="正方形/長方形 419">
          <a:extLst>
            <a:ext uri="{FF2B5EF4-FFF2-40B4-BE49-F238E27FC236}">
              <a16:creationId xmlns:a16="http://schemas.microsoft.com/office/drawing/2014/main" id="{00000000-0008-0000-0F00-0000A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1" name="正方形/長方形 420">
          <a:extLst>
            <a:ext uri="{FF2B5EF4-FFF2-40B4-BE49-F238E27FC236}">
              <a16:creationId xmlns:a16="http://schemas.microsoft.com/office/drawing/2014/main" id="{00000000-0008-0000-0F00-0000A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2" name="正方形/長方形 421">
          <a:extLst>
            <a:ext uri="{FF2B5EF4-FFF2-40B4-BE49-F238E27FC236}">
              <a16:creationId xmlns:a16="http://schemas.microsoft.com/office/drawing/2014/main" id="{00000000-0008-0000-0F00-0000A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3" name="正方形/長方形 422">
          <a:extLst>
            <a:ext uri="{FF2B5EF4-FFF2-40B4-BE49-F238E27FC236}">
              <a16:creationId xmlns:a16="http://schemas.microsoft.com/office/drawing/2014/main" id="{00000000-0008-0000-0F00-0000A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4" name="正方形/長方形 423">
          <a:extLst>
            <a:ext uri="{FF2B5EF4-FFF2-40B4-BE49-F238E27FC236}">
              <a16:creationId xmlns:a16="http://schemas.microsoft.com/office/drawing/2014/main" id="{00000000-0008-0000-0F00-0000A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5" name="正方形/長方形 424">
          <a:extLst>
            <a:ext uri="{FF2B5EF4-FFF2-40B4-BE49-F238E27FC236}">
              <a16:creationId xmlns:a16="http://schemas.microsoft.com/office/drawing/2014/main" id="{00000000-0008-0000-0F00-0000A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6" name="正方形/長方形 425">
          <a:extLst>
            <a:ext uri="{FF2B5EF4-FFF2-40B4-BE49-F238E27FC236}">
              <a16:creationId xmlns:a16="http://schemas.microsoft.com/office/drawing/2014/main" id="{00000000-0008-0000-0F00-0000A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7" name="正方形/長方形 426">
          <a:extLst>
            <a:ext uri="{FF2B5EF4-FFF2-40B4-BE49-F238E27FC236}">
              <a16:creationId xmlns:a16="http://schemas.microsoft.com/office/drawing/2014/main" id="{00000000-0008-0000-0F00-0000A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30" name="直線コネクタ 429">
          <a:extLst>
            <a:ext uri="{FF2B5EF4-FFF2-40B4-BE49-F238E27FC236}">
              <a16:creationId xmlns:a16="http://schemas.microsoft.com/office/drawing/2014/main" id="{00000000-0008-0000-0F00-0000AE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32" name="直線コネクタ 431">
          <a:extLst>
            <a:ext uri="{FF2B5EF4-FFF2-40B4-BE49-F238E27FC236}">
              <a16:creationId xmlns:a16="http://schemas.microsoft.com/office/drawing/2014/main" id="{00000000-0008-0000-0F00-0000B0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34" name="直線コネクタ 433">
          <a:extLst>
            <a:ext uri="{FF2B5EF4-FFF2-40B4-BE49-F238E27FC236}">
              <a16:creationId xmlns:a16="http://schemas.microsoft.com/office/drawing/2014/main" id="{00000000-0008-0000-0F00-0000B2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36" name="直線コネクタ 435">
          <a:extLst>
            <a:ext uri="{FF2B5EF4-FFF2-40B4-BE49-F238E27FC236}">
              <a16:creationId xmlns:a16="http://schemas.microsoft.com/office/drawing/2014/main" id="{00000000-0008-0000-0F00-0000B4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37" name="テキスト ボックス 436">
          <a:extLst>
            <a:ext uri="{FF2B5EF4-FFF2-40B4-BE49-F238E27FC236}">
              <a16:creationId xmlns:a16="http://schemas.microsoft.com/office/drawing/2014/main" id="{00000000-0008-0000-0F00-0000B5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39" name="テキスト ボックス 438">
          <a:extLst>
            <a:ext uri="{FF2B5EF4-FFF2-40B4-BE49-F238E27FC236}">
              <a16:creationId xmlns:a16="http://schemas.microsoft.com/office/drawing/2014/main" id="{00000000-0008-0000-0F00-0000B7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41" name="テキスト ボックス 440">
          <a:extLst>
            <a:ext uri="{FF2B5EF4-FFF2-40B4-BE49-F238E27FC236}">
              <a16:creationId xmlns:a16="http://schemas.microsoft.com/office/drawing/2014/main" id="{00000000-0008-0000-0F00-0000B9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4" name="【市民会館】&#10;一人当たり面積グラフ枠">
          <a:extLst>
            <a:ext uri="{FF2B5EF4-FFF2-40B4-BE49-F238E27FC236}">
              <a16:creationId xmlns:a16="http://schemas.microsoft.com/office/drawing/2014/main" id="{00000000-0008-0000-0F00-0000BC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87630</xdr:rowOff>
    </xdr:from>
    <xdr:to>
      <xdr:col>54</xdr:col>
      <xdr:colOff>189865</xdr:colOff>
      <xdr:row>108</xdr:row>
      <xdr:rowOff>151312</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flipV="1">
          <a:off x="10476865" y="17061180"/>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46" name="【市民会館】&#10;一人当たり面積最小値テキスト">
          <a:extLst>
            <a:ext uri="{FF2B5EF4-FFF2-40B4-BE49-F238E27FC236}">
              <a16:creationId xmlns:a16="http://schemas.microsoft.com/office/drawing/2014/main" id="{00000000-0008-0000-0F00-0000BE010000}"/>
            </a:ext>
          </a:extLst>
        </xdr:cNvPr>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34307</xdr:rowOff>
    </xdr:from>
    <xdr:ext cx="469744" cy="259045"/>
    <xdr:sp macro="" textlink="">
      <xdr:nvSpPr>
        <xdr:cNvPr id="448" name="【市民会館】&#10;一人当たり面積最大値テキスト">
          <a:extLst>
            <a:ext uri="{FF2B5EF4-FFF2-40B4-BE49-F238E27FC236}">
              <a16:creationId xmlns:a16="http://schemas.microsoft.com/office/drawing/2014/main" id="{00000000-0008-0000-0F00-0000C0010000}"/>
            </a:ext>
          </a:extLst>
        </xdr:cNvPr>
        <xdr:cNvSpPr txBox="1"/>
      </xdr:nvSpPr>
      <xdr:spPr>
        <a:xfrm>
          <a:off x="10515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87630</xdr:rowOff>
    </xdr:from>
    <xdr:to>
      <xdr:col>55</xdr:col>
      <xdr:colOff>88900</xdr:colOff>
      <xdr:row>99</xdr:row>
      <xdr:rowOff>87630</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10388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23421</xdr:rowOff>
    </xdr:from>
    <xdr:ext cx="469744" cy="259045"/>
    <xdr:sp macro="" textlink="">
      <xdr:nvSpPr>
        <xdr:cNvPr id="450" name="【市民会館】&#10;一人当たり面積平均値テキスト">
          <a:extLst>
            <a:ext uri="{FF2B5EF4-FFF2-40B4-BE49-F238E27FC236}">
              <a16:creationId xmlns:a16="http://schemas.microsoft.com/office/drawing/2014/main" id="{00000000-0008-0000-0F00-0000C2010000}"/>
            </a:ext>
          </a:extLst>
        </xdr:cNvPr>
        <xdr:cNvSpPr txBox="1"/>
      </xdr:nvSpPr>
      <xdr:spPr>
        <a:xfrm>
          <a:off x="10515600" y="18197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44994</xdr:rowOff>
    </xdr:from>
    <xdr:to>
      <xdr:col>55</xdr:col>
      <xdr:colOff>50800</xdr:colOff>
      <xdr:row>106</xdr:row>
      <xdr:rowOff>146594</xdr:rowOff>
    </xdr:to>
    <xdr:sp macro="" textlink="">
      <xdr:nvSpPr>
        <xdr:cNvPr id="451" name="フローチャート: 判断 450">
          <a:extLst>
            <a:ext uri="{FF2B5EF4-FFF2-40B4-BE49-F238E27FC236}">
              <a16:creationId xmlns:a16="http://schemas.microsoft.com/office/drawing/2014/main" id="{00000000-0008-0000-0F00-0000C3010000}"/>
            </a:ext>
          </a:extLst>
        </xdr:cNvPr>
        <xdr:cNvSpPr/>
      </xdr:nvSpPr>
      <xdr:spPr>
        <a:xfrm>
          <a:off x="104267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452" name="フローチャート: 判断 451">
          <a:extLst>
            <a:ext uri="{FF2B5EF4-FFF2-40B4-BE49-F238E27FC236}">
              <a16:creationId xmlns:a16="http://schemas.microsoft.com/office/drawing/2014/main" id="{00000000-0008-0000-0F00-0000C4010000}"/>
            </a:ext>
          </a:extLst>
        </xdr:cNvPr>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51526</xdr:rowOff>
    </xdr:from>
    <xdr:to>
      <xdr:col>46</xdr:col>
      <xdr:colOff>38100</xdr:colOff>
      <xdr:row>106</xdr:row>
      <xdr:rowOff>153126</xdr:rowOff>
    </xdr:to>
    <xdr:sp macro="" textlink="">
      <xdr:nvSpPr>
        <xdr:cNvPr id="453" name="フローチャート: 判断 452">
          <a:extLst>
            <a:ext uri="{FF2B5EF4-FFF2-40B4-BE49-F238E27FC236}">
              <a16:creationId xmlns:a16="http://schemas.microsoft.com/office/drawing/2014/main" id="{00000000-0008-0000-0F00-0000C5010000}"/>
            </a:ext>
          </a:extLst>
        </xdr:cNvPr>
        <xdr:cNvSpPr/>
      </xdr:nvSpPr>
      <xdr:spPr>
        <a:xfrm>
          <a:off x="8699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54" name="フローチャート: 判断 453">
          <a:extLst>
            <a:ext uri="{FF2B5EF4-FFF2-40B4-BE49-F238E27FC236}">
              <a16:creationId xmlns:a16="http://schemas.microsoft.com/office/drawing/2014/main" id="{00000000-0008-0000-0F00-0000C6010000}"/>
            </a:ext>
          </a:extLst>
        </xdr:cNvPr>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55" name="フローチャート: 判断 454">
          <a:extLst>
            <a:ext uri="{FF2B5EF4-FFF2-40B4-BE49-F238E27FC236}">
              <a16:creationId xmlns:a16="http://schemas.microsoft.com/office/drawing/2014/main" id="{00000000-0008-0000-0F00-0000C7010000}"/>
            </a:ext>
          </a:extLst>
        </xdr:cNvPr>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144599</xdr:rowOff>
    </xdr:from>
    <xdr:to>
      <xdr:col>50</xdr:col>
      <xdr:colOff>165100</xdr:colOff>
      <xdr:row>106</xdr:row>
      <xdr:rowOff>74749</xdr:rowOff>
    </xdr:to>
    <xdr:sp macro="" textlink="">
      <xdr:nvSpPr>
        <xdr:cNvPr id="461" name="楕円 460">
          <a:extLst>
            <a:ext uri="{FF2B5EF4-FFF2-40B4-BE49-F238E27FC236}">
              <a16:creationId xmlns:a16="http://schemas.microsoft.com/office/drawing/2014/main" id="{00000000-0008-0000-0F00-0000CD010000}"/>
            </a:ext>
          </a:extLst>
        </xdr:cNvPr>
        <xdr:cNvSpPr/>
      </xdr:nvSpPr>
      <xdr:spPr>
        <a:xfrm>
          <a:off x="95885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147864</xdr:rowOff>
    </xdr:from>
    <xdr:to>
      <xdr:col>46</xdr:col>
      <xdr:colOff>38100</xdr:colOff>
      <xdr:row>106</xdr:row>
      <xdr:rowOff>78014</xdr:rowOff>
    </xdr:to>
    <xdr:sp macro="" textlink="">
      <xdr:nvSpPr>
        <xdr:cNvPr id="462" name="楕円 461">
          <a:extLst>
            <a:ext uri="{FF2B5EF4-FFF2-40B4-BE49-F238E27FC236}">
              <a16:creationId xmlns:a16="http://schemas.microsoft.com/office/drawing/2014/main" id="{00000000-0008-0000-0F00-0000CE010000}"/>
            </a:ext>
          </a:extLst>
        </xdr:cNvPr>
        <xdr:cNvSpPr/>
      </xdr:nvSpPr>
      <xdr:spPr>
        <a:xfrm>
          <a:off x="8699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23949</xdr:rowOff>
    </xdr:from>
    <xdr:to>
      <xdr:col>50</xdr:col>
      <xdr:colOff>114300</xdr:colOff>
      <xdr:row>106</xdr:row>
      <xdr:rowOff>27214</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flipV="1">
          <a:off x="8750300" y="1819764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151130</xdr:rowOff>
    </xdr:from>
    <xdr:to>
      <xdr:col>41</xdr:col>
      <xdr:colOff>101600</xdr:colOff>
      <xdr:row>106</xdr:row>
      <xdr:rowOff>81280</xdr:rowOff>
    </xdr:to>
    <xdr:sp macro="" textlink="">
      <xdr:nvSpPr>
        <xdr:cNvPr id="464" name="楕円 463">
          <a:extLst>
            <a:ext uri="{FF2B5EF4-FFF2-40B4-BE49-F238E27FC236}">
              <a16:creationId xmlns:a16="http://schemas.microsoft.com/office/drawing/2014/main" id="{00000000-0008-0000-0F00-0000D0010000}"/>
            </a:ext>
          </a:extLst>
        </xdr:cNvPr>
        <xdr:cNvSpPr/>
      </xdr:nvSpPr>
      <xdr:spPr>
        <a:xfrm>
          <a:off x="7810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27214</xdr:rowOff>
    </xdr:from>
    <xdr:to>
      <xdr:col>45</xdr:col>
      <xdr:colOff>177800</xdr:colOff>
      <xdr:row>106</xdr:row>
      <xdr:rowOff>30480</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flipV="1">
          <a:off x="7861300" y="1820091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128270</xdr:rowOff>
    </xdr:from>
    <xdr:to>
      <xdr:col>36</xdr:col>
      <xdr:colOff>165100</xdr:colOff>
      <xdr:row>106</xdr:row>
      <xdr:rowOff>58420</xdr:rowOff>
    </xdr:to>
    <xdr:sp macro="" textlink="">
      <xdr:nvSpPr>
        <xdr:cNvPr id="466" name="楕円 465">
          <a:extLst>
            <a:ext uri="{FF2B5EF4-FFF2-40B4-BE49-F238E27FC236}">
              <a16:creationId xmlns:a16="http://schemas.microsoft.com/office/drawing/2014/main" id="{00000000-0008-0000-0F00-0000D2010000}"/>
            </a:ext>
          </a:extLst>
        </xdr:cNvPr>
        <xdr:cNvSpPr/>
      </xdr:nvSpPr>
      <xdr:spPr>
        <a:xfrm>
          <a:off x="6921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7620</xdr:rowOff>
    </xdr:from>
    <xdr:to>
      <xdr:col>41</xdr:col>
      <xdr:colOff>50800</xdr:colOff>
      <xdr:row>106</xdr:row>
      <xdr:rowOff>30480</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6972300" y="18181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150784</xdr:rowOff>
    </xdr:from>
    <xdr:ext cx="469744" cy="259045"/>
    <xdr:sp macro="" textlink="">
      <xdr:nvSpPr>
        <xdr:cNvPr id="468" name="n_1aveValue【市民会館】&#10;一人当たり面積">
          <a:extLst>
            <a:ext uri="{FF2B5EF4-FFF2-40B4-BE49-F238E27FC236}">
              <a16:creationId xmlns:a16="http://schemas.microsoft.com/office/drawing/2014/main" id="{00000000-0008-0000-0F00-0000D4010000}"/>
            </a:ext>
          </a:extLst>
        </xdr:cNvPr>
        <xdr:cNvSpPr txBox="1"/>
      </xdr:nvSpPr>
      <xdr:spPr>
        <a:xfrm>
          <a:off x="9391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144253</xdr:rowOff>
    </xdr:from>
    <xdr:ext cx="469744" cy="259045"/>
    <xdr:sp macro="" textlink="">
      <xdr:nvSpPr>
        <xdr:cNvPr id="469" name="n_2aveValue【市民会館】&#10;一人当たり面積">
          <a:extLst>
            <a:ext uri="{FF2B5EF4-FFF2-40B4-BE49-F238E27FC236}">
              <a16:creationId xmlns:a16="http://schemas.microsoft.com/office/drawing/2014/main" id="{00000000-0008-0000-0F00-0000D5010000}"/>
            </a:ext>
          </a:extLst>
        </xdr:cNvPr>
        <xdr:cNvSpPr txBox="1"/>
      </xdr:nvSpPr>
      <xdr:spPr>
        <a:xfrm>
          <a:off x="85154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150784</xdr:rowOff>
    </xdr:from>
    <xdr:ext cx="469744" cy="259045"/>
    <xdr:sp macro="" textlink="">
      <xdr:nvSpPr>
        <xdr:cNvPr id="470" name="n_3aveValue【市民会館】&#10;一人当たり面積">
          <a:extLst>
            <a:ext uri="{FF2B5EF4-FFF2-40B4-BE49-F238E27FC236}">
              <a16:creationId xmlns:a16="http://schemas.microsoft.com/office/drawing/2014/main" id="{00000000-0008-0000-0F00-0000D6010000}"/>
            </a:ext>
          </a:extLst>
        </xdr:cNvPr>
        <xdr:cNvSpPr txBox="1"/>
      </xdr:nvSpPr>
      <xdr:spPr>
        <a:xfrm>
          <a:off x="7626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150784</xdr:rowOff>
    </xdr:from>
    <xdr:ext cx="469744" cy="259045"/>
    <xdr:sp macro="" textlink="">
      <xdr:nvSpPr>
        <xdr:cNvPr id="471" name="n_4aveValue【市民会館】&#10;一人当たり面積">
          <a:extLst>
            <a:ext uri="{FF2B5EF4-FFF2-40B4-BE49-F238E27FC236}">
              <a16:creationId xmlns:a16="http://schemas.microsoft.com/office/drawing/2014/main" id="{00000000-0008-0000-0F00-0000D7010000}"/>
            </a:ext>
          </a:extLst>
        </xdr:cNvPr>
        <xdr:cNvSpPr txBox="1"/>
      </xdr:nvSpPr>
      <xdr:spPr>
        <a:xfrm>
          <a:off x="6737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91276</xdr:rowOff>
    </xdr:from>
    <xdr:ext cx="469744" cy="259045"/>
    <xdr:sp macro="" textlink="">
      <xdr:nvSpPr>
        <xdr:cNvPr id="472" name="n_1mainValue【市民会館】&#10;一人当たり面積">
          <a:extLst>
            <a:ext uri="{FF2B5EF4-FFF2-40B4-BE49-F238E27FC236}">
              <a16:creationId xmlns:a16="http://schemas.microsoft.com/office/drawing/2014/main" id="{00000000-0008-0000-0F00-0000D8010000}"/>
            </a:ext>
          </a:extLst>
        </xdr:cNvPr>
        <xdr:cNvSpPr txBox="1"/>
      </xdr:nvSpPr>
      <xdr:spPr>
        <a:xfrm>
          <a:off x="9391727" y="1792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94541</xdr:rowOff>
    </xdr:from>
    <xdr:ext cx="469744" cy="259045"/>
    <xdr:sp macro="" textlink="">
      <xdr:nvSpPr>
        <xdr:cNvPr id="473" name="n_2mainValue【市民会館】&#10;一人当たり面積">
          <a:extLst>
            <a:ext uri="{FF2B5EF4-FFF2-40B4-BE49-F238E27FC236}">
              <a16:creationId xmlns:a16="http://schemas.microsoft.com/office/drawing/2014/main" id="{00000000-0008-0000-0F00-0000D9010000}"/>
            </a:ext>
          </a:extLst>
        </xdr:cNvPr>
        <xdr:cNvSpPr txBox="1"/>
      </xdr:nvSpPr>
      <xdr:spPr>
        <a:xfrm>
          <a:off x="8515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97807</xdr:rowOff>
    </xdr:from>
    <xdr:ext cx="469744" cy="259045"/>
    <xdr:sp macro="" textlink="">
      <xdr:nvSpPr>
        <xdr:cNvPr id="474" name="n_3mainValue【市民会館】&#10;一人当たり面積">
          <a:extLst>
            <a:ext uri="{FF2B5EF4-FFF2-40B4-BE49-F238E27FC236}">
              <a16:creationId xmlns:a16="http://schemas.microsoft.com/office/drawing/2014/main" id="{00000000-0008-0000-0F00-0000DA010000}"/>
            </a:ext>
          </a:extLst>
        </xdr:cNvPr>
        <xdr:cNvSpPr txBox="1"/>
      </xdr:nvSpPr>
      <xdr:spPr>
        <a:xfrm>
          <a:off x="7626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74947</xdr:rowOff>
    </xdr:from>
    <xdr:ext cx="469744" cy="259045"/>
    <xdr:sp macro="" textlink="">
      <xdr:nvSpPr>
        <xdr:cNvPr id="475" name="n_4mainValue【市民会館】&#10;一人当たり面積">
          <a:extLst>
            <a:ext uri="{FF2B5EF4-FFF2-40B4-BE49-F238E27FC236}">
              <a16:creationId xmlns:a16="http://schemas.microsoft.com/office/drawing/2014/main" id="{00000000-0008-0000-0F00-0000DB010000}"/>
            </a:ext>
          </a:extLst>
        </xdr:cNvPr>
        <xdr:cNvSpPr txBox="1"/>
      </xdr:nvSpPr>
      <xdr:spPr>
        <a:xfrm>
          <a:off x="6737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6" name="正方形/長方形 475">
          <a:extLst>
            <a:ext uri="{FF2B5EF4-FFF2-40B4-BE49-F238E27FC236}">
              <a16:creationId xmlns:a16="http://schemas.microsoft.com/office/drawing/2014/main" id="{00000000-0008-0000-0F00-0000D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7" name="正方形/長方形 476">
          <a:extLst>
            <a:ext uri="{FF2B5EF4-FFF2-40B4-BE49-F238E27FC236}">
              <a16:creationId xmlns:a16="http://schemas.microsoft.com/office/drawing/2014/main" id="{00000000-0008-0000-0F00-0000D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8" name="正方形/長方形 477">
          <a:extLst>
            <a:ext uri="{FF2B5EF4-FFF2-40B4-BE49-F238E27FC236}">
              <a16:creationId xmlns:a16="http://schemas.microsoft.com/office/drawing/2014/main" id="{00000000-0008-0000-0F00-0000D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9" name="正方形/長方形 478">
          <a:extLst>
            <a:ext uri="{FF2B5EF4-FFF2-40B4-BE49-F238E27FC236}">
              <a16:creationId xmlns:a16="http://schemas.microsoft.com/office/drawing/2014/main" id="{00000000-0008-0000-0F00-0000D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0" name="正方形/長方形 479">
          <a:extLst>
            <a:ext uri="{FF2B5EF4-FFF2-40B4-BE49-F238E27FC236}">
              <a16:creationId xmlns:a16="http://schemas.microsoft.com/office/drawing/2014/main" id="{00000000-0008-0000-0F00-0000E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1" name="正方形/長方形 480">
          <a:extLst>
            <a:ext uri="{FF2B5EF4-FFF2-40B4-BE49-F238E27FC236}">
              <a16:creationId xmlns:a16="http://schemas.microsoft.com/office/drawing/2014/main" id="{00000000-0008-0000-0F00-0000E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2" name="正方形/長方形 481">
          <a:extLst>
            <a:ext uri="{FF2B5EF4-FFF2-40B4-BE49-F238E27FC236}">
              <a16:creationId xmlns:a16="http://schemas.microsoft.com/office/drawing/2014/main" id="{00000000-0008-0000-0F00-0000E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3" name="正方形/長方形 482">
          <a:extLst>
            <a:ext uri="{FF2B5EF4-FFF2-40B4-BE49-F238E27FC236}">
              <a16:creationId xmlns:a16="http://schemas.microsoft.com/office/drawing/2014/main" id="{00000000-0008-0000-0F00-0000E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1" name="直線コネクタ 490">
          <a:extLst>
            <a:ext uri="{FF2B5EF4-FFF2-40B4-BE49-F238E27FC236}">
              <a16:creationId xmlns:a16="http://schemas.microsoft.com/office/drawing/2014/main" id="{00000000-0008-0000-0F00-0000EB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93" name="直線コネクタ 492">
          <a:extLst>
            <a:ext uri="{FF2B5EF4-FFF2-40B4-BE49-F238E27FC236}">
              <a16:creationId xmlns:a16="http://schemas.microsoft.com/office/drawing/2014/main" id="{00000000-0008-0000-0F00-0000ED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94" name="テキスト ボックス 493">
          <a:extLst>
            <a:ext uri="{FF2B5EF4-FFF2-40B4-BE49-F238E27FC236}">
              <a16:creationId xmlns:a16="http://schemas.microsoft.com/office/drawing/2014/main" id="{00000000-0008-0000-0F00-0000EE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6" name="テキスト ボックス 495">
          <a:extLst>
            <a:ext uri="{FF2B5EF4-FFF2-40B4-BE49-F238E27FC236}">
              <a16:creationId xmlns:a16="http://schemas.microsoft.com/office/drawing/2014/main" id="{00000000-0008-0000-0F00-0000F0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8" name="テキスト ボックス 497">
          <a:extLst>
            <a:ext uri="{FF2B5EF4-FFF2-40B4-BE49-F238E27FC236}">
              <a16:creationId xmlns:a16="http://schemas.microsoft.com/office/drawing/2014/main" id="{00000000-0008-0000-0F00-0000F2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一般廃棄物処理施設】&#10;有形固定資産減価償却率グラフ枠">
          <a:extLst>
            <a:ext uri="{FF2B5EF4-FFF2-40B4-BE49-F238E27FC236}">
              <a16:creationId xmlns:a16="http://schemas.microsoft.com/office/drawing/2014/main" id="{00000000-0008-0000-0F00-0000F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15784</xdr:rowOff>
    </xdr:to>
    <xdr:cxnSp macro="">
      <xdr:nvCxnSpPr>
        <xdr:cNvPr id="501" name="直線コネクタ 500">
          <a:extLst>
            <a:ext uri="{FF2B5EF4-FFF2-40B4-BE49-F238E27FC236}">
              <a16:creationId xmlns:a16="http://schemas.microsoft.com/office/drawing/2014/main" id="{00000000-0008-0000-0F00-0000F5010000}"/>
            </a:ext>
          </a:extLst>
        </xdr:cNvPr>
        <xdr:cNvCxnSpPr/>
      </xdr:nvCxnSpPr>
      <xdr:spPr>
        <a:xfrm flipV="1">
          <a:off x="16318864" y="576997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405111" cy="259045"/>
    <xdr:sp macro="" textlink="">
      <xdr:nvSpPr>
        <xdr:cNvPr id="502" name="【一般廃棄物処理施設】&#10;有形固定資産減価償却率最小値テキスト">
          <a:extLst>
            <a:ext uri="{FF2B5EF4-FFF2-40B4-BE49-F238E27FC236}">
              <a16:creationId xmlns:a16="http://schemas.microsoft.com/office/drawing/2014/main" id="{00000000-0008-0000-0F00-0000F6010000}"/>
            </a:ext>
          </a:extLst>
        </xdr:cNvPr>
        <xdr:cNvSpPr txBox="1"/>
      </xdr:nvSpPr>
      <xdr:spPr>
        <a:xfrm>
          <a:off x="16357600" y="722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04" name="【一般廃棄物処理施設】&#10;有形固定資産減価償却率最大値テキスト">
          <a:extLst>
            <a:ext uri="{FF2B5EF4-FFF2-40B4-BE49-F238E27FC236}">
              <a16:creationId xmlns:a16="http://schemas.microsoft.com/office/drawing/2014/main" id="{00000000-0008-0000-0F00-0000F8010000}"/>
            </a:ext>
          </a:extLst>
        </xdr:cNvPr>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10358</xdr:rowOff>
    </xdr:from>
    <xdr:ext cx="405111" cy="259045"/>
    <xdr:sp macro="" textlink="">
      <xdr:nvSpPr>
        <xdr:cNvPr id="506" name="【一般廃棄物処理施設】&#10;有形固定資産減価償却率平均値テキスト">
          <a:extLst>
            <a:ext uri="{FF2B5EF4-FFF2-40B4-BE49-F238E27FC236}">
              <a16:creationId xmlns:a16="http://schemas.microsoft.com/office/drawing/2014/main" id="{00000000-0008-0000-0F00-0000FA010000}"/>
            </a:ext>
          </a:extLst>
        </xdr:cNvPr>
        <xdr:cNvSpPr txBox="1"/>
      </xdr:nvSpPr>
      <xdr:spPr>
        <a:xfrm>
          <a:off x="16357600" y="66969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31931</xdr:rowOff>
    </xdr:from>
    <xdr:to>
      <xdr:col>85</xdr:col>
      <xdr:colOff>177800</xdr:colOff>
      <xdr:row>39</xdr:row>
      <xdr:rowOff>133531</xdr:rowOff>
    </xdr:to>
    <xdr:sp macro="" textlink="">
      <xdr:nvSpPr>
        <xdr:cNvPr id="507" name="フローチャート: 判断 506">
          <a:extLst>
            <a:ext uri="{FF2B5EF4-FFF2-40B4-BE49-F238E27FC236}">
              <a16:creationId xmlns:a16="http://schemas.microsoft.com/office/drawing/2014/main" id="{00000000-0008-0000-0F00-0000FB010000}"/>
            </a:ext>
          </a:extLst>
        </xdr:cNvPr>
        <xdr:cNvSpPr/>
      </xdr:nvSpPr>
      <xdr:spPr>
        <a:xfrm>
          <a:off x="16268700" y="671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508" name="フローチャート: 判断 507">
          <a:extLst>
            <a:ext uri="{FF2B5EF4-FFF2-40B4-BE49-F238E27FC236}">
              <a16:creationId xmlns:a16="http://schemas.microsoft.com/office/drawing/2014/main" id="{00000000-0008-0000-0F00-0000FC010000}"/>
            </a:ext>
          </a:extLst>
        </xdr:cNvPr>
        <xdr:cNvSpPr/>
      </xdr:nvSpPr>
      <xdr:spPr>
        <a:xfrm>
          <a:off x="15430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13970</xdr:rowOff>
    </xdr:from>
    <xdr:to>
      <xdr:col>76</xdr:col>
      <xdr:colOff>165100</xdr:colOff>
      <xdr:row>39</xdr:row>
      <xdr:rowOff>115570</xdr:rowOff>
    </xdr:to>
    <xdr:sp macro="" textlink="">
      <xdr:nvSpPr>
        <xdr:cNvPr id="509" name="フローチャート: 判断 508">
          <a:extLst>
            <a:ext uri="{FF2B5EF4-FFF2-40B4-BE49-F238E27FC236}">
              <a16:creationId xmlns:a16="http://schemas.microsoft.com/office/drawing/2014/main" id="{00000000-0008-0000-0F00-0000FD010000}"/>
            </a:ext>
          </a:extLst>
        </xdr:cNvPr>
        <xdr:cNvSpPr/>
      </xdr:nvSpPr>
      <xdr:spPr>
        <a:xfrm>
          <a:off x="14541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147865</xdr:rowOff>
    </xdr:from>
    <xdr:to>
      <xdr:col>72</xdr:col>
      <xdr:colOff>38100</xdr:colOff>
      <xdr:row>39</xdr:row>
      <xdr:rowOff>78015</xdr:rowOff>
    </xdr:to>
    <xdr:sp macro="" textlink="">
      <xdr:nvSpPr>
        <xdr:cNvPr id="510" name="フローチャート: 判断 509">
          <a:extLst>
            <a:ext uri="{FF2B5EF4-FFF2-40B4-BE49-F238E27FC236}">
              <a16:creationId xmlns:a16="http://schemas.microsoft.com/office/drawing/2014/main" id="{00000000-0008-0000-0F00-0000FE010000}"/>
            </a:ext>
          </a:extLst>
        </xdr:cNvPr>
        <xdr:cNvSpPr/>
      </xdr:nvSpPr>
      <xdr:spPr>
        <a:xfrm>
          <a:off x="13652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62956</xdr:rowOff>
    </xdr:from>
    <xdr:to>
      <xdr:col>67</xdr:col>
      <xdr:colOff>101600</xdr:colOff>
      <xdr:row>38</xdr:row>
      <xdr:rowOff>164556</xdr:rowOff>
    </xdr:to>
    <xdr:sp macro="" textlink="">
      <xdr:nvSpPr>
        <xdr:cNvPr id="511" name="フローチャート: 判断 510">
          <a:extLst>
            <a:ext uri="{FF2B5EF4-FFF2-40B4-BE49-F238E27FC236}">
              <a16:creationId xmlns:a16="http://schemas.microsoft.com/office/drawing/2014/main" id="{00000000-0008-0000-0F00-0000FF010000}"/>
            </a:ext>
          </a:extLst>
        </xdr:cNvPr>
        <xdr:cNvSpPr/>
      </xdr:nvSpPr>
      <xdr:spPr>
        <a:xfrm>
          <a:off x="12763500"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115207</xdr:rowOff>
    </xdr:from>
    <xdr:to>
      <xdr:col>81</xdr:col>
      <xdr:colOff>101600</xdr:colOff>
      <xdr:row>39</xdr:row>
      <xdr:rowOff>45357</xdr:rowOff>
    </xdr:to>
    <xdr:sp macro="" textlink="">
      <xdr:nvSpPr>
        <xdr:cNvPr id="517" name="楕円 516">
          <a:extLst>
            <a:ext uri="{FF2B5EF4-FFF2-40B4-BE49-F238E27FC236}">
              <a16:creationId xmlns:a16="http://schemas.microsoft.com/office/drawing/2014/main" id="{00000000-0008-0000-0F00-000005020000}"/>
            </a:ext>
          </a:extLst>
        </xdr:cNvPr>
        <xdr:cNvSpPr/>
      </xdr:nvSpPr>
      <xdr:spPr>
        <a:xfrm>
          <a:off x="15430500" y="663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62956</xdr:rowOff>
    </xdr:from>
    <xdr:to>
      <xdr:col>76</xdr:col>
      <xdr:colOff>165100</xdr:colOff>
      <xdr:row>38</xdr:row>
      <xdr:rowOff>164556</xdr:rowOff>
    </xdr:to>
    <xdr:sp macro="" textlink="">
      <xdr:nvSpPr>
        <xdr:cNvPr id="518" name="楕円 517">
          <a:extLst>
            <a:ext uri="{FF2B5EF4-FFF2-40B4-BE49-F238E27FC236}">
              <a16:creationId xmlns:a16="http://schemas.microsoft.com/office/drawing/2014/main" id="{00000000-0008-0000-0F00-000006020000}"/>
            </a:ext>
          </a:extLst>
        </xdr:cNvPr>
        <xdr:cNvSpPr/>
      </xdr:nvSpPr>
      <xdr:spPr>
        <a:xfrm>
          <a:off x="14541500" y="657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113756</xdr:rowOff>
    </xdr:from>
    <xdr:to>
      <xdr:col>81</xdr:col>
      <xdr:colOff>50800</xdr:colOff>
      <xdr:row>38</xdr:row>
      <xdr:rowOff>166007</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4592300" y="662885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18869</xdr:rowOff>
    </xdr:from>
    <xdr:to>
      <xdr:col>72</xdr:col>
      <xdr:colOff>38100</xdr:colOff>
      <xdr:row>38</xdr:row>
      <xdr:rowOff>120469</xdr:rowOff>
    </xdr:to>
    <xdr:sp macro="" textlink="">
      <xdr:nvSpPr>
        <xdr:cNvPr id="520" name="楕円 519">
          <a:extLst>
            <a:ext uri="{FF2B5EF4-FFF2-40B4-BE49-F238E27FC236}">
              <a16:creationId xmlns:a16="http://schemas.microsoft.com/office/drawing/2014/main" id="{00000000-0008-0000-0F00-000008020000}"/>
            </a:ext>
          </a:extLst>
        </xdr:cNvPr>
        <xdr:cNvSpPr/>
      </xdr:nvSpPr>
      <xdr:spPr>
        <a:xfrm>
          <a:off x="13652500" y="653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69669</xdr:rowOff>
    </xdr:from>
    <xdr:to>
      <xdr:col>76</xdr:col>
      <xdr:colOff>114300</xdr:colOff>
      <xdr:row>38</xdr:row>
      <xdr:rowOff>113756</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3703300" y="658476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154396</xdr:rowOff>
    </xdr:from>
    <xdr:to>
      <xdr:col>67</xdr:col>
      <xdr:colOff>101600</xdr:colOff>
      <xdr:row>38</xdr:row>
      <xdr:rowOff>84545</xdr:rowOff>
    </xdr:to>
    <xdr:sp macro="" textlink="">
      <xdr:nvSpPr>
        <xdr:cNvPr id="522" name="楕円 521">
          <a:extLst>
            <a:ext uri="{FF2B5EF4-FFF2-40B4-BE49-F238E27FC236}">
              <a16:creationId xmlns:a16="http://schemas.microsoft.com/office/drawing/2014/main" id="{00000000-0008-0000-0F00-00000A020000}"/>
            </a:ext>
          </a:extLst>
        </xdr:cNvPr>
        <xdr:cNvSpPr/>
      </xdr:nvSpPr>
      <xdr:spPr>
        <a:xfrm>
          <a:off x="12763500" y="64980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33746</xdr:rowOff>
    </xdr:from>
    <xdr:to>
      <xdr:col>71</xdr:col>
      <xdr:colOff>177800</xdr:colOff>
      <xdr:row>38</xdr:row>
      <xdr:rowOff>69669</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2814300" y="654884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82204</xdr:rowOff>
    </xdr:from>
    <xdr:ext cx="405111" cy="259045"/>
    <xdr:sp macro="" textlink="">
      <xdr:nvSpPr>
        <xdr:cNvPr id="524" name="n_1aveValue【一般廃棄物処理施設】&#10;有形固定資産減価償却率">
          <a:extLst>
            <a:ext uri="{FF2B5EF4-FFF2-40B4-BE49-F238E27FC236}">
              <a16:creationId xmlns:a16="http://schemas.microsoft.com/office/drawing/2014/main" id="{00000000-0008-0000-0F00-00000C020000}"/>
            </a:ext>
          </a:extLst>
        </xdr:cNvPr>
        <xdr:cNvSpPr txBox="1"/>
      </xdr:nvSpPr>
      <xdr:spPr>
        <a:xfrm>
          <a:off x="152660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106697</xdr:rowOff>
    </xdr:from>
    <xdr:ext cx="405111" cy="259045"/>
    <xdr:sp macro="" textlink="">
      <xdr:nvSpPr>
        <xdr:cNvPr id="525" name="n_2aveValue【一般廃棄物処理施設】&#10;有形固定資産減価償却率">
          <a:extLst>
            <a:ext uri="{FF2B5EF4-FFF2-40B4-BE49-F238E27FC236}">
              <a16:creationId xmlns:a16="http://schemas.microsoft.com/office/drawing/2014/main" id="{00000000-0008-0000-0F00-00000D020000}"/>
            </a:ext>
          </a:extLst>
        </xdr:cNvPr>
        <xdr:cNvSpPr txBox="1"/>
      </xdr:nvSpPr>
      <xdr:spPr>
        <a:xfrm>
          <a:off x="14389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69142</xdr:rowOff>
    </xdr:from>
    <xdr:ext cx="405111" cy="259045"/>
    <xdr:sp macro="" textlink="">
      <xdr:nvSpPr>
        <xdr:cNvPr id="526" name="n_3aveValue【一般廃棄物処理施設】&#10;有形固定資産減価償却率">
          <a:extLst>
            <a:ext uri="{FF2B5EF4-FFF2-40B4-BE49-F238E27FC236}">
              <a16:creationId xmlns:a16="http://schemas.microsoft.com/office/drawing/2014/main" id="{00000000-0008-0000-0F00-00000E020000}"/>
            </a:ext>
          </a:extLst>
        </xdr:cNvPr>
        <xdr:cNvSpPr txBox="1"/>
      </xdr:nvSpPr>
      <xdr:spPr>
        <a:xfrm>
          <a:off x="13500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155683</xdr:rowOff>
    </xdr:from>
    <xdr:ext cx="405111" cy="259045"/>
    <xdr:sp macro="" textlink="">
      <xdr:nvSpPr>
        <xdr:cNvPr id="527" name="n_4aveValue【一般廃棄物処理施設】&#10;有形固定資産減価償却率">
          <a:extLst>
            <a:ext uri="{FF2B5EF4-FFF2-40B4-BE49-F238E27FC236}">
              <a16:creationId xmlns:a16="http://schemas.microsoft.com/office/drawing/2014/main" id="{00000000-0008-0000-0F00-00000F020000}"/>
            </a:ext>
          </a:extLst>
        </xdr:cNvPr>
        <xdr:cNvSpPr txBox="1"/>
      </xdr:nvSpPr>
      <xdr:spPr>
        <a:xfrm>
          <a:off x="12611744" y="667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61884</xdr:rowOff>
    </xdr:from>
    <xdr:ext cx="405111" cy="259045"/>
    <xdr:sp macro="" textlink="">
      <xdr:nvSpPr>
        <xdr:cNvPr id="528" name="n_1mainValue【一般廃棄物処理施設】&#10;有形固定資産減価償却率">
          <a:extLst>
            <a:ext uri="{FF2B5EF4-FFF2-40B4-BE49-F238E27FC236}">
              <a16:creationId xmlns:a16="http://schemas.microsoft.com/office/drawing/2014/main" id="{00000000-0008-0000-0F00-000010020000}"/>
            </a:ext>
          </a:extLst>
        </xdr:cNvPr>
        <xdr:cNvSpPr txBox="1"/>
      </xdr:nvSpPr>
      <xdr:spPr>
        <a:xfrm>
          <a:off x="15266044" y="640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9633</xdr:rowOff>
    </xdr:from>
    <xdr:ext cx="405111" cy="259045"/>
    <xdr:sp macro="" textlink="">
      <xdr:nvSpPr>
        <xdr:cNvPr id="529" name="n_2mainValue【一般廃棄物処理施設】&#10;有形固定資産減価償却率">
          <a:extLst>
            <a:ext uri="{FF2B5EF4-FFF2-40B4-BE49-F238E27FC236}">
              <a16:creationId xmlns:a16="http://schemas.microsoft.com/office/drawing/2014/main" id="{00000000-0008-0000-0F00-000011020000}"/>
            </a:ext>
          </a:extLst>
        </xdr:cNvPr>
        <xdr:cNvSpPr txBox="1"/>
      </xdr:nvSpPr>
      <xdr:spPr>
        <a:xfrm>
          <a:off x="14389744" y="635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136996</xdr:rowOff>
    </xdr:from>
    <xdr:ext cx="405111" cy="259045"/>
    <xdr:sp macro="" textlink="">
      <xdr:nvSpPr>
        <xdr:cNvPr id="530" name="n_3mainValue【一般廃棄物処理施設】&#10;有形固定資産減価償却率">
          <a:extLst>
            <a:ext uri="{FF2B5EF4-FFF2-40B4-BE49-F238E27FC236}">
              <a16:creationId xmlns:a16="http://schemas.microsoft.com/office/drawing/2014/main" id="{00000000-0008-0000-0F00-000012020000}"/>
            </a:ext>
          </a:extLst>
        </xdr:cNvPr>
        <xdr:cNvSpPr txBox="1"/>
      </xdr:nvSpPr>
      <xdr:spPr>
        <a:xfrm>
          <a:off x="13500744" y="630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101073</xdr:rowOff>
    </xdr:from>
    <xdr:ext cx="405111" cy="259045"/>
    <xdr:sp macro="" textlink="">
      <xdr:nvSpPr>
        <xdr:cNvPr id="531" name="n_4mainValue【一般廃棄物処理施設】&#10;有形固定資産減価償却率">
          <a:extLst>
            <a:ext uri="{FF2B5EF4-FFF2-40B4-BE49-F238E27FC236}">
              <a16:creationId xmlns:a16="http://schemas.microsoft.com/office/drawing/2014/main" id="{00000000-0008-0000-0F00-000013020000}"/>
            </a:ext>
          </a:extLst>
        </xdr:cNvPr>
        <xdr:cNvSpPr txBox="1"/>
      </xdr:nvSpPr>
      <xdr:spPr>
        <a:xfrm>
          <a:off x="12611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2" name="正方形/長方形 531">
          <a:extLst>
            <a:ext uri="{FF2B5EF4-FFF2-40B4-BE49-F238E27FC236}">
              <a16:creationId xmlns:a16="http://schemas.microsoft.com/office/drawing/2014/main" id="{00000000-0008-0000-0F00-000014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3" name="正方形/長方形 532">
          <a:extLst>
            <a:ext uri="{FF2B5EF4-FFF2-40B4-BE49-F238E27FC236}">
              <a16:creationId xmlns:a16="http://schemas.microsoft.com/office/drawing/2014/main" id="{00000000-0008-0000-0F00-000015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4" name="正方形/長方形 533">
          <a:extLst>
            <a:ext uri="{FF2B5EF4-FFF2-40B4-BE49-F238E27FC236}">
              <a16:creationId xmlns:a16="http://schemas.microsoft.com/office/drawing/2014/main" id="{00000000-0008-0000-0F00-000016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5" name="正方形/長方形 534">
          <a:extLst>
            <a:ext uri="{FF2B5EF4-FFF2-40B4-BE49-F238E27FC236}">
              <a16:creationId xmlns:a16="http://schemas.microsoft.com/office/drawing/2014/main" id="{00000000-0008-0000-0F00-000017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6" name="正方形/長方形 535">
          <a:extLst>
            <a:ext uri="{FF2B5EF4-FFF2-40B4-BE49-F238E27FC236}">
              <a16:creationId xmlns:a16="http://schemas.microsoft.com/office/drawing/2014/main" id="{00000000-0008-0000-0F00-000018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7" name="正方形/長方形 536">
          <a:extLst>
            <a:ext uri="{FF2B5EF4-FFF2-40B4-BE49-F238E27FC236}">
              <a16:creationId xmlns:a16="http://schemas.microsoft.com/office/drawing/2014/main" id="{00000000-0008-0000-0F00-000019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8" name="正方形/長方形 537">
          <a:extLst>
            <a:ext uri="{FF2B5EF4-FFF2-40B4-BE49-F238E27FC236}">
              <a16:creationId xmlns:a16="http://schemas.microsoft.com/office/drawing/2014/main" id="{00000000-0008-0000-0F00-00001A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9" name="正方形/長方形 538">
          <a:extLst>
            <a:ext uri="{FF2B5EF4-FFF2-40B4-BE49-F238E27FC236}">
              <a16:creationId xmlns:a16="http://schemas.microsoft.com/office/drawing/2014/main" id="{00000000-0008-0000-0F00-00001B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45" name="テキスト ボックス 544">
          <a:extLst>
            <a:ext uri="{FF2B5EF4-FFF2-40B4-BE49-F238E27FC236}">
              <a16:creationId xmlns:a16="http://schemas.microsoft.com/office/drawing/2014/main" id="{00000000-0008-0000-0F00-00002102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47" name="テキスト ボックス 546">
          <a:extLst>
            <a:ext uri="{FF2B5EF4-FFF2-40B4-BE49-F238E27FC236}">
              <a16:creationId xmlns:a16="http://schemas.microsoft.com/office/drawing/2014/main" id="{00000000-0008-0000-0F00-000023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49" name="テキスト ボックス 548">
          <a:extLst>
            <a:ext uri="{FF2B5EF4-FFF2-40B4-BE49-F238E27FC236}">
              <a16:creationId xmlns:a16="http://schemas.microsoft.com/office/drawing/2014/main" id="{00000000-0008-0000-0F00-00002502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50" name="直線コネクタ 549">
          <a:extLst>
            <a:ext uri="{FF2B5EF4-FFF2-40B4-BE49-F238E27FC236}">
              <a16:creationId xmlns:a16="http://schemas.microsoft.com/office/drawing/2014/main" id="{00000000-0008-0000-0F00-000026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53" name="テキスト ボックス 552">
          <a:extLst>
            <a:ext uri="{FF2B5EF4-FFF2-40B4-BE49-F238E27FC236}">
              <a16:creationId xmlns:a16="http://schemas.microsoft.com/office/drawing/2014/main" id="{00000000-0008-0000-0F00-00002902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4" name="【一般廃棄物処理施設】&#10;一人当たり有形固定資産（償却資産）額グラフ枠">
          <a:extLst>
            <a:ext uri="{FF2B5EF4-FFF2-40B4-BE49-F238E27FC236}">
              <a16:creationId xmlns:a16="http://schemas.microsoft.com/office/drawing/2014/main" id="{00000000-0008-0000-0F00-00002A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96288</xdr:rowOff>
    </xdr:from>
    <xdr:to>
      <xdr:col>116</xdr:col>
      <xdr:colOff>62864</xdr:colOff>
      <xdr:row>42</xdr:row>
      <xdr:rowOff>37576</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flipV="1">
          <a:off x="22160864" y="5925588"/>
          <a:ext cx="0" cy="1312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41403</xdr:rowOff>
    </xdr:from>
    <xdr:ext cx="378565" cy="259045"/>
    <xdr:sp macro="" textlink="">
      <xdr:nvSpPr>
        <xdr:cNvPr id="556" name="【一般廃棄物処理施設】&#10;一人当たり有形固定資産（償却資産）額最小値テキスト">
          <a:extLst>
            <a:ext uri="{FF2B5EF4-FFF2-40B4-BE49-F238E27FC236}">
              <a16:creationId xmlns:a16="http://schemas.microsoft.com/office/drawing/2014/main" id="{00000000-0008-0000-0F00-00002C020000}"/>
            </a:ext>
          </a:extLst>
        </xdr:cNvPr>
        <xdr:cNvSpPr txBox="1"/>
      </xdr:nvSpPr>
      <xdr:spPr>
        <a:xfrm>
          <a:off x="22199600" y="724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37576</xdr:rowOff>
    </xdr:from>
    <xdr:to>
      <xdr:col>116</xdr:col>
      <xdr:colOff>152400</xdr:colOff>
      <xdr:row>42</xdr:row>
      <xdr:rowOff>37576</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22072600" y="723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42965</xdr:rowOff>
    </xdr:from>
    <xdr:ext cx="599010" cy="259045"/>
    <xdr:sp macro="" textlink="">
      <xdr:nvSpPr>
        <xdr:cNvPr id="558" name="【一般廃棄物処理施設】&#10;一人当たり有形固定資産（償却資産）額最大値テキスト">
          <a:extLst>
            <a:ext uri="{FF2B5EF4-FFF2-40B4-BE49-F238E27FC236}">
              <a16:creationId xmlns:a16="http://schemas.microsoft.com/office/drawing/2014/main" id="{00000000-0008-0000-0F00-00002E020000}"/>
            </a:ext>
          </a:extLst>
        </xdr:cNvPr>
        <xdr:cNvSpPr txBox="1"/>
      </xdr:nvSpPr>
      <xdr:spPr>
        <a:xfrm>
          <a:off x="22199600" y="570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96288</xdr:rowOff>
    </xdr:from>
    <xdr:to>
      <xdr:col>116</xdr:col>
      <xdr:colOff>152400</xdr:colOff>
      <xdr:row>34</xdr:row>
      <xdr:rowOff>96288</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22072600" y="592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126915</xdr:rowOff>
    </xdr:from>
    <xdr:ext cx="534377" cy="259045"/>
    <xdr:sp macro="" textlink="">
      <xdr:nvSpPr>
        <xdr:cNvPr id="560" name="【一般廃棄物処理施設】&#10;一人当たり有形固定資産（償却資産）額平均値テキスト">
          <a:extLst>
            <a:ext uri="{FF2B5EF4-FFF2-40B4-BE49-F238E27FC236}">
              <a16:creationId xmlns:a16="http://schemas.microsoft.com/office/drawing/2014/main" id="{00000000-0008-0000-0F00-000030020000}"/>
            </a:ext>
          </a:extLst>
        </xdr:cNvPr>
        <xdr:cNvSpPr txBox="1"/>
      </xdr:nvSpPr>
      <xdr:spPr>
        <a:xfrm>
          <a:off x="22199600" y="6984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148488</xdr:rowOff>
    </xdr:from>
    <xdr:to>
      <xdr:col>116</xdr:col>
      <xdr:colOff>114300</xdr:colOff>
      <xdr:row>41</xdr:row>
      <xdr:rowOff>78638</xdr:rowOff>
    </xdr:to>
    <xdr:sp macro="" textlink="">
      <xdr:nvSpPr>
        <xdr:cNvPr id="561" name="フローチャート: 判断 560">
          <a:extLst>
            <a:ext uri="{FF2B5EF4-FFF2-40B4-BE49-F238E27FC236}">
              <a16:creationId xmlns:a16="http://schemas.microsoft.com/office/drawing/2014/main" id="{00000000-0008-0000-0F00-000031020000}"/>
            </a:ext>
          </a:extLst>
        </xdr:cNvPr>
        <xdr:cNvSpPr/>
      </xdr:nvSpPr>
      <xdr:spPr>
        <a:xfrm>
          <a:off x="22110700" y="70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150225</xdr:rowOff>
    </xdr:from>
    <xdr:to>
      <xdr:col>112</xdr:col>
      <xdr:colOff>38100</xdr:colOff>
      <xdr:row>41</xdr:row>
      <xdr:rowOff>80375</xdr:rowOff>
    </xdr:to>
    <xdr:sp macro="" textlink="">
      <xdr:nvSpPr>
        <xdr:cNvPr id="562" name="フローチャート: 判断 561">
          <a:extLst>
            <a:ext uri="{FF2B5EF4-FFF2-40B4-BE49-F238E27FC236}">
              <a16:creationId xmlns:a16="http://schemas.microsoft.com/office/drawing/2014/main" id="{00000000-0008-0000-0F00-000032020000}"/>
            </a:ext>
          </a:extLst>
        </xdr:cNvPr>
        <xdr:cNvSpPr/>
      </xdr:nvSpPr>
      <xdr:spPr>
        <a:xfrm>
          <a:off x="21272500" y="70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163202</xdr:rowOff>
    </xdr:from>
    <xdr:to>
      <xdr:col>107</xdr:col>
      <xdr:colOff>101600</xdr:colOff>
      <xdr:row>41</xdr:row>
      <xdr:rowOff>93352</xdr:rowOff>
    </xdr:to>
    <xdr:sp macro="" textlink="">
      <xdr:nvSpPr>
        <xdr:cNvPr id="563" name="フローチャート: 判断 562">
          <a:extLst>
            <a:ext uri="{FF2B5EF4-FFF2-40B4-BE49-F238E27FC236}">
              <a16:creationId xmlns:a16="http://schemas.microsoft.com/office/drawing/2014/main" id="{00000000-0008-0000-0F00-000033020000}"/>
            </a:ext>
          </a:extLst>
        </xdr:cNvPr>
        <xdr:cNvSpPr/>
      </xdr:nvSpPr>
      <xdr:spPr>
        <a:xfrm>
          <a:off x="20383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2664</xdr:rowOff>
    </xdr:from>
    <xdr:to>
      <xdr:col>102</xdr:col>
      <xdr:colOff>165100</xdr:colOff>
      <xdr:row>41</xdr:row>
      <xdr:rowOff>104264</xdr:rowOff>
    </xdr:to>
    <xdr:sp macro="" textlink="">
      <xdr:nvSpPr>
        <xdr:cNvPr id="564" name="フローチャート: 判断 563">
          <a:extLst>
            <a:ext uri="{FF2B5EF4-FFF2-40B4-BE49-F238E27FC236}">
              <a16:creationId xmlns:a16="http://schemas.microsoft.com/office/drawing/2014/main" id="{00000000-0008-0000-0F00-000034020000}"/>
            </a:ext>
          </a:extLst>
        </xdr:cNvPr>
        <xdr:cNvSpPr/>
      </xdr:nvSpPr>
      <xdr:spPr>
        <a:xfrm>
          <a:off x="19494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8062</xdr:rowOff>
    </xdr:from>
    <xdr:to>
      <xdr:col>98</xdr:col>
      <xdr:colOff>38100</xdr:colOff>
      <xdr:row>41</xdr:row>
      <xdr:rowOff>109662</xdr:rowOff>
    </xdr:to>
    <xdr:sp macro="" textlink="">
      <xdr:nvSpPr>
        <xdr:cNvPr id="565" name="フローチャート: 判断 564">
          <a:extLst>
            <a:ext uri="{FF2B5EF4-FFF2-40B4-BE49-F238E27FC236}">
              <a16:creationId xmlns:a16="http://schemas.microsoft.com/office/drawing/2014/main" id="{00000000-0008-0000-0F00-000035020000}"/>
            </a:ext>
          </a:extLst>
        </xdr:cNvPr>
        <xdr:cNvSpPr/>
      </xdr:nvSpPr>
      <xdr:spPr>
        <a:xfrm>
          <a:off x="18605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47978</xdr:rowOff>
    </xdr:from>
    <xdr:to>
      <xdr:col>112</xdr:col>
      <xdr:colOff>38100</xdr:colOff>
      <xdr:row>40</xdr:row>
      <xdr:rowOff>149578</xdr:rowOff>
    </xdr:to>
    <xdr:sp macro="" textlink="">
      <xdr:nvSpPr>
        <xdr:cNvPr id="571" name="楕円 570">
          <a:extLst>
            <a:ext uri="{FF2B5EF4-FFF2-40B4-BE49-F238E27FC236}">
              <a16:creationId xmlns:a16="http://schemas.microsoft.com/office/drawing/2014/main" id="{00000000-0008-0000-0F00-00003B020000}"/>
            </a:ext>
          </a:extLst>
        </xdr:cNvPr>
        <xdr:cNvSpPr/>
      </xdr:nvSpPr>
      <xdr:spPr>
        <a:xfrm>
          <a:off x="21272500" y="690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47201</xdr:rowOff>
    </xdr:from>
    <xdr:to>
      <xdr:col>107</xdr:col>
      <xdr:colOff>101600</xdr:colOff>
      <xdr:row>40</xdr:row>
      <xdr:rowOff>148801</xdr:rowOff>
    </xdr:to>
    <xdr:sp macro="" textlink="">
      <xdr:nvSpPr>
        <xdr:cNvPr id="572" name="楕円 571">
          <a:extLst>
            <a:ext uri="{FF2B5EF4-FFF2-40B4-BE49-F238E27FC236}">
              <a16:creationId xmlns:a16="http://schemas.microsoft.com/office/drawing/2014/main" id="{00000000-0008-0000-0F00-00003C020000}"/>
            </a:ext>
          </a:extLst>
        </xdr:cNvPr>
        <xdr:cNvSpPr/>
      </xdr:nvSpPr>
      <xdr:spPr>
        <a:xfrm>
          <a:off x="20383500" y="690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98001</xdr:rowOff>
    </xdr:from>
    <xdr:to>
      <xdr:col>111</xdr:col>
      <xdr:colOff>177800</xdr:colOff>
      <xdr:row>40</xdr:row>
      <xdr:rowOff>98778</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20434300" y="6956001"/>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48443</xdr:rowOff>
    </xdr:from>
    <xdr:to>
      <xdr:col>102</xdr:col>
      <xdr:colOff>165100</xdr:colOff>
      <xdr:row>40</xdr:row>
      <xdr:rowOff>150043</xdr:rowOff>
    </xdr:to>
    <xdr:sp macro="" textlink="">
      <xdr:nvSpPr>
        <xdr:cNvPr id="574" name="楕円 573">
          <a:extLst>
            <a:ext uri="{FF2B5EF4-FFF2-40B4-BE49-F238E27FC236}">
              <a16:creationId xmlns:a16="http://schemas.microsoft.com/office/drawing/2014/main" id="{00000000-0008-0000-0F00-00003E020000}"/>
            </a:ext>
          </a:extLst>
        </xdr:cNvPr>
        <xdr:cNvSpPr/>
      </xdr:nvSpPr>
      <xdr:spPr>
        <a:xfrm>
          <a:off x="19494500" y="690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98001</xdr:rowOff>
    </xdr:from>
    <xdr:to>
      <xdr:col>107</xdr:col>
      <xdr:colOff>50800</xdr:colOff>
      <xdr:row>40</xdr:row>
      <xdr:rowOff>99243</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flipV="1">
          <a:off x="19545300" y="6956001"/>
          <a:ext cx="889000" cy="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52860</xdr:rowOff>
    </xdr:from>
    <xdr:to>
      <xdr:col>98</xdr:col>
      <xdr:colOff>38100</xdr:colOff>
      <xdr:row>40</xdr:row>
      <xdr:rowOff>154460</xdr:rowOff>
    </xdr:to>
    <xdr:sp macro="" textlink="">
      <xdr:nvSpPr>
        <xdr:cNvPr id="576" name="楕円 575">
          <a:extLst>
            <a:ext uri="{FF2B5EF4-FFF2-40B4-BE49-F238E27FC236}">
              <a16:creationId xmlns:a16="http://schemas.microsoft.com/office/drawing/2014/main" id="{00000000-0008-0000-0F00-000040020000}"/>
            </a:ext>
          </a:extLst>
        </xdr:cNvPr>
        <xdr:cNvSpPr/>
      </xdr:nvSpPr>
      <xdr:spPr>
        <a:xfrm>
          <a:off x="18605500" y="691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99243</xdr:rowOff>
    </xdr:from>
    <xdr:to>
      <xdr:col>102</xdr:col>
      <xdr:colOff>114300</xdr:colOff>
      <xdr:row>40</xdr:row>
      <xdr:rowOff>103660</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flipV="1">
          <a:off x="18656300" y="6957243"/>
          <a:ext cx="889000" cy="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71502</xdr:rowOff>
    </xdr:from>
    <xdr:ext cx="534377" cy="259045"/>
    <xdr:sp macro="" textlink="">
      <xdr:nvSpPr>
        <xdr:cNvPr id="578" name="n_1aveValue【一般廃棄物処理施設】&#10;一人当たり有形固定資産（償却資産）額">
          <a:extLst>
            <a:ext uri="{FF2B5EF4-FFF2-40B4-BE49-F238E27FC236}">
              <a16:creationId xmlns:a16="http://schemas.microsoft.com/office/drawing/2014/main" id="{00000000-0008-0000-0F00-000042020000}"/>
            </a:ext>
          </a:extLst>
        </xdr:cNvPr>
        <xdr:cNvSpPr txBox="1"/>
      </xdr:nvSpPr>
      <xdr:spPr>
        <a:xfrm>
          <a:off x="21043411" y="710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84479</xdr:rowOff>
    </xdr:from>
    <xdr:ext cx="534377" cy="259045"/>
    <xdr:sp macro="" textlink="">
      <xdr:nvSpPr>
        <xdr:cNvPr id="579" name="n_2aveValue【一般廃棄物処理施設】&#10;一人当たり有形固定資産（償却資産）額">
          <a:extLst>
            <a:ext uri="{FF2B5EF4-FFF2-40B4-BE49-F238E27FC236}">
              <a16:creationId xmlns:a16="http://schemas.microsoft.com/office/drawing/2014/main" id="{00000000-0008-0000-0F00-000043020000}"/>
            </a:ext>
          </a:extLst>
        </xdr:cNvPr>
        <xdr:cNvSpPr txBox="1"/>
      </xdr:nvSpPr>
      <xdr:spPr>
        <a:xfrm>
          <a:off x="20167111" y="711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95391</xdr:rowOff>
    </xdr:from>
    <xdr:ext cx="534377" cy="259045"/>
    <xdr:sp macro="" textlink="">
      <xdr:nvSpPr>
        <xdr:cNvPr id="580" name="n_3aveValue【一般廃棄物処理施設】&#10;一人当たり有形固定資産（償却資産）額">
          <a:extLst>
            <a:ext uri="{FF2B5EF4-FFF2-40B4-BE49-F238E27FC236}">
              <a16:creationId xmlns:a16="http://schemas.microsoft.com/office/drawing/2014/main" id="{00000000-0008-0000-0F00-000044020000}"/>
            </a:ext>
          </a:extLst>
        </xdr:cNvPr>
        <xdr:cNvSpPr txBox="1"/>
      </xdr:nvSpPr>
      <xdr:spPr>
        <a:xfrm>
          <a:off x="19278111" y="712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100789</xdr:rowOff>
    </xdr:from>
    <xdr:ext cx="534377" cy="259045"/>
    <xdr:sp macro="" textlink="">
      <xdr:nvSpPr>
        <xdr:cNvPr id="581" name="n_4aveValue【一般廃棄物処理施設】&#10;一人当たり有形固定資産（償却資産）額">
          <a:extLst>
            <a:ext uri="{FF2B5EF4-FFF2-40B4-BE49-F238E27FC236}">
              <a16:creationId xmlns:a16="http://schemas.microsoft.com/office/drawing/2014/main" id="{00000000-0008-0000-0F00-000045020000}"/>
            </a:ext>
          </a:extLst>
        </xdr:cNvPr>
        <xdr:cNvSpPr txBox="1"/>
      </xdr:nvSpPr>
      <xdr:spPr>
        <a:xfrm>
          <a:off x="18389111" y="713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166105</xdr:rowOff>
    </xdr:from>
    <xdr:ext cx="599010" cy="259045"/>
    <xdr:sp macro="" textlink="">
      <xdr:nvSpPr>
        <xdr:cNvPr id="582" name="n_1mainValue【一般廃棄物処理施設】&#10;一人当たり有形固定資産（償却資産）額">
          <a:extLst>
            <a:ext uri="{FF2B5EF4-FFF2-40B4-BE49-F238E27FC236}">
              <a16:creationId xmlns:a16="http://schemas.microsoft.com/office/drawing/2014/main" id="{00000000-0008-0000-0F00-000046020000}"/>
            </a:ext>
          </a:extLst>
        </xdr:cNvPr>
        <xdr:cNvSpPr txBox="1"/>
      </xdr:nvSpPr>
      <xdr:spPr>
        <a:xfrm>
          <a:off x="21011095" y="6681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165328</xdr:rowOff>
    </xdr:from>
    <xdr:ext cx="599010" cy="259045"/>
    <xdr:sp macro="" textlink="">
      <xdr:nvSpPr>
        <xdr:cNvPr id="583" name="n_2mainValue【一般廃棄物処理施設】&#10;一人当たり有形固定資産（償却資産）額">
          <a:extLst>
            <a:ext uri="{FF2B5EF4-FFF2-40B4-BE49-F238E27FC236}">
              <a16:creationId xmlns:a16="http://schemas.microsoft.com/office/drawing/2014/main" id="{00000000-0008-0000-0F00-000047020000}"/>
            </a:ext>
          </a:extLst>
        </xdr:cNvPr>
        <xdr:cNvSpPr txBox="1"/>
      </xdr:nvSpPr>
      <xdr:spPr>
        <a:xfrm>
          <a:off x="20134795" y="6680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166570</xdr:rowOff>
    </xdr:from>
    <xdr:ext cx="599010" cy="259045"/>
    <xdr:sp macro="" textlink="">
      <xdr:nvSpPr>
        <xdr:cNvPr id="584" name="n_3mainValue【一般廃棄物処理施設】&#10;一人当たり有形固定資産（償却資産）額">
          <a:extLst>
            <a:ext uri="{FF2B5EF4-FFF2-40B4-BE49-F238E27FC236}">
              <a16:creationId xmlns:a16="http://schemas.microsoft.com/office/drawing/2014/main" id="{00000000-0008-0000-0F00-000048020000}"/>
            </a:ext>
          </a:extLst>
        </xdr:cNvPr>
        <xdr:cNvSpPr txBox="1"/>
      </xdr:nvSpPr>
      <xdr:spPr>
        <a:xfrm>
          <a:off x="19245795" y="6681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170987</xdr:rowOff>
    </xdr:from>
    <xdr:ext cx="599010" cy="259045"/>
    <xdr:sp macro="" textlink="">
      <xdr:nvSpPr>
        <xdr:cNvPr id="585" name="n_4mainValue【一般廃棄物処理施設】&#10;一人当たり有形固定資産（償却資産）額">
          <a:extLst>
            <a:ext uri="{FF2B5EF4-FFF2-40B4-BE49-F238E27FC236}">
              <a16:creationId xmlns:a16="http://schemas.microsoft.com/office/drawing/2014/main" id="{00000000-0008-0000-0F00-000049020000}"/>
            </a:ext>
          </a:extLst>
        </xdr:cNvPr>
        <xdr:cNvSpPr txBox="1"/>
      </xdr:nvSpPr>
      <xdr:spPr>
        <a:xfrm>
          <a:off x="18356795" y="668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6" name="正方形/長方形 585">
          <a:extLst>
            <a:ext uri="{FF2B5EF4-FFF2-40B4-BE49-F238E27FC236}">
              <a16:creationId xmlns:a16="http://schemas.microsoft.com/office/drawing/2014/main" id="{00000000-0008-0000-0F00-00004A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7" name="正方形/長方形 586">
          <a:extLst>
            <a:ext uri="{FF2B5EF4-FFF2-40B4-BE49-F238E27FC236}">
              <a16:creationId xmlns:a16="http://schemas.microsoft.com/office/drawing/2014/main" id="{00000000-0008-0000-0F00-00004B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8" name="正方形/長方形 587">
          <a:extLst>
            <a:ext uri="{FF2B5EF4-FFF2-40B4-BE49-F238E27FC236}">
              <a16:creationId xmlns:a16="http://schemas.microsoft.com/office/drawing/2014/main" id="{00000000-0008-0000-0F00-00004C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9" name="正方形/長方形 588">
          <a:extLst>
            <a:ext uri="{FF2B5EF4-FFF2-40B4-BE49-F238E27FC236}">
              <a16:creationId xmlns:a16="http://schemas.microsoft.com/office/drawing/2014/main" id="{00000000-0008-0000-0F00-00004D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0" name="正方形/長方形 589">
          <a:extLst>
            <a:ext uri="{FF2B5EF4-FFF2-40B4-BE49-F238E27FC236}">
              <a16:creationId xmlns:a16="http://schemas.microsoft.com/office/drawing/2014/main" id="{00000000-0008-0000-0F00-00004E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1" name="正方形/長方形 590">
          <a:extLst>
            <a:ext uri="{FF2B5EF4-FFF2-40B4-BE49-F238E27FC236}">
              <a16:creationId xmlns:a16="http://schemas.microsoft.com/office/drawing/2014/main" id="{00000000-0008-0000-0F00-00004F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2" name="正方形/長方形 591">
          <a:extLst>
            <a:ext uri="{FF2B5EF4-FFF2-40B4-BE49-F238E27FC236}">
              <a16:creationId xmlns:a16="http://schemas.microsoft.com/office/drawing/2014/main" id="{00000000-0008-0000-0F00-000050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3" name="正方形/長方形 592">
          <a:extLst>
            <a:ext uri="{FF2B5EF4-FFF2-40B4-BE49-F238E27FC236}">
              <a16:creationId xmlns:a16="http://schemas.microsoft.com/office/drawing/2014/main" id="{00000000-0008-0000-0F00-000051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6" name="テキスト ボックス 595">
          <a:extLst>
            <a:ext uri="{FF2B5EF4-FFF2-40B4-BE49-F238E27FC236}">
              <a16:creationId xmlns:a16="http://schemas.microsoft.com/office/drawing/2014/main" id="{00000000-0008-0000-0F00-000054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98" name="テキスト ボックス 597">
          <a:extLst>
            <a:ext uri="{FF2B5EF4-FFF2-40B4-BE49-F238E27FC236}">
              <a16:creationId xmlns:a16="http://schemas.microsoft.com/office/drawing/2014/main" id="{00000000-0008-0000-0F00-000056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00" name="テキスト ボックス 599">
          <a:extLst>
            <a:ext uri="{FF2B5EF4-FFF2-40B4-BE49-F238E27FC236}">
              <a16:creationId xmlns:a16="http://schemas.microsoft.com/office/drawing/2014/main" id="{00000000-0008-0000-0F00-000058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02" name="テキスト ボックス 601">
          <a:extLst>
            <a:ext uri="{FF2B5EF4-FFF2-40B4-BE49-F238E27FC236}">
              <a16:creationId xmlns:a16="http://schemas.microsoft.com/office/drawing/2014/main" id="{00000000-0008-0000-0F00-00005A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03" name="直線コネクタ 602">
          <a:extLst>
            <a:ext uri="{FF2B5EF4-FFF2-40B4-BE49-F238E27FC236}">
              <a16:creationId xmlns:a16="http://schemas.microsoft.com/office/drawing/2014/main" id="{00000000-0008-0000-0F00-00005B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04" name="テキスト ボックス 603">
          <a:extLst>
            <a:ext uri="{FF2B5EF4-FFF2-40B4-BE49-F238E27FC236}">
              <a16:creationId xmlns:a16="http://schemas.microsoft.com/office/drawing/2014/main" id="{00000000-0008-0000-0F00-00005C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05" name="直線コネクタ 604">
          <a:extLst>
            <a:ext uri="{FF2B5EF4-FFF2-40B4-BE49-F238E27FC236}">
              <a16:creationId xmlns:a16="http://schemas.microsoft.com/office/drawing/2014/main" id="{00000000-0008-0000-0F00-00005D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06" name="テキスト ボックス 605">
          <a:extLst>
            <a:ext uri="{FF2B5EF4-FFF2-40B4-BE49-F238E27FC236}">
              <a16:creationId xmlns:a16="http://schemas.microsoft.com/office/drawing/2014/main" id="{00000000-0008-0000-0F00-00005E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07" name="直線コネクタ 606">
          <a:extLst>
            <a:ext uri="{FF2B5EF4-FFF2-40B4-BE49-F238E27FC236}">
              <a16:creationId xmlns:a16="http://schemas.microsoft.com/office/drawing/2014/main" id="{00000000-0008-0000-0F00-00005F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08" name="テキスト ボックス 607">
          <a:extLst>
            <a:ext uri="{FF2B5EF4-FFF2-40B4-BE49-F238E27FC236}">
              <a16:creationId xmlns:a16="http://schemas.microsoft.com/office/drawing/2014/main" id="{00000000-0008-0000-0F00-000060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保健センター・保健所】&#10;有形固定資産減価償却率グラフ枠">
          <a:extLst>
            <a:ext uri="{FF2B5EF4-FFF2-40B4-BE49-F238E27FC236}">
              <a16:creationId xmlns:a16="http://schemas.microsoft.com/office/drawing/2014/main" id="{00000000-0008-0000-0F00-000062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130628</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flipV="1">
          <a:off x="16318864" y="95358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12" name="【保健センター・保健所】&#10;有形固定資産減価償却率最小値テキスト">
          <a:extLst>
            <a:ext uri="{FF2B5EF4-FFF2-40B4-BE49-F238E27FC236}">
              <a16:creationId xmlns:a16="http://schemas.microsoft.com/office/drawing/2014/main" id="{00000000-0008-0000-0F00-000064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14" name="【保健センター・保健所】&#10;有形固定資産減価償却率最大値テキスト">
          <a:extLst>
            <a:ext uri="{FF2B5EF4-FFF2-40B4-BE49-F238E27FC236}">
              <a16:creationId xmlns:a16="http://schemas.microsoft.com/office/drawing/2014/main" id="{00000000-0008-0000-0F00-000066020000}"/>
            </a:ext>
          </a:extLst>
        </xdr:cNvPr>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130101</xdr:rowOff>
    </xdr:from>
    <xdr:ext cx="405111" cy="259045"/>
    <xdr:sp macro="" textlink="">
      <xdr:nvSpPr>
        <xdr:cNvPr id="616" name="【保健センター・保健所】&#10;有形固定資産減価償却率平均値テキスト">
          <a:extLst>
            <a:ext uri="{FF2B5EF4-FFF2-40B4-BE49-F238E27FC236}">
              <a16:creationId xmlns:a16="http://schemas.microsoft.com/office/drawing/2014/main" id="{00000000-0008-0000-0F00-000068020000}"/>
            </a:ext>
          </a:extLst>
        </xdr:cNvPr>
        <xdr:cNvSpPr txBox="1"/>
      </xdr:nvSpPr>
      <xdr:spPr>
        <a:xfrm>
          <a:off x="16357600" y="10245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151674</xdr:rowOff>
    </xdr:from>
    <xdr:to>
      <xdr:col>85</xdr:col>
      <xdr:colOff>177800</xdr:colOff>
      <xdr:row>60</xdr:row>
      <xdr:rowOff>81824</xdr:rowOff>
    </xdr:to>
    <xdr:sp macro="" textlink="">
      <xdr:nvSpPr>
        <xdr:cNvPr id="617" name="フローチャート: 判断 616">
          <a:extLst>
            <a:ext uri="{FF2B5EF4-FFF2-40B4-BE49-F238E27FC236}">
              <a16:creationId xmlns:a16="http://schemas.microsoft.com/office/drawing/2014/main" id="{00000000-0008-0000-0F00-000069020000}"/>
            </a:ext>
          </a:extLst>
        </xdr:cNvPr>
        <xdr:cNvSpPr/>
      </xdr:nvSpPr>
      <xdr:spPr>
        <a:xfrm>
          <a:off x="162687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618" name="フローチャート: 判断 617">
          <a:extLst>
            <a:ext uri="{FF2B5EF4-FFF2-40B4-BE49-F238E27FC236}">
              <a16:creationId xmlns:a16="http://schemas.microsoft.com/office/drawing/2014/main" id="{00000000-0008-0000-0F00-00006A020000}"/>
            </a:ext>
          </a:extLst>
        </xdr:cNvPr>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619" name="フローチャート: 判断 618">
          <a:extLst>
            <a:ext uri="{FF2B5EF4-FFF2-40B4-BE49-F238E27FC236}">
              <a16:creationId xmlns:a16="http://schemas.microsoft.com/office/drawing/2014/main" id="{00000000-0008-0000-0F00-00006B020000}"/>
            </a:ext>
          </a:extLst>
        </xdr:cNvPr>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20" name="フローチャート: 判断 619">
          <a:extLst>
            <a:ext uri="{FF2B5EF4-FFF2-40B4-BE49-F238E27FC236}">
              <a16:creationId xmlns:a16="http://schemas.microsoft.com/office/drawing/2014/main" id="{00000000-0008-0000-0F00-00006C020000}"/>
            </a:ext>
          </a:extLst>
        </xdr:cNvPr>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87993</xdr:rowOff>
    </xdr:from>
    <xdr:to>
      <xdr:col>67</xdr:col>
      <xdr:colOff>101600</xdr:colOff>
      <xdr:row>60</xdr:row>
      <xdr:rowOff>18143</xdr:rowOff>
    </xdr:to>
    <xdr:sp macro="" textlink="">
      <xdr:nvSpPr>
        <xdr:cNvPr id="621" name="フローチャート: 判断 620">
          <a:extLst>
            <a:ext uri="{FF2B5EF4-FFF2-40B4-BE49-F238E27FC236}">
              <a16:creationId xmlns:a16="http://schemas.microsoft.com/office/drawing/2014/main" id="{00000000-0008-0000-0F00-00006D020000}"/>
            </a:ext>
          </a:extLst>
        </xdr:cNvPr>
        <xdr:cNvSpPr/>
      </xdr:nvSpPr>
      <xdr:spPr>
        <a:xfrm>
          <a:off x="1276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102688</xdr:rowOff>
    </xdr:from>
    <xdr:to>
      <xdr:col>81</xdr:col>
      <xdr:colOff>101600</xdr:colOff>
      <xdr:row>59</xdr:row>
      <xdr:rowOff>32838</xdr:rowOff>
    </xdr:to>
    <xdr:sp macro="" textlink="">
      <xdr:nvSpPr>
        <xdr:cNvPr id="627" name="楕円 626">
          <a:extLst>
            <a:ext uri="{FF2B5EF4-FFF2-40B4-BE49-F238E27FC236}">
              <a16:creationId xmlns:a16="http://schemas.microsoft.com/office/drawing/2014/main" id="{00000000-0008-0000-0F00-000073020000}"/>
            </a:ext>
          </a:extLst>
        </xdr:cNvPr>
        <xdr:cNvSpPr/>
      </xdr:nvSpPr>
      <xdr:spPr>
        <a:xfrm>
          <a:off x="15430500" y="1004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73297</xdr:rowOff>
    </xdr:from>
    <xdr:to>
      <xdr:col>76</xdr:col>
      <xdr:colOff>165100</xdr:colOff>
      <xdr:row>59</xdr:row>
      <xdr:rowOff>3447</xdr:rowOff>
    </xdr:to>
    <xdr:sp macro="" textlink="">
      <xdr:nvSpPr>
        <xdr:cNvPr id="628" name="楕円 627">
          <a:extLst>
            <a:ext uri="{FF2B5EF4-FFF2-40B4-BE49-F238E27FC236}">
              <a16:creationId xmlns:a16="http://schemas.microsoft.com/office/drawing/2014/main" id="{00000000-0008-0000-0F00-000074020000}"/>
            </a:ext>
          </a:extLst>
        </xdr:cNvPr>
        <xdr:cNvSpPr/>
      </xdr:nvSpPr>
      <xdr:spPr>
        <a:xfrm>
          <a:off x="14541500" y="1001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124097</xdr:rowOff>
    </xdr:from>
    <xdr:to>
      <xdr:col>81</xdr:col>
      <xdr:colOff>50800</xdr:colOff>
      <xdr:row>58</xdr:row>
      <xdr:rowOff>153488</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4592300" y="10068197"/>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40640</xdr:rowOff>
    </xdr:from>
    <xdr:to>
      <xdr:col>72</xdr:col>
      <xdr:colOff>38100</xdr:colOff>
      <xdr:row>58</xdr:row>
      <xdr:rowOff>142240</xdr:rowOff>
    </xdr:to>
    <xdr:sp macro="" textlink="">
      <xdr:nvSpPr>
        <xdr:cNvPr id="630" name="楕円 629">
          <a:extLst>
            <a:ext uri="{FF2B5EF4-FFF2-40B4-BE49-F238E27FC236}">
              <a16:creationId xmlns:a16="http://schemas.microsoft.com/office/drawing/2014/main" id="{00000000-0008-0000-0F00-000076020000}"/>
            </a:ext>
          </a:extLst>
        </xdr:cNvPr>
        <xdr:cNvSpPr/>
      </xdr:nvSpPr>
      <xdr:spPr>
        <a:xfrm>
          <a:off x="13652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91440</xdr:rowOff>
    </xdr:from>
    <xdr:to>
      <xdr:col>76</xdr:col>
      <xdr:colOff>114300</xdr:colOff>
      <xdr:row>58</xdr:row>
      <xdr:rowOff>124097</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3703300" y="1003554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11249</xdr:rowOff>
    </xdr:from>
    <xdr:to>
      <xdr:col>67</xdr:col>
      <xdr:colOff>101600</xdr:colOff>
      <xdr:row>58</xdr:row>
      <xdr:rowOff>112849</xdr:rowOff>
    </xdr:to>
    <xdr:sp macro="" textlink="">
      <xdr:nvSpPr>
        <xdr:cNvPr id="632" name="楕円 631">
          <a:extLst>
            <a:ext uri="{FF2B5EF4-FFF2-40B4-BE49-F238E27FC236}">
              <a16:creationId xmlns:a16="http://schemas.microsoft.com/office/drawing/2014/main" id="{00000000-0008-0000-0F00-000078020000}"/>
            </a:ext>
          </a:extLst>
        </xdr:cNvPr>
        <xdr:cNvSpPr/>
      </xdr:nvSpPr>
      <xdr:spPr>
        <a:xfrm>
          <a:off x="12763500" y="995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62049</xdr:rowOff>
    </xdr:from>
    <xdr:to>
      <xdr:col>71</xdr:col>
      <xdr:colOff>177800</xdr:colOff>
      <xdr:row>58</xdr:row>
      <xdr:rowOff>91440</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2814300" y="1000614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35396</xdr:rowOff>
    </xdr:from>
    <xdr:ext cx="405111" cy="259045"/>
    <xdr:sp macro="" textlink="">
      <xdr:nvSpPr>
        <xdr:cNvPr id="634" name="n_1aveValue【保健センター・保健所】&#10;有形固定資産減価償却率">
          <a:extLst>
            <a:ext uri="{FF2B5EF4-FFF2-40B4-BE49-F238E27FC236}">
              <a16:creationId xmlns:a16="http://schemas.microsoft.com/office/drawing/2014/main" id="{00000000-0008-0000-0F00-00007A020000}"/>
            </a:ext>
          </a:extLst>
        </xdr:cNvPr>
        <xdr:cNvSpPr txBox="1"/>
      </xdr:nvSpPr>
      <xdr:spPr>
        <a:xfrm>
          <a:off x="152660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7637</xdr:rowOff>
    </xdr:from>
    <xdr:ext cx="405111" cy="259045"/>
    <xdr:sp macro="" textlink="">
      <xdr:nvSpPr>
        <xdr:cNvPr id="635" name="n_2aveValue【保健センター・保健所】&#10;有形固定資産減価償却率">
          <a:extLst>
            <a:ext uri="{FF2B5EF4-FFF2-40B4-BE49-F238E27FC236}">
              <a16:creationId xmlns:a16="http://schemas.microsoft.com/office/drawing/2014/main" id="{00000000-0008-0000-0F00-00007B020000}"/>
            </a:ext>
          </a:extLst>
        </xdr:cNvPr>
        <xdr:cNvSpPr txBox="1"/>
      </xdr:nvSpPr>
      <xdr:spPr>
        <a:xfrm>
          <a:off x="14389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636" name="n_3aveValue【保健センター・保健所】&#10;有形固定資産減価償却率">
          <a:extLst>
            <a:ext uri="{FF2B5EF4-FFF2-40B4-BE49-F238E27FC236}">
              <a16:creationId xmlns:a16="http://schemas.microsoft.com/office/drawing/2014/main" id="{00000000-0008-0000-0F00-00007C020000}"/>
            </a:ext>
          </a:extLst>
        </xdr:cNvPr>
        <xdr:cNvSpPr txBox="1"/>
      </xdr:nvSpPr>
      <xdr:spPr>
        <a:xfrm>
          <a:off x="13500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9270</xdr:rowOff>
    </xdr:from>
    <xdr:ext cx="405111" cy="259045"/>
    <xdr:sp macro="" textlink="">
      <xdr:nvSpPr>
        <xdr:cNvPr id="637" name="n_4aveValue【保健センター・保健所】&#10;有形固定資産減価償却率">
          <a:extLst>
            <a:ext uri="{FF2B5EF4-FFF2-40B4-BE49-F238E27FC236}">
              <a16:creationId xmlns:a16="http://schemas.microsoft.com/office/drawing/2014/main" id="{00000000-0008-0000-0F00-00007D020000}"/>
            </a:ext>
          </a:extLst>
        </xdr:cNvPr>
        <xdr:cNvSpPr txBox="1"/>
      </xdr:nvSpPr>
      <xdr:spPr>
        <a:xfrm>
          <a:off x="12611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49365</xdr:rowOff>
    </xdr:from>
    <xdr:ext cx="405111" cy="259045"/>
    <xdr:sp macro="" textlink="">
      <xdr:nvSpPr>
        <xdr:cNvPr id="638" name="n_1mainValue【保健センター・保健所】&#10;有形固定資産減価償却率">
          <a:extLst>
            <a:ext uri="{FF2B5EF4-FFF2-40B4-BE49-F238E27FC236}">
              <a16:creationId xmlns:a16="http://schemas.microsoft.com/office/drawing/2014/main" id="{00000000-0008-0000-0F00-00007E020000}"/>
            </a:ext>
          </a:extLst>
        </xdr:cNvPr>
        <xdr:cNvSpPr txBox="1"/>
      </xdr:nvSpPr>
      <xdr:spPr>
        <a:xfrm>
          <a:off x="15266044" y="982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19974</xdr:rowOff>
    </xdr:from>
    <xdr:ext cx="405111" cy="259045"/>
    <xdr:sp macro="" textlink="">
      <xdr:nvSpPr>
        <xdr:cNvPr id="639" name="n_2mainValue【保健センター・保健所】&#10;有形固定資産減価償却率">
          <a:extLst>
            <a:ext uri="{FF2B5EF4-FFF2-40B4-BE49-F238E27FC236}">
              <a16:creationId xmlns:a16="http://schemas.microsoft.com/office/drawing/2014/main" id="{00000000-0008-0000-0F00-00007F020000}"/>
            </a:ext>
          </a:extLst>
        </xdr:cNvPr>
        <xdr:cNvSpPr txBox="1"/>
      </xdr:nvSpPr>
      <xdr:spPr>
        <a:xfrm>
          <a:off x="14389744" y="979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158767</xdr:rowOff>
    </xdr:from>
    <xdr:ext cx="405111" cy="259045"/>
    <xdr:sp macro="" textlink="">
      <xdr:nvSpPr>
        <xdr:cNvPr id="640" name="n_3mainValue【保健センター・保健所】&#10;有形固定資産減価償却率">
          <a:extLst>
            <a:ext uri="{FF2B5EF4-FFF2-40B4-BE49-F238E27FC236}">
              <a16:creationId xmlns:a16="http://schemas.microsoft.com/office/drawing/2014/main" id="{00000000-0008-0000-0F00-000080020000}"/>
            </a:ext>
          </a:extLst>
        </xdr:cNvPr>
        <xdr:cNvSpPr txBox="1"/>
      </xdr:nvSpPr>
      <xdr:spPr>
        <a:xfrm>
          <a:off x="13500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129376</xdr:rowOff>
    </xdr:from>
    <xdr:ext cx="405111" cy="259045"/>
    <xdr:sp macro="" textlink="">
      <xdr:nvSpPr>
        <xdr:cNvPr id="641" name="n_4mainValue【保健センター・保健所】&#10;有形固定資産減価償却率">
          <a:extLst>
            <a:ext uri="{FF2B5EF4-FFF2-40B4-BE49-F238E27FC236}">
              <a16:creationId xmlns:a16="http://schemas.microsoft.com/office/drawing/2014/main" id="{00000000-0008-0000-0F00-000081020000}"/>
            </a:ext>
          </a:extLst>
        </xdr:cNvPr>
        <xdr:cNvSpPr txBox="1"/>
      </xdr:nvSpPr>
      <xdr:spPr>
        <a:xfrm>
          <a:off x="12611744" y="973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2" name="正方形/長方形 641">
          <a:extLst>
            <a:ext uri="{FF2B5EF4-FFF2-40B4-BE49-F238E27FC236}">
              <a16:creationId xmlns:a16="http://schemas.microsoft.com/office/drawing/2014/main" id="{00000000-0008-0000-0F00-000082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3" name="正方形/長方形 642">
          <a:extLst>
            <a:ext uri="{FF2B5EF4-FFF2-40B4-BE49-F238E27FC236}">
              <a16:creationId xmlns:a16="http://schemas.microsoft.com/office/drawing/2014/main" id="{00000000-0008-0000-0F00-000083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4" name="正方形/長方形 643">
          <a:extLst>
            <a:ext uri="{FF2B5EF4-FFF2-40B4-BE49-F238E27FC236}">
              <a16:creationId xmlns:a16="http://schemas.microsoft.com/office/drawing/2014/main" id="{00000000-0008-0000-0F00-000084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5" name="正方形/長方形 644">
          <a:extLst>
            <a:ext uri="{FF2B5EF4-FFF2-40B4-BE49-F238E27FC236}">
              <a16:creationId xmlns:a16="http://schemas.microsoft.com/office/drawing/2014/main" id="{00000000-0008-0000-0F00-000085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6" name="正方形/長方形 645">
          <a:extLst>
            <a:ext uri="{FF2B5EF4-FFF2-40B4-BE49-F238E27FC236}">
              <a16:creationId xmlns:a16="http://schemas.microsoft.com/office/drawing/2014/main" id="{00000000-0008-0000-0F00-000086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7" name="正方形/長方形 646">
          <a:extLst>
            <a:ext uri="{FF2B5EF4-FFF2-40B4-BE49-F238E27FC236}">
              <a16:creationId xmlns:a16="http://schemas.microsoft.com/office/drawing/2014/main" id="{00000000-0008-0000-0F00-000087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8" name="正方形/長方形 647">
          <a:extLst>
            <a:ext uri="{FF2B5EF4-FFF2-40B4-BE49-F238E27FC236}">
              <a16:creationId xmlns:a16="http://schemas.microsoft.com/office/drawing/2014/main" id="{00000000-0008-0000-0F00-000088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9" name="正方形/長方形 648">
          <a:extLst>
            <a:ext uri="{FF2B5EF4-FFF2-40B4-BE49-F238E27FC236}">
              <a16:creationId xmlns:a16="http://schemas.microsoft.com/office/drawing/2014/main" id="{00000000-0008-0000-0F00-000089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53" name="テキスト ボックス 652">
          <a:extLst>
            <a:ext uri="{FF2B5EF4-FFF2-40B4-BE49-F238E27FC236}">
              <a16:creationId xmlns:a16="http://schemas.microsoft.com/office/drawing/2014/main" id="{00000000-0008-0000-0F00-00008D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55" name="テキスト ボックス 654">
          <a:extLst>
            <a:ext uri="{FF2B5EF4-FFF2-40B4-BE49-F238E27FC236}">
              <a16:creationId xmlns:a16="http://schemas.microsoft.com/office/drawing/2014/main" id="{00000000-0008-0000-0F00-00008F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7" name="テキスト ボックス 656">
          <a:extLst>
            <a:ext uri="{FF2B5EF4-FFF2-40B4-BE49-F238E27FC236}">
              <a16:creationId xmlns:a16="http://schemas.microsoft.com/office/drawing/2014/main" id="{00000000-0008-0000-0F00-000091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9" name="テキスト ボックス 658">
          <a:extLst>
            <a:ext uri="{FF2B5EF4-FFF2-40B4-BE49-F238E27FC236}">
              <a16:creationId xmlns:a16="http://schemas.microsoft.com/office/drawing/2014/main" id="{00000000-0008-0000-0F00-000093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61" name="テキスト ボックス 660">
          <a:extLst>
            <a:ext uri="{FF2B5EF4-FFF2-40B4-BE49-F238E27FC236}">
              <a16:creationId xmlns:a16="http://schemas.microsoft.com/office/drawing/2014/main" id="{00000000-0008-0000-0F00-000095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2" name="直線コネクタ 661">
          <a:extLst>
            <a:ext uri="{FF2B5EF4-FFF2-40B4-BE49-F238E27FC236}">
              <a16:creationId xmlns:a16="http://schemas.microsoft.com/office/drawing/2014/main" id="{00000000-0008-0000-0F00-000096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3" name="テキスト ボックス 662">
          <a:extLst>
            <a:ext uri="{FF2B5EF4-FFF2-40B4-BE49-F238E27FC236}">
              <a16:creationId xmlns:a16="http://schemas.microsoft.com/office/drawing/2014/main" id="{00000000-0008-0000-0F00-000097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4" name="【保健センター・保健所】&#10;一人当たり面積グラフ枠">
          <a:extLst>
            <a:ext uri="{FF2B5EF4-FFF2-40B4-BE49-F238E27FC236}">
              <a16:creationId xmlns:a16="http://schemas.microsoft.com/office/drawing/2014/main" id="{00000000-0008-0000-0F00-000098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665" name="直線コネクタ 664">
          <a:extLst>
            <a:ext uri="{FF2B5EF4-FFF2-40B4-BE49-F238E27FC236}">
              <a16:creationId xmlns:a16="http://schemas.microsoft.com/office/drawing/2014/main" id="{00000000-0008-0000-0F00-000099020000}"/>
            </a:ext>
          </a:extLst>
        </xdr:cNvPr>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66" name="【保健センター・保健所】&#10;一人当たり面積最小値テキスト">
          <a:extLst>
            <a:ext uri="{FF2B5EF4-FFF2-40B4-BE49-F238E27FC236}">
              <a16:creationId xmlns:a16="http://schemas.microsoft.com/office/drawing/2014/main" id="{00000000-0008-0000-0F00-00009A020000}"/>
            </a:ext>
          </a:extLst>
        </xdr:cNvPr>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67" name="直線コネクタ 666">
          <a:extLst>
            <a:ext uri="{FF2B5EF4-FFF2-40B4-BE49-F238E27FC236}">
              <a16:creationId xmlns:a16="http://schemas.microsoft.com/office/drawing/2014/main" id="{00000000-0008-0000-0F00-00009B020000}"/>
            </a:ext>
          </a:extLst>
        </xdr:cNvPr>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668" name="【保健センター・保健所】&#10;一人当たり面積最大値テキスト">
          <a:extLst>
            <a:ext uri="{FF2B5EF4-FFF2-40B4-BE49-F238E27FC236}">
              <a16:creationId xmlns:a16="http://schemas.microsoft.com/office/drawing/2014/main" id="{00000000-0008-0000-0F00-00009C020000}"/>
            </a:ext>
          </a:extLst>
        </xdr:cNvPr>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670" name="【保健センター・保健所】&#10;一人当たり面積平均値テキスト">
          <a:extLst>
            <a:ext uri="{FF2B5EF4-FFF2-40B4-BE49-F238E27FC236}">
              <a16:creationId xmlns:a16="http://schemas.microsoft.com/office/drawing/2014/main" id="{00000000-0008-0000-0F00-00009E020000}"/>
            </a:ext>
          </a:extLst>
        </xdr:cNvPr>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71" name="フローチャート: 判断 670">
          <a:extLst>
            <a:ext uri="{FF2B5EF4-FFF2-40B4-BE49-F238E27FC236}">
              <a16:creationId xmlns:a16="http://schemas.microsoft.com/office/drawing/2014/main" id="{00000000-0008-0000-0F00-00009F020000}"/>
            </a:ext>
          </a:extLst>
        </xdr:cNvPr>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165100</xdr:rowOff>
    </xdr:from>
    <xdr:to>
      <xdr:col>112</xdr:col>
      <xdr:colOff>38100</xdr:colOff>
      <xdr:row>61</xdr:row>
      <xdr:rowOff>95250</xdr:rowOff>
    </xdr:to>
    <xdr:sp macro="" textlink="">
      <xdr:nvSpPr>
        <xdr:cNvPr id="672" name="フローチャート: 判断 671">
          <a:extLst>
            <a:ext uri="{FF2B5EF4-FFF2-40B4-BE49-F238E27FC236}">
              <a16:creationId xmlns:a16="http://schemas.microsoft.com/office/drawing/2014/main" id="{00000000-0008-0000-0F00-0000A0020000}"/>
            </a:ext>
          </a:extLst>
        </xdr:cNvPr>
        <xdr:cNvSpPr/>
      </xdr:nvSpPr>
      <xdr:spPr>
        <a:xfrm>
          <a:off x="21272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673" name="フローチャート: 判断 672">
          <a:extLst>
            <a:ext uri="{FF2B5EF4-FFF2-40B4-BE49-F238E27FC236}">
              <a16:creationId xmlns:a16="http://schemas.microsoft.com/office/drawing/2014/main" id="{00000000-0008-0000-0F00-0000A1020000}"/>
            </a:ext>
          </a:extLst>
        </xdr:cNvPr>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31750</xdr:rowOff>
    </xdr:from>
    <xdr:to>
      <xdr:col>102</xdr:col>
      <xdr:colOff>165100</xdr:colOff>
      <xdr:row>61</xdr:row>
      <xdr:rowOff>133350</xdr:rowOff>
    </xdr:to>
    <xdr:sp macro="" textlink="">
      <xdr:nvSpPr>
        <xdr:cNvPr id="674" name="フローチャート: 判断 673">
          <a:extLst>
            <a:ext uri="{FF2B5EF4-FFF2-40B4-BE49-F238E27FC236}">
              <a16:creationId xmlns:a16="http://schemas.microsoft.com/office/drawing/2014/main" id="{00000000-0008-0000-0F00-0000A2020000}"/>
            </a:ext>
          </a:extLst>
        </xdr:cNvPr>
        <xdr:cNvSpPr/>
      </xdr:nvSpPr>
      <xdr:spPr>
        <a:xfrm>
          <a:off x="19494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19050</xdr:rowOff>
    </xdr:from>
    <xdr:to>
      <xdr:col>98</xdr:col>
      <xdr:colOff>38100</xdr:colOff>
      <xdr:row>61</xdr:row>
      <xdr:rowOff>120650</xdr:rowOff>
    </xdr:to>
    <xdr:sp macro="" textlink="">
      <xdr:nvSpPr>
        <xdr:cNvPr id="675" name="フローチャート: 判断 674">
          <a:extLst>
            <a:ext uri="{FF2B5EF4-FFF2-40B4-BE49-F238E27FC236}">
              <a16:creationId xmlns:a16="http://schemas.microsoft.com/office/drawing/2014/main" id="{00000000-0008-0000-0F00-0000A3020000}"/>
            </a:ext>
          </a:extLst>
        </xdr:cNvPr>
        <xdr:cNvSpPr/>
      </xdr:nvSpPr>
      <xdr:spPr>
        <a:xfrm>
          <a:off x="18605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8" name="テキスト ボックス 677">
          <a:extLst>
            <a:ext uri="{FF2B5EF4-FFF2-40B4-BE49-F238E27FC236}">
              <a16:creationId xmlns:a16="http://schemas.microsoft.com/office/drawing/2014/main" id="{00000000-0008-0000-0F00-0000A6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107950</xdr:rowOff>
    </xdr:from>
    <xdr:to>
      <xdr:col>112</xdr:col>
      <xdr:colOff>38100</xdr:colOff>
      <xdr:row>58</xdr:row>
      <xdr:rowOff>38100</xdr:rowOff>
    </xdr:to>
    <xdr:sp macro="" textlink="">
      <xdr:nvSpPr>
        <xdr:cNvPr id="681" name="楕円 680">
          <a:extLst>
            <a:ext uri="{FF2B5EF4-FFF2-40B4-BE49-F238E27FC236}">
              <a16:creationId xmlns:a16="http://schemas.microsoft.com/office/drawing/2014/main" id="{00000000-0008-0000-0F00-0000A9020000}"/>
            </a:ext>
          </a:extLst>
        </xdr:cNvPr>
        <xdr:cNvSpPr/>
      </xdr:nvSpPr>
      <xdr:spPr>
        <a:xfrm>
          <a:off x="212725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57</xdr:row>
      <xdr:rowOff>120650</xdr:rowOff>
    </xdr:from>
    <xdr:to>
      <xdr:col>107</xdr:col>
      <xdr:colOff>101600</xdr:colOff>
      <xdr:row>58</xdr:row>
      <xdr:rowOff>50800</xdr:rowOff>
    </xdr:to>
    <xdr:sp macro="" textlink="">
      <xdr:nvSpPr>
        <xdr:cNvPr id="682" name="楕円 681">
          <a:extLst>
            <a:ext uri="{FF2B5EF4-FFF2-40B4-BE49-F238E27FC236}">
              <a16:creationId xmlns:a16="http://schemas.microsoft.com/office/drawing/2014/main" id="{00000000-0008-0000-0F00-0000AA020000}"/>
            </a:ext>
          </a:extLst>
        </xdr:cNvPr>
        <xdr:cNvSpPr/>
      </xdr:nvSpPr>
      <xdr:spPr>
        <a:xfrm>
          <a:off x="20383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158750</xdr:rowOff>
    </xdr:from>
    <xdr:to>
      <xdr:col>111</xdr:col>
      <xdr:colOff>177800</xdr:colOff>
      <xdr:row>58</xdr:row>
      <xdr:rowOff>0</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flipV="1">
          <a:off x="20434300" y="9931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133350</xdr:rowOff>
    </xdr:from>
    <xdr:to>
      <xdr:col>102</xdr:col>
      <xdr:colOff>165100</xdr:colOff>
      <xdr:row>58</xdr:row>
      <xdr:rowOff>63500</xdr:rowOff>
    </xdr:to>
    <xdr:sp macro="" textlink="">
      <xdr:nvSpPr>
        <xdr:cNvPr id="684" name="楕円 683">
          <a:extLst>
            <a:ext uri="{FF2B5EF4-FFF2-40B4-BE49-F238E27FC236}">
              <a16:creationId xmlns:a16="http://schemas.microsoft.com/office/drawing/2014/main" id="{00000000-0008-0000-0F00-0000AC020000}"/>
            </a:ext>
          </a:extLst>
        </xdr:cNvPr>
        <xdr:cNvSpPr/>
      </xdr:nvSpPr>
      <xdr:spPr>
        <a:xfrm>
          <a:off x="194945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0</xdr:rowOff>
    </xdr:from>
    <xdr:to>
      <xdr:col>107</xdr:col>
      <xdr:colOff>50800</xdr:colOff>
      <xdr:row>58</xdr:row>
      <xdr:rowOff>12700</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flipV="1">
          <a:off x="19545300" y="9944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133350</xdr:rowOff>
    </xdr:from>
    <xdr:to>
      <xdr:col>98</xdr:col>
      <xdr:colOff>38100</xdr:colOff>
      <xdr:row>58</xdr:row>
      <xdr:rowOff>63500</xdr:rowOff>
    </xdr:to>
    <xdr:sp macro="" textlink="">
      <xdr:nvSpPr>
        <xdr:cNvPr id="686" name="楕円 685">
          <a:extLst>
            <a:ext uri="{FF2B5EF4-FFF2-40B4-BE49-F238E27FC236}">
              <a16:creationId xmlns:a16="http://schemas.microsoft.com/office/drawing/2014/main" id="{00000000-0008-0000-0F00-0000AE020000}"/>
            </a:ext>
          </a:extLst>
        </xdr:cNvPr>
        <xdr:cNvSpPr/>
      </xdr:nvSpPr>
      <xdr:spPr>
        <a:xfrm>
          <a:off x="186055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12700</xdr:rowOff>
    </xdr:from>
    <xdr:to>
      <xdr:col>102</xdr:col>
      <xdr:colOff>114300</xdr:colOff>
      <xdr:row>58</xdr:row>
      <xdr:rowOff>12700</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8656300" y="9956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86377</xdr:rowOff>
    </xdr:from>
    <xdr:ext cx="469744" cy="259045"/>
    <xdr:sp macro="" textlink="">
      <xdr:nvSpPr>
        <xdr:cNvPr id="688" name="n_1aveValue【保健センター・保健所】&#10;一人当たり面積">
          <a:extLst>
            <a:ext uri="{FF2B5EF4-FFF2-40B4-BE49-F238E27FC236}">
              <a16:creationId xmlns:a16="http://schemas.microsoft.com/office/drawing/2014/main" id="{00000000-0008-0000-0F00-0000B0020000}"/>
            </a:ext>
          </a:extLst>
        </xdr:cNvPr>
        <xdr:cNvSpPr txBox="1"/>
      </xdr:nvSpPr>
      <xdr:spPr>
        <a:xfrm>
          <a:off x="210757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111777</xdr:rowOff>
    </xdr:from>
    <xdr:ext cx="469744" cy="259045"/>
    <xdr:sp macro="" textlink="">
      <xdr:nvSpPr>
        <xdr:cNvPr id="689" name="n_2aveValue【保健センター・保健所】&#10;一人当たり面積">
          <a:extLst>
            <a:ext uri="{FF2B5EF4-FFF2-40B4-BE49-F238E27FC236}">
              <a16:creationId xmlns:a16="http://schemas.microsoft.com/office/drawing/2014/main" id="{00000000-0008-0000-0F00-0000B1020000}"/>
            </a:ext>
          </a:extLst>
        </xdr:cNvPr>
        <xdr:cNvSpPr txBox="1"/>
      </xdr:nvSpPr>
      <xdr:spPr>
        <a:xfrm>
          <a:off x="201994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124477</xdr:rowOff>
    </xdr:from>
    <xdr:ext cx="469744" cy="259045"/>
    <xdr:sp macro="" textlink="">
      <xdr:nvSpPr>
        <xdr:cNvPr id="690" name="n_3aveValue【保健センター・保健所】&#10;一人当たり面積">
          <a:extLst>
            <a:ext uri="{FF2B5EF4-FFF2-40B4-BE49-F238E27FC236}">
              <a16:creationId xmlns:a16="http://schemas.microsoft.com/office/drawing/2014/main" id="{00000000-0008-0000-0F00-0000B2020000}"/>
            </a:ext>
          </a:extLst>
        </xdr:cNvPr>
        <xdr:cNvSpPr txBox="1"/>
      </xdr:nvSpPr>
      <xdr:spPr>
        <a:xfrm>
          <a:off x="19310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111777</xdr:rowOff>
    </xdr:from>
    <xdr:ext cx="469744" cy="259045"/>
    <xdr:sp macro="" textlink="">
      <xdr:nvSpPr>
        <xdr:cNvPr id="691" name="n_4aveValue【保健センター・保健所】&#10;一人当たり面積">
          <a:extLst>
            <a:ext uri="{FF2B5EF4-FFF2-40B4-BE49-F238E27FC236}">
              <a16:creationId xmlns:a16="http://schemas.microsoft.com/office/drawing/2014/main" id="{00000000-0008-0000-0F00-0000B3020000}"/>
            </a:ext>
          </a:extLst>
        </xdr:cNvPr>
        <xdr:cNvSpPr txBox="1"/>
      </xdr:nvSpPr>
      <xdr:spPr>
        <a:xfrm>
          <a:off x="184214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54627</xdr:rowOff>
    </xdr:from>
    <xdr:ext cx="469744" cy="259045"/>
    <xdr:sp macro="" textlink="">
      <xdr:nvSpPr>
        <xdr:cNvPr id="692" name="n_1mainValue【保健センター・保健所】&#10;一人当たり面積">
          <a:extLst>
            <a:ext uri="{FF2B5EF4-FFF2-40B4-BE49-F238E27FC236}">
              <a16:creationId xmlns:a16="http://schemas.microsoft.com/office/drawing/2014/main" id="{00000000-0008-0000-0F00-0000B4020000}"/>
            </a:ext>
          </a:extLst>
        </xdr:cNvPr>
        <xdr:cNvSpPr txBox="1"/>
      </xdr:nvSpPr>
      <xdr:spPr>
        <a:xfrm>
          <a:off x="21075727" y="965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67327</xdr:rowOff>
    </xdr:from>
    <xdr:ext cx="469744" cy="259045"/>
    <xdr:sp macro="" textlink="">
      <xdr:nvSpPr>
        <xdr:cNvPr id="693" name="n_2mainValue【保健センター・保健所】&#10;一人当たり面積">
          <a:extLst>
            <a:ext uri="{FF2B5EF4-FFF2-40B4-BE49-F238E27FC236}">
              <a16:creationId xmlns:a16="http://schemas.microsoft.com/office/drawing/2014/main" id="{00000000-0008-0000-0F00-0000B5020000}"/>
            </a:ext>
          </a:extLst>
        </xdr:cNvPr>
        <xdr:cNvSpPr txBox="1"/>
      </xdr:nvSpPr>
      <xdr:spPr>
        <a:xfrm>
          <a:off x="20199427" y="966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80027</xdr:rowOff>
    </xdr:from>
    <xdr:ext cx="469744" cy="259045"/>
    <xdr:sp macro="" textlink="">
      <xdr:nvSpPr>
        <xdr:cNvPr id="694" name="n_3mainValue【保健センター・保健所】&#10;一人当たり面積">
          <a:extLst>
            <a:ext uri="{FF2B5EF4-FFF2-40B4-BE49-F238E27FC236}">
              <a16:creationId xmlns:a16="http://schemas.microsoft.com/office/drawing/2014/main" id="{00000000-0008-0000-0F00-0000B6020000}"/>
            </a:ext>
          </a:extLst>
        </xdr:cNvPr>
        <xdr:cNvSpPr txBox="1"/>
      </xdr:nvSpPr>
      <xdr:spPr>
        <a:xfrm>
          <a:off x="19310427" y="968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80027</xdr:rowOff>
    </xdr:from>
    <xdr:ext cx="469744" cy="259045"/>
    <xdr:sp macro="" textlink="">
      <xdr:nvSpPr>
        <xdr:cNvPr id="695" name="n_4mainValue【保健センター・保健所】&#10;一人当たり面積">
          <a:extLst>
            <a:ext uri="{FF2B5EF4-FFF2-40B4-BE49-F238E27FC236}">
              <a16:creationId xmlns:a16="http://schemas.microsoft.com/office/drawing/2014/main" id="{00000000-0008-0000-0F00-0000B7020000}"/>
            </a:ext>
          </a:extLst>
        </xdr:cNvPr>
        <xdr:cNvSpPr txBox="1"/>
      </xdr:nvSpPr>
      <xdr:spPr>
        <a:xfrm>
          <a:off x="18421427" y="968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6" name="正方形/長方形 695">
          <a:extLst>
            <a:ext uri="{FF2B5EF4-FFF2-40B4-BE49-F238E27FC236}">
              <a16:creationId xmlns:a16="http://schemas.microsoft.com/office/drawing/2014/main" id="{00000000-0008-0000-0F00-0000B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7" name="正方形/長方形 696">
          <a:extLst>
            <a:ext uri="{FF2B5EF4-FFF2-40B4-BE49-F238E27FC236}">
              <a16:creationId xmlns:a16="http://schemas.microsoft.com/office/drawing/2014/main" id="{00000000-0008-0000-0F00-0000B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8" name="正方形/長方形 697">
          <a:extLst>
            <a:ext uri="{FF2B5EF4-FFF2-40B4-BE49-F238E27FC236}">
              <a16:creationId xmlns:a16="http://schemas.microsoft.com/office/drawing/2014/main" id="{00000000-0008-0000-0F00-0000B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9" name="正方形/長方形 698">
          <a:extLst>
            <a:ext uri="{FF2B5EF4-FFF2-40B4-BE49-F238E27FC236}">
              <a16:creationId xmlns:a16="http://schemas.microsoft.com/office/drawing/2014/main" id="{00000000-0008-0000-0F00-0000B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0" name="正方形/長方形 699">
          <a:extLst>
            <a:ext uri="{FF2B5EF4-FFF2-40B4-BE49-F238E27FC236}">
              <a16:creationId xmlns:a16="http://schemas.microsoft.com/office/drawing/2014/main" id="{00000000-0008-0000-0F00-0000B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1" name="正方形/長方形 700">
          <a:extLst>
            <a:ext uri="{FF2B5EF4-FFF2-40B4-BE49-F238E27FC236}">
              <a16:creationId xmlns:a16="http://schemas.microsoft.com/office/drawing/2014/main" id="{00000000-0008-0000-0F00-0000B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2" name="正方形/長方形 701">
          <a:extLst>
            <a:ext uri="{FF2B5EF4-FFF2-40B4-BE49-F238E27FC236}">
              <a16:creationId xmlns:a16="http://schemas.microsoft.com/office/drawing/2014/main" id="{00000000-0008-0000-0F00-0000B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3" name="正方形/長方形 702">
          <a:extLst>
            <a:ext uri="{FF2B5EF4-FFF2-40B4-BE49-F238E27FC236}">
              <a16:creationId xmlns:a16="http://schemas.microsoft.com/office/drawing/2014/main" id="{00000000-0008-0000-0F00-0000BF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08" name="テキスト ボックス 707">
          <a:extLst>
            <a:ext uri="{FF2B5EF4-FFF2-40B4-BE49-F238E27FC236}">
              <a16:creationId xmlns:a16="http://schemas.microsoft.com/office/drawing/2014/main" id="{00000000-0008-0000-0F00-0000C4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10" name="テキスト ボックス 709">
          <a:extLst>
            <a:ext uri="{FF2B5EF4-FFF2-40B4-BE49-F238E27FC236}">
              <a16:creationId xmlns:a16="http://schemas.microsoft.com/office/drawing/2014/main" id="{00000000-0008-0000-0F00-0000C6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12" name="テキスト ボックス 711">
          <a:extLst>
            <a:ext uri="{FF2B5EF4-FFF2-40B4-BE49-F238E27FC236}">
              <a16:creationId xmlns:a16="http://schemas.microsoft.com/office/drawing/2014/main" id="{00000000-0008-0000-0F00-0000C8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14" name="テキスト ボックス 713">
          <a:extLst>
            <a:ext uri="{FF2B5EF4-FFF2-40B4-BE49-F238E27FC236}">
              <a16:creationId xmlns:a16="http://schemas.microsoft.com/office/drawing/2014/main" id="{00000000-0008-0000-0F00-0000CA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16" name="テキスト ボックス 715">
          <a:extLst>
            <a:ext uri="{FF2B5EF4-FFF2-40B4-BE49-F238E27FC236}">
              <a16:creationId xmlns:a16="http://schemas.microsoft.com/office/drawing/2014/main" id="{00000000-0008-0000-0F00-0000CC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7" name="直線コネクタ 716">
          <a:extLst>
            <a:ext uri="{FF2B5EF4-FFF2-40B4-BE49-F238E27FC236}">
              <a16:creationId xmlns:a16="http://schemas.microsoft.com/office/drawing/2014/main" id="{00000000-0008-0000-0F00-0000C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18" name="テキスト ボックス 717">
          <a:extLst>
            <a:ext uri="{FF2B5EF4-FFF2-40B4-BE49-F238E27FC236}">
              <a16:creationId xmlns:a16="http://schemas.microsoft.com/office/drawing/2014/main" id="{00000000-0008-0000-0F00-0000CE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9" name="【消防施設】&#10;有形固定資産減価償却率グラフ枠">
          <a:extLst>
            <a:ext uri="{FF2B5EF4-FFF2-40B4-BE49-F238E27FC236}">
              <a16:creationId xmlns:a16="http://schemas.microsoft.com/office/drawing/2014/main" id="{00000000-0008-0000-0F00-0000CF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49530</xdr:rowOff>
    </xdr:from>
    <xdr:to>
      <xdr:col>85</xdr:col>
      <xdr:colOff>126364</xdr:colOff>
      <xdr:row>86</xdr:row>
      <xdr:rowOff>62864</xdr:rowOff>
    </xdr:to>
    <xdr:cxnSp macro="">
      <xdr:nvCxnSpPr>
        <xdr:cNvPr id="720" name="直線コネクタ 719">
          <a:extLst>
            <a:ext uri="{FF2B5EF4-FFF2-40B4-BE49-F238E27FC236}">
              <a16:creationId xmlns:a16="http://schemas.microsoft.com/office/drawing/2014/main" id="{00000000-0008-0000-0F00-0000D0020000}"/>
            </a:ext>
          </a:extLst>
        </xdr:cNvPr>
        <xdr:cNvCxnSpPr/>
      </xdr:nvCxnSpPr>
      <xdr:spPr>
        <a:xfrm flipV="1">
          <a:off x="16318864" y="13251180"/>
          <a:ext cx="0" cy="155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66691</xdr:rowOff>
    </xdr:from>
    <xdr:ext cx="405111" cy="259045"/>
    <xdr:sp macro="" textlink="">
      <xdr:nvSpPr>
        <xdr:cNvPr id="721" name="【消防施設】&#10;有形固定資産減価償却率最小値テキスト">
          <a:extLst>
            <a:ext uri="{FF2B5EF4-FFF2-40B4-BE49-F238E27FC236}">
              <a16:creationId xmlns:a16="http://schemas.microsoft.com/office/drawing/2014/main" id="{00000000-0008-0000-0F00-0000D1020000}"/>
            </a:ext>
          </a:extLst>
        </xdr:cNvPr>
        <xdr:cNvSpPr txBox="1"/>
      </xdr:nvSpPr>
      <xdr:spPr>
        <a:xfrm>
          <a:off x="16357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62864</xdr:rowOff>
    </xdr:from>
    <xdr:to>
      <xdr:col>86</xdr:col>
      <xdr:colOff>25400</xdr:colOff>
      <xdr:row>86</xdr:row>
      <xdr:rowOff>62864</xdr:rowOff>
    </xdr:to>
    <xdr:cxnSp macro="">
      <xdr:nvCxnSpPr>
        <xdr:cNvPr id="722" name="直線コネクタ 721">
          <a:extLst>
            <a:ext uri="{FF2B5EF4-FFF2-40B4-BE49-F238E27FC236}">
              <a16:creationId xmlns:a16="http://schemas.microsoft.com/office/drawing/2014/main" id="{00000000-0008-0000-0F00-0000D2020000}"/>
            </a:ext>
          </a:extLst>
        </xdr:cNvPr>
        <xdr:cNvCxnSpPr/>
      </xdr:nvCxnSpPr>
      <xdr:spPr>
        <a:xfrm>
          <a:off x="16230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167657</xdr:rowOff>
    </xdr:from>
    <xdr:ext cx="405111" cy="259045"/>
    <xdr:sp macro="" textlink="">
      <xdr:nvSpPr>
        <xdr:cNvPr id="723" name="【消防施設】&#10;有形固定資産減価償却率最大値テキスト">
          <a:extLst>
            <a:ext uri="{FF2B5EF4-FFF2-40B4-BE49-F238E27FC236}">
              <a16:creationId xmlns:a16="http://schemas.microsoft.com/office/drawing/2014/main" id="{00000000-0008-0000-0F00-0000D3020000}"/>
            </a:ext>
          </a:extLst>
        </xdr:cNvPr>
        <xdr:cNvSpPr txBox="1"/>
      </xdr:nvSpPr>
      <xdr:spPr>
        <a:xfrm>
          <a:off x="16357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49530</xdr:rowOff>
    </xdr:from>
    <xdr:to>
      <xdr:col>86</xdr:col>
      <xdr:colOff>25400</xdr:colOff>
      <xdr:row>77</xdr:row>
      <xdr:rowOff>49530</xdr:rowOff>
    </xdr:to>
    <xdr:cxnSp macro="">
      <xdr:nvCxnSpPr>
        <xdr:cNvPr id="724" name="直線コネクタ 723">
          <a:extLst>
            <a:ext uri="{FF2B5EF4-FFF2-40B4-BE49-F238E27FC236}">
              <a16:creationId xmlns:a16="http://schemas.microsoft.com/office/drawing/2014/main" id="{00000000-0008-0000-0F00-0000D4020000}"/>
            </a:ext>
          </a:extLst>
        </xdr:cNvPr>
        <xdr:cNvCxnSpPr/>
      </xdr:nvCxnSpPr>
      <xdr:spPr>
        <a:xfrm>
          <a:off x="16230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139082</xdr:rowOff>
    </xdr:from>
    <xdr:ext cx="405111" cy="259045"/>
    <xdr:sp macro="" textlink="">
      <xdr:nvSpPr>
        <xdr:cNvPr id="725" name="【消防施設】&#10;有形固定資産減価償却率平均値テキスト">
          <a:extLst>
            <a:ext uri="{FF2B5EF4-FFF2-40B4-BE49-F238E27FC236}">
              <a16:creationId xmlns:a16="http://schemas.microsoft.com/office/drawing/2014/main" id="{00000000-0008-0000-0F00-0000D5020000}"/>
            </a:ext>
          </a:extLst>
        </xdr:cNvPr>
        <xdr:cNvSpPr txBox="1"/>
      </xdr:nvSpPr>
      <xdr:spPr>
        <a:xfrm>
          <a:off x="16357600" y="14026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726" name="フローチャート: 判断 725">
          <a:extLst>
            <a:ext uri="{FF2B5EF4-FFF2-40B4-BE49-F238E27FC236}">
              <a16:creationId xmlns:a16="http://schemas.microsoft.com/office/drawing/2014/main" id="{00000000-0008-0000-0F00-0000D6020000}"/>
            </a:ext>
          </a:extLst>
        </xdr:cNvPr>
        <xdr:cNvSpPr/>
      </xdr:nvSpPr>
      <xdr:spPr>
        <a:xfrm>
          <a:off x="162687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156845</xdr:rowOff>
    </xdr:from>
    <xdr:to>
      <xdr:col>81</xdr:col>
      <xdr:colOff>101600</xdr:colOff>
      <xdr:row>82</xdr:row>
      <xdr:rowOff>86995</xdr:rowOff>
    </xdr:to>
    <xdr:sp macro="" textlink="">
      <xdr:nvSpPr>
        <xdr:cNvPr id="727" name="フローチャート: 判断 726">
          <a:extLst>
            <a:ext uri="{FF2B5EF4-FFF2-40B4-BE49-F238E27FC236}">
              <a16:creationId xmlns:a16="http://schemas.microsoft.com/office/drawing/2014/main" id="{00000000-0008-0000-0F00-0000D7020000}"/>
            </a:ext>
          </a:extLst>
        </xdr:cNvPr>
        <xdr:cNvSpPr/>
      </xdr:nvSpPr>
      <xdr:spPr>
        <a:xfrm>
          <a:off x="15430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137795</xdr:rowOff>
    </xdr:from>
    <xdr:to>
      <xdr:col>76</xdr:col>
      <xdr:colOff>165100</xdr:colOff>
      <xdr:row>82</xdr:row>
      <xdr:rowOff>67945</xdr:rowOff>
    </xdr:to>
    <xdr:sp macro="" textlink="">
      <xdr:nvSpPr>
        <xdr:cNvPr id="728" name="フローチャート: 判断 727">
          <a:extLst>
            <a:ext uri="{FF2B5EF4-FFF2-40B4-BE49-F238E27FC236}">
              <a16:creationId xmlns:a16="http://schemas.microsoft.com/office/drawing/2014/main" id="{00000000-0008-0000-0F00-0000D8020000}"/>
            </a:ext>
          </a:extLst>
        </xdr:cNvPr>
        <xdr:cNvSpPr/>
      </xdr:nvSpPr>
      <xdr:spPr>
        <a:xfrm>
          <a:off x="14541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168275</xdr:rowOff>
    </xdr:from>
    <xdr:to>
      <xdr:col>72</xdr:col>
      <xdr:colOff>38100</xdr:colOff>
      <xdr:row>81</xdr:row>
      <xdr:rowOff>98425</xdr:rowOff>
    </xdr:to>
    <xdr:sp macro="" textlink="">
      <xdr:nvSpPr>
        <xdr:cNvPr id="729" name="フローチャート: 判断 728">
          <a:extLst>
            <a:ext uri="{FF2B5EF4-FFF2-40B4-BE49-F238E27FC236}">
              <a16:creationId xmlns:a16="http://schemas.microsoft.com/office/drawing/2014/main" id="{00000000-0008-0000-0F00-0000D9020000}"/>
            </a:ext>
          </a:extLst>
        </xdr:cNvPr>
        <xdr:cNvSpPr/>
      </xdr:nvSpPr>
      <xdr:spPr>
        <a:xfrm>
          <a:off x="136525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55880</xdr:rowOff>
    </xdr:from>
    <xdr:to>
      <xdr:col>67</xdr:col>
      <xdr:colOff>101600</xdr:colOff>
      <xdr:row>81</xdr:row>
      <xdr:rowOff>157480</xdr:rowOff>
    </xdr:to>
    <xdr:sp macro="" textlink="">
      <xdr:nvSpPr>
        <xdr:cNvPr id="730" name="フローチャート: 判断 729">
          <a:extLst>
            <a:ext uri="{FF2B5EF4-FFF2-40B4-BE49-F238E27FC236}">
              <a16:creationId xmlns:a16="http://schemas.microsoft.com/office/drawing/2014/main" id="{00000000-0008-0000-0F00-0000DA020000}"/>
            </a:ext>
          </a:extLst>
        </xdr:cNvPr>
        <xdr:cNvSpPr/>
      </xdr:nvSpPr>
      <xdr:spPr>
        <a:xfrm>
          <a:off x="12763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1" name="テキスト ボックス 730">
          <a:extLst>
            <a:ext uri="{FF2B5EF4-FFF2-40B4-BE49-F238E27FC236}">
              <a16:creationId xmlns:a16="http://schemas.microsoft.com/office/drawing/2014/main" id="{00000000-0008-0000-0F00-0000DB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3" name="テキスト ボックス 732">
          <a:extLst>
            <a:ext uri="{FF2B5EF4-FFF2-40B4-BE49-F238E27FC236}">
              <a16:creationId xmlns:a16="http://schemas.microsoft.com/office/drawing/2014/main" id="{00000000-0008-0000-0F00-0000DD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84455</xdr:rowOff>
    </xdr:from>
    <xdr:to>
      <xdr:col>81</xdr:col>
      <xdr:colOff>101600</xdr:colOff>
      <xdr:row>80</xdr:row>
      <xdr:rowOff>14605</xdr:rowOff>
    </xdr:to>
    <xdr:sp macro="" textlink="">
      <xdr:nvSpPr>
        <xdr:cNvPr id="736" name="楕円 735">
          <a:extLst>
            <a:ext uri="{FF2B5EF4-FFF2-40B4-BE49-F238E27FC236}">
              <a16:creationId xmlns:a16="http://schemas.microsoft.com/office/drawing/2014/main" id="{00000000-0008-0000-0F00-0000E0020000}"/>
            </a:ext>
          </a:extLst>
        </xdr:cNvPr>
        <xdr:cNvSpPr/>
      </xdr:nvSpPr>
      <xdr:spPr>
        <a:xfrm>
          <a:off x="15430500" y="1362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59689</xdr:rowOff>
    </xdr:from>
    <xdr:to>
      <xdr:col>76</xdr:col>
      <xdr:colOff>165100</xdr:colOff>
      <xdr:row>79</xdr:row>
      <xdr:rowOff>161289</xdr:rowOff>
    </xdr:to>
    <xdr:sp macro="" textlink="">
      <xdr:nvSpPr>
        <xdr:cNvPr id="737" name="楕円 736">
          <a:extLst>
            <a:ext uri="{FF2B5EF4-FFF2-40B4-BE49-F238E27FC236}">
              <a16:creationId xmlns:a16="http://schemas.microsoft.com/office/drawing/2014/main" id="{00000000-0008-0000-0F00-0000E1020000}"/>
            </a:ext>
          </a:extLst>
        </xdr:cNvPr>
        <xdr:cNvSpPr/>
      </xdr:nvSpPr>
      <xdr:spPr>
        <a:xfrm>
          <a:off x="14541500" y="1360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110489</xdr:rowOff>
    </xdr:from>
    <xdr:to>
      <xdr:col>81</xdr:col>
      <xdr:colOff>50800</xdr:colOff>
      <xdr:row>79</xdr:row>
      <xdr:rowOff>135255</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a:off x="14592300" y="13655039"/>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88264</xdr:rowOff>
    </xdr:from>
    <xdr:to>
      <xdr:col>72</xdr:col>
      <xdr:colOff>38100</xdr:colOff>
      <xdr:row>83</xdr:row>
      <xdr:rowOff>18414</xdr:rowOff>
    </xdr:to>
    <xdr:sp macro="" textlink="">
      <xdr:nvSpPr>
        <xdr:cNvPr id="739" name="楕円 738">
          <a:extLst>
            <a:ext uri="{FF2B5EF4-FFF2-40B4-BE49-F238E27FC236}">
              <a16:creationId xmlns:a16="http://schemas.microsoft.com/office/drawing/2014/main" id="{00000000-0008-0000-0F00-0000E3020000}"/>
            </a:ext>
          </a:extLst>
        </xdr:cNvPr>
        <xdr:cNvSpPr/>
      </xdr:nvSpPr>
      <xdr:spPr>
        <a:xfrm>
          <a:off x="13652500" y="1414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110489</xdr:rowOff>
    </xdr:from>
    <xdr:to>
      <xdr:col>76</xdr:col>
      <xdr:colOff>114300</xdr:colOff>
      <xdr:row>82</xdr:row>
      <xdr:rowOff>139064</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flipV="1">
          <a:off x="13703300" y="13655039"/>
          <a:ext cx="889000" cy="54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50164</xdr:rowOff>
    </xdr:from>
    <xdr:to>
      <xdr:col>67</xdr:col>
      <xdr:colOff>101600</xdr:colOff>
      <xdr:row>82</xdr:row>
      <xdr:rowOff>151764</xdr:rowOff>
    </xdr:to>
    <xdr:sp macro="" textlink="">
      <xdr:nvSpPr>
        <xdr:cNvPr id="741" name="楕円 740">
          <a:extLst>
            <a:ext uri="{FF2B5EF4-FFF2-40B4-BE49-F238E27FC236}">
              <a16:creationId xmlns:a16="http://schemas.microsoft.com/office/drawing/2014/main" id="{00000000-0008-0000-0F00-0000E5020000}"/>
            </a:ext>
          </a:extLst>
        </xdr:cNvPr>
        <xdr:cNvSpPr/>
      </xdr:nvSpPr>
      <xdr:spPr>
        <a:xfrm>
          <a:off x="12763500" y="141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100964</xdr:rowOff>
    </xdr:from>
    <xdr:to>
      <xdr:col>71</xdr:col>
      <xdr:colOff>177800</xdr:colOff>
      <xdr:row>82</xdr:row>
      <xdr:rowOff>139064</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a:off x="12814300" y="1415986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78122</xdr:rowOff>
    </xdr:from>
    <xdr:ext cx="405111" cy="259045"/>
    <xdr:sp macro="" textlink="">
      <xdr:nvSpPr>
        <xdr:cNvPr id="743" name="n_1aveValue【消防施設】&#10;有形固定資産減価償却率">
          <a:extLst>
            <a:ext uri="{FF2B5EF4-FFF2-40B4-BE49-F238E27FC236}">
              <a16:creationId xmlns:a16="http://schemas.microsoft.com/office/drawing/2014/main" id="{00000000-0008-0000-0F00-0000E7020000}"/>
            </a:ext>
          </a:extLst>
        </xdr:cNvPr>
        <xdr:cNvSpPr txBox="1"/>
      </xdr:nvSpPr>
      <xdr:spPr>
        <a:xfrm>
          <a:off x="152660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59072</xdr:rowOff>
    </xdr:from>
    <xdr:ext cx="405111" cy="259045"/>
    <xdr:sp macro="" textlink="">
      <xdr:nvSpPr>
        <xdr:cNvPr id="744" name="n_2aveValue【消防施設】&#10;有形固定資産減価償却率">
          <a:extLst>
            <a:ext uri="{FF2B5EF4-FFF2-40B4-BE49-F238E27FC236}">
              <a16:creationId xmlns:a16="http://schemas.microsoft.com/office/drawing/2014/main" id="{00000000-0008-0000-0F00-0000E8020000}"/>
            </a:ext>
          </a:extLst>
        </xdr:cNvPr>
        <xdr:cNvSpPr txBox="1"/>
      </xdr:nvSpPr>
      <xdr:spPr>
        <a:xfrm>
          <a:off x="14389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114952</xdr:rowOff>
    </xdr:from>
    <xdr:ext cx="405111" cy="259045"/>
    <xdr:sp macro="" textlink="">
      <xdr:nvSpPr>
        <xdr:cNvPr id="745" name="n_3aveValue【消防施設】&#10;有形固定資産減価償却率">
          <a:extLst>
            <a:ext uri="{FF2B5EF4-FFF2-40B4-BE49-F238E27FC236}">
              <a16:creationId xmlns:a16="http://schemas.microsoft.com/office/drawing/2014/main" id="{00000000-0008-0000-0F00-0000E9020000}"/>
            </a:ext>
          </a:extLst>
        </xdr:cNvPr>
        <xdr:cNvSpPr txBox="1"/>
      </xdr:nvSpPr>
      <xdr:spPr>
        <a:xfrm>
          <a:off x="135007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2557</xdr:rowOff>
    </xdr:from>
    <xdr:ext cx="405111" cy="259045"/>
    <xdr:sp macro="" textlink="">
      <xdr:nvSpPr>
        <xdr:cNvPr id="746" name="n_4aveValue【消防施設】&#10;有形固定資産減価償却率">
          <a:extLst>
            <a:ext uri="{FF2B5EF4-FFF2-40B4-BE49-F238E27FC236}">
              <a16:creationId xmlns:a16="http://schemas.microsoft.com/office/drawing/2014/main" id="{00000000-0008-0000-0F00-0000EA020000}"/>
            </a:ext>
          </a:extLst>
        </xdr:cNvPr>
        <xdr:cNvSpPr txBox="1"/>
      </xdr:nvSpPr>
      <xdr:spPr>
        <a:xfrm>
          <a:off x="12611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31132</xdr:rowOff>
    </xdr:from>
    <xdr:ext cx="405111" cy="259045"/>
    <xdr:sp macro="" textlink="">
      <xdr:nvSpPr>
        <xdr:cNvPr id="747" name="n_1mainValue【消防施設】&#10;有形固定資産減価償却率">
          <a:extLst>
            <a:ext uri="{FF2B5EF4-FFF2-40B4-BE49-F238E27FC236}">
              <a16:creationId xmlns:a16="http://schemas.microsoft.com/office/drawing/2014/main" id="{00000000-0008-0000-0F00-0000EB020000}"/>
            </a:ext>
          </a:extLst>
        </xdr:cNvPr>
        <xdr:cNvSpPr txBox="1"/>
      </xdr:nvSpPr>
      <xdr:spPr>
        <a:xfrm>
          <a:off x="15266044" y="1340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6366</xdr:rowOff>
    </xdr:from>
    <xdr:ext cx="405111" cy="259045"/>
    <xdr:sp macro="" textlink="">
      <xdr:nvSpPr>
        <xdr:cNvPr id="748" name="n_2mainValue【消防施設】&#10;有形固定資産減価償却率">
          <a:extLst>
            <a:ext uri="{FF2B5EF4-FFF2-40B4-BE49-F238E27FC236}">
              <a16:creationId xmlns:a16="http://schemas.microsoft.com/office/drawing/2014/main" id="{00000000-0008-0000-0F00-0000EC020000}"/>
            </a:ext>
          </a:extLst>
        </xdr:cNvPr>
        <xdr:cNvSpPr txBox="1"/>
      </xdr:nvSpPr>
      <xdr:spPr>
        <a:xfrm>
          <a:off x="14389744" y="1337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9541</xdr:rowOff>
    </xdr:from>
    <xdr:ext cx="405111" cy="259045"/>
    <xdr:sp macro="" textlink="">
      <xdr:nvSpPr>
        <xdr:cNvPr id="749" name="n_3mainValue【消防施設】&#10;有形固定資産減価償却率">
          <a:extLst>
            <a:ext uri="{FF2B5EF4-FFF2-40B4-BE49-F238E27FC236}">
              <a16:creationId xmlns:a16="http://schemas.microsoft.com/office/drawing/2014/main" id="{00000000-0008-0000-0F00-0000ED020000}"/>
            </a:ext>
          </a:extLst>
        </xdr:cNvPr>
        <xdr:cNvSpPr txBox="1"/>
      </xdr:nvSpPr>
      <xdr:spPr>
        <a:xfrm>
          <a:off x="13500744" y="1423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142891</xdr:rowOff>
    </xdr:from>
    <xdr:ext cx="405111" cy="259045"/>
    <xdr:sp macro="" textlink="">
      <xdr:nvSpPr>
        <xdr:cNvPr id="750" name="n_4mainValue【消防施設】&#10;有形固定資産減価償却率">
          <a:extLst>
            <a:ext uri="{FF2B5EF4-FFF2-40B4-BE49-F238E27FC236}">
              <a16:creationId xmlns:a16="http://schemas.microsoft.com/office/drawing/2014/main" id="{00000000-0008-0000-0F00-0000EE020000}"/>
            </a:ext>
          </a:extLst>
        </xdr:cNvPr>
        <xdr:cNvSpPr txBox="1"/>
      </xdr:nvSpPr>
      <xdr:spPr>
        <a:xfrm>
          <a:off x="12611744" y="1420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1" name="正方形/長方形 750">
          <a:extLst>
            <a:ext uri="{FF2B5EF4-FFF2-40B4-BE49-F238E27FC236}">
              <a16:creationId xmlns:a16="http://schemas.microsoft.com/office/drawing/2014/main" id="{00000000-0008-0000-0F00-0000EF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52" name="正方形/長方形 751">
          <a:extLst>
            <a:ext uri="{FF2B5EF4-FFF2-40B4-BE49-F238E27FC236}">
              <a16:creationId xmlns:a16="http://schemas.microsoft.com/office/drawing/2014/main" id="{00000000-0008-0000-0F00-0000F0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53" name="正方形/長方形 752">
          <a:extLst>
            <a:ext uri="{FF2B5EF4-FFF2-40B4-BE49-F238E27FC236}">
              <a16:creationId xmlns:a16="http://schemas.microsoft.com/office/drawing/2014/main" id="{00000000-0008-0000-0F00-0000F1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4" name="正方形/長方形 753">
          <a:extLst>
            <a:ext uri="{FF2B5EF4-FFF2-40B4-BE49-F238E27FC236}">
              <a16:creationId xmlns:a16="http://schemas.microsoft.com/office/drawing/2014/main" id="{00000000-0008-0000-0F00-0000F2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5" name="正方形/長方形 754">
          <a:extLst>
            <a:ext uri="{FF2B5EF4-FFF2-40B4-BE49-F238E27FC236}">
              <a16:creationId xmlns:a16="http://schemas.microsoft.com/office/drawing/2014/main" id="{00000000-0008-0000-0F00-0000F3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6" name="正方形/長方形 755">
          <a:extLst>
            <a:ext uri="{FF2B5EF4-FFF2-40B4-BE49-F238E27FC236}">
              <a16:creationId xmlns:a16="http://schemas.microsoft.com/office/drawing/2014/main" id="{00000000-0008-0000-0F00-0000F4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7" name="正方形/長方形 756">
          <a:extLst>
            <a:ext uri="{FF2B5EF4-FFF2-40B4-BE49-F238E27FC236}">
              <a16:creationId xmlns:a16="http://schemas.microsoft.com/office/drawing/2014/main" id="{00000000-0008-0000-0F00-0000F5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8" name="正方形/長方形 757">
          <a:extLst>
            <a:ext uri="{FF2B5EF4-FFF2-40B4-BE49-F238E27FC236}">
              <a16:creationId xmlns:a16="http://schemas.microsoft.com/office/drawing/2014/main" id="{00000000-0008-0000-0F00-0000F6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9" name="テキスト ボックス 758">
          <a:extLst>
            <a:ext uri="{FF2B5EF4-FFF2-40B4-BE49-F238E27FC236}">
              <a16:creationId xmlns:a16="http://schemas.microsoft.com/office/drawing/2014/main" id="{00000000-0008-0000-0F00-0000F7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0" name="直線コネクタ 759">
          <a:extLst>
            <a:ext uri="{FF2B5EF4-FFF2-40B4-BE49-F238E27FC236}">
              <a16:creationId xmlns:a16="http://schemas.microsoft.com/office/drawing/2014/main" id="{00000000-0008-0000-0F00-0000F8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63" name="直線コネクタ 762">
          <a:extLst>
            <a:ext uri="{FF2B5EF4-FFF2-40B4-BE49-F238E27FC236}">
              <a16:creationId xmlns:a16="http://schemas.microsoft.com/office/drawing/2014/main" id="{00000000-0008-0000-0F00-0000FB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64" name="テキスト ボックス 763">
          <a:extLst>
            <a:ext uri="{FF2B5EF4-FFF2-40B4-BE49-F238E27FC236}">
              <a16:creationId xmlns:a16="http://schemas.microsoft.com/office/drawing/2014/main" id="{00000000-0008-0000-0F00-0000FC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65" name="直線コネクタ 764">
          <a:extLst>
            <a:ext uri="{FF2B5EF4-FFF2-40B4-BE49-F238E27FC236}">
              <a16:creationId xmlns:a16="http://schemas.microsoft.com/office/drawing/2014/main" id="{00000000-0008-0000-0F00-0000FD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66" name="テキスト ボックス 765">
          <a:extLst>
            <a:ext uri="{FF2B5EF4-FFF2-40B4-BE49-F238E27FC236}">
              <a16:creationId xmlns:a16="http://schemas.microsoft.com/office/drawing/2014/main" id="{00000000-0008-0000-0F00-0000FE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67" name="直線コネクタ 766">
          <a:extLst>
            <a:ext uri="{FF2B5EF4-FFF2-40B4-BE49-F238E27FC236}">
              <a16:creationId xmlns:a16="http://schemas.microsoft.com/office/drawing/2014/main" id="{00000000-0008-0000-0F00-0000FF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68" name="テキスト ボックス 767">
          <a:extLst>
            <a:ext uri="{FF2B5EF4-FFF2-40B4-BE49-F238E27FC236}">
              <a16:creationId xmlns:a16="http://schemas.microsoft.com/office/drawing/2014/main" id="{00000000-0008-0000-0F00-000000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9" name="直線コネクタ 768">
          <a:extLst>
            <a:ext uri="{FF2B5EF4-FFF2-40B4-BE49-F238E27FC236}">
              <a16:creationId xmlns:a16="http://schemas.microsoft.com/office/drawing/2014/main" id="{00000000-0008-0000-0F00-000001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0" name="テキスト ボックス 769">
          <a:extLst>
            <a:ext uri="{FF2B5EF4-FFF2-40B4-BE49-F238E27FC236}">
              <a16:creationId xmlns:a16="http://schemas.microsoft.com/office/drawing/2014/main" id="{00000000-0008-0000-0F00-000002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1" name="【消防施設】&#10;一人当たり面積グラフ枠">
          <a:extLst>
            <a:ext uri="{FF2B5EF4-FFF2-40B4-BE49-F238E27FC236}">
              <a16:creationId xmlns:a16="http://schemas.microsoft.com/office/drawing/2014/main" id="{00000000-0008-0000-0F00-000003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86</xdr:row>
      <xdr:rowOff>6096</xdr:rowOff>
    </xdr:to>
    <xdr:cxnSp macro="">
      <xdr:nvCxnSpPr>
        <xdr:cNvPr id="772" name="直線コネクタ 771">
          <a:extLst>
            <a:ext uri="{FF2B5EF4-FFF2-40B4-BE49-F238E27FC236}">
              <a16:creationId xmlns:a16="http://schemas.microsoft.com/office/drawing/2014/main" id="{00000000-0008-0000-0F00-000004030000}"/>
            </a:ext>
          </a:extLst>
        </xdr:cNvPr>
        <xdr:cNvCxnSpPr/>
      </xdr:nvCxnSpPr>
      <xdr:spPr>
        <a:xfrm flipV="1">
          <a:off x="22160864" y="13274039"/>
          <a:ext cx="0" cy="1476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73" name="【消防施設】&#10;一人当たり面積最小値テキスト">
          <a:extLst>
            <a:ext uri="{FF2B5EF4-FFF2-40B4-BE49-F238E27FC236}">
              <a16:creationId xmlns:a16="http://schemas.microsoft.com/office/drawing/2014/main" id="{00000000-0008-0000-0F00-000005030000}"/>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74" name="直線コネクタ 773">
          <a:extLst>
            <a:ext uri="{FF2B5EF4-FFF2-40B4-BE49-F238E27FC236}">
              <a16:creationId xmlns:a16="http://schemas.microsoft.com/office/drawing/2014/main" id="{00000000-0008-0000-0F00-000006030000}"/>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75" name="【消防施設】&#10;一人当たり面積最大値テキスト">
          <a:extLst>
            <a:ext uri="{FF2B5EF4-FFF2-40B4-BE49-F238E27FC236}">
              <a16:creationId xmlns:a16="http://schemas.microsoft.com/office/drawing/2014/main" id="{00000000-0008-0000-0F00-000007030000}"/>
            </a:ext>
          </a:extLst>
        </xdr:cNvPr>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76" name="直線コネクタ 775">
          <a:extLst>
            <a:ext uri="{FF2B5EF4-FFF2-40B4-BE49-F238E27FC236}">
              <a16:creationId xmlns:a16="http://schemas.microsoft.com/office/drawing/2014/main" id="{00000000-0008-0000-0F00-000008030000}"/>
            </a:ext>
          </a:extLst>
        </xdr:cNvPr>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50309</xdr:rowOff>
    </xdr:from>
    <xdr:ext cx="469744" cy="259045"/>
    <xdr:sp macro="" textlink="">
      <xdr:nvSpPr>
        <xdr:cNvPr id="777" name="【消防施設】&#10;一人当たり面積平均値テキスト">
          <a:extLst>
            <a:ext uri="{FF2B5EF4-FFF2-40B4-BE49-F238E27FC236}">
              <a16:creationId xmlns:a16="http://schemas.microsoft.com/office/drawing/2014/main" id="{00000000-0008-0000-0F00-000009030000}"/>
            </a:ext>
          </a:extLst>
        </xdr:cNvPr>
        <xdr:cNvSpPr txBox="1"/>
      </xdr:nvSpPr>
      <xdr:spPr>
        <a:xfrm>
          <a:off x="22199600" y="1428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778" name="フローチャート: 判断 777">
          <a:extLst>
            <a:ext uri="{FF2B5EF4-FFF2-40B4-BE49-F238E27FC236}">
              <a16:creationId xmlns:a16="http://schemas.microsoft.com/office/drawing/2014/main" id="{00000000-0008-0000-0F00-00000A030000}"/>
            </a:ext>
          </a:extLst>
        </xdr:cNvPr>
        <xdr:cNvSpPr/>
      </xdr:nvSpPr>
      <xdr:spPr>
        <a:xfrm>
          <a:off x="221107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779" name="フローチャート: 判断 778">
          <a:extLst>
            <a:ext uri="{FF2B5EF4-FFF2-40B4-BE49-F238E27FC236}">
              <a16:creationId xmlns:a16="http://schemas.microsoft.com/office/drawing/2014/main" id="{00000000-0008-0000-0F00-00000B030000}"/>
            </a:ext>
          </a:extLst>
        </xdr:cNvPr>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780" name="フローチャート: 判断 779">
          <a:extLst>
            <a:ext uri="{FF2B5EF4-FFF2-40B4-BE49-F238E27FC236}">
              <a16:creationId xmlns:a16="http://schemas.microsoft.com/office/drawing/2014/main" id="{00000000-0008-0000-0F00-00000C030000}"/>
            </a:ext>
          </a:extLst>
        </xdr:cNvPr>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781" name="フローチャート: 判断 780">
          <a:extLst>
            <a:ext uri="{FF2B5EF4-FFF2-40B4-BE49-F238E27FC236}">
              <a16:creationId xmlns:a16="http://schemas.microsoft.com/office/drawing/2014/main" id="{00000000-0008-0000-0F00-00000D030000}"/>
            </a:ext>
          </a:extLst>
        </xdr:cNvPr>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108458</xdr:rowOff>
    </xdr:from>
    <xdr:to>
      <xdr:col>98</xdr:col>
      <xdr:colOff>38100</xdr:colOff>
      <xdr:row>84</xdr:row>
      <xdr:rowOff>38608</xdr:rowOff>
    </xdr:to>
    <xdr:sp macro="" textlink="">
      <xdr:nvSpPr>
        <xdr:cNvPr id="782" name="フローチャート: 判断 781">
          <a:extLst>
            <a:ext uri="{FF2B5EF4-FFF2-40B4-BE49-F238E27FC236}">
              <a16:creationId xmlns:a16="http://schemas.microsoft.com/office/drawing/2014/main" id="{00000000-0008-0000-0F00-00000E030000}"/>
            </a:ext>
          </a:extLst>
        </xdr:cNvPr>
        <xdr:cNvSpPr/>
      </xdr:nvSpPr>
      <xdr:spPr>
        <a:xfrm>
          <a:off x="18605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83" name="テキスト ボックス 782">
          <a:extLst>
            <a:ext uri="{FF2B5EF4-FFF2-40B4-BE49-F238E27FC236}">
              <a16:creationId xmlns:a16="http://schemas.microsoft.com/office/drawing/2014/main" id="{00000000-0008-0000-0F00-00000F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4" name="テキスト ボックス 783">
          <a:extLst>
            <a:ext uri="{FF2B5EF4-FFF2-40B4-BE49-F238E27FC236}">
              <a16:creationId xmlns:a16="http://schemas.microsoft.com/office/drawing/2014/main" id="{00000000-0008-0000-0F00-000010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5" name="テキスト ボックス 784">
          <a:extLst>
            <a:ext uri="{FF2B5EF4-FFF2-40B4-BE49-F238E27FC236}">
              <a16:creationId xmlns:a16="http://schemas.microsoft.com/office/drawing/2014/main" id="{00000000-0008-0000-0F00-000011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6" name="テキスト ボックス 785">
          <a:extLst>
            <a:ext uri="{FF2B5EF4-FFF2-40B4-BE49-F238E27FC236}">
              <a16:creationId xmlns:a16="http://schemas.microsoft.com/office/drawing/2014/main" id="{00000000-0008-0000-0F00-000012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7" name="テキスト ボックス 786">
          <a:extLst>
            <a:ext uri="{FF2B5EF4-FFF2-40B4-BE49-F238E27FC236}">
              <a16:creationId xmlns:a16="http://schemas.microsoft.com/office/drawing/2014/main" id="{00000000-0008-0000-0F00-000013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23876</xdr:rowOff>
    </xdr:from>
    <xdr:to>
      <xdr:col>112</xdr:col>
      <xdr:colOff>38100</xdr:colOff>
      <xdr:row>84</xdr:row>
      <xdr:rowOff>125476</xdr:rowOff>
    </xdr:to>
    <xdr:sp macro="" textlink="">
      <xdr:nvSpPr>
        <xdr:cNvPr id="788" name="楕円 787">
          <a:extLst>
            <a:ext uri="{FF2B5EF4-FFF2-40B4-BE49-F238E27FC236}">
              <a16:creationId xmlns:a16="http://schemas.microsoft.com/office/drawing/2014/main" id="{00000000-0008-0000-0F00-000014030000}"/>
            </a:ext>
          </a:extLst>
        </xdr:cNvPr>
        <xdr:cNvSpPr/>
      </xdr:nvSpPr>
      <xdr:spPr>
        <a:xfrm>
          <a:off x="21272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28448</xdr:rowOff>
    </xdr:from>
    <xdr:to>
      <xdr:col>107</xdr:col>
      <xdr:colOff>101600</xdr:colOff>
      <xdr:row>84</xdr:row>
      <xdr:rowOff>130048</xdr:rowOff>
    </xdr:to>
    <xdr:sp macro="" textlink="">
      <xdr:nvSpPr>
        <xdr:cNvPr id="789" name="楕円 788">
          <a:extLst>
            <a:ext uri="{FF2B5EF4-FFF2-40B4-BE49-F238E27FC236}">
              <a16:creationId xmlns:a16="http://schemas.microsoft.com/office/drawing/2014/main" id="{00000000-0008-0000-0F00-000015030000}"/>
            </a:ext>
          </a:extLst>
        </xdr:cNvPr>
        <xdr:cNvSpPr/>
      </xdr:nvSpPr>
      <xdr:spPr>
        <a:xfrm>
          <a:off x="203835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74676</xdr:rowOff>
    </xdr:from>
    <xdr:to>
      <xdr:col>111</xdr:col>
      <xdr:colOff>177800</xdr:colOff>
      <xdr:row>84</xdr:row>
      <xdr:rowOff>79248</xdr:rowOff>
    </xdr:to>
    <xdr:cxnSp macro="">
      <xdr:nvCxnSpPr>
        <xdr:cNvPr id="790" name="直線コネクタ 789">
          <a:extLst>
            <a:ext uri="{FF2B5EF4-FFF2-40B4-BE49-F238E27FC236}">
              <a16:creationId xmlns:a16="http://schemas.microsoft.com/office/drawing/2014/main" id="{00000000-0008-0000-0F00-000016030000}"/>
            </a:ext>
          </a:extLst>
        </xdr:cNvPr>
        <xdr:cNvCxnSpPr/>
      </xdr:nvCxnSpPr>
      <xdr:spPr>
        <a:xfrm flipV="1">
          <a:off x="20434300" y="144764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28448</xdr:rowOff>
    </xdr:from>
    <xdr:to>
      <xdr:col>102</xdr:col>
      <xdr:colOff>165100</xdr:colOff>
      <xdr:row>84</xdr:row>
      <xdr:rowOff>130048</xdr:rowOff>
    </xdr:to>
    <xdr:sp macro="" textlink="">
      <xdr:nvSpPr>
        <xdr:cNvPr id="791" name="楕円 790">
          <a:extLst>
            <a:ext uri="{FF2B5EF4-FFF2-40B4-BE49-F238E27FC236}">
              <a16:creationId xmlns:a16="http://schemas.microsoft.com/office/drawing/2014/main" id="{00000000-0008-0000-0F00-000017030000}"/>
            </a:ext>
          </a:extLst>
        </xdr:cNvPr>
        <xdr:cNvSpPr/>
      </xdr:nvSpPr>
      <xdr:spPr>
        <a:xfrm>
          <a:off x="194945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79248</xdr:rowOff>
    </xdr:from>
    <xdr:to>
      <xdr:col>107</xdr:col>
      <xdr:colOff>50800</xdr:colOff>
      <xdr:row>84</xdr:row>
      <xdr:rowOff>79248</xdr:rowOff>
    </xdr:to>
    <xdr:cxnSp macro="">
      <xdr:nvCxnSpPr>
        <xdr:cNvPr id="792" name="直線コネクタ 791">
          <a:extLst>
            <a:ext uri="{FF2B5EF4-FFF2-40B4-BE49-F238E27FC236}">
              <a16:creationId xmlns:a16="http://schemas.microsoft.com/office/drawing/2014/main" id="{00000000-0008-0000-0F00-000018030000}"/>
            </a:ext>
          </a:extLst>
        </xdr:cNvPr>
        <xdr:cNvCxnSpPr/>
      </xdr:nvCxnSpPr>
      <xdr:spPr>
        <a:xfrm>
          <a:off x="19545300" y="144810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33020</xdr:rowOff>
    </xdr:from>
    <xdr:to>
      <xdr:col>98</xdr:col>
      <xdr:colOff>38100</xdr:colOff>
      <xdr:row>84</xdr:row>
      <xdr:rowOff>134620</xdr:rowOff>
    </xdr:to>
    <xdr:sp macro="" textlink="">
      <xdr:nvSpPr>
        <xdr:cNvPr id="793" name="楕円 792">
          <a:extLst>
            <a:ext uri="{FF2B5EF4-FFF2-40B4-BE49-F238E27FC236}">
              <a16:creationId xmlns:a16="http://schemas.microsoft.com/office/drawing/2014/main" id="{00000000-0008-0000-0F00-000019030000}"/>
            </a:ext>
          </a:extLst>
        </xdr:cNvPr>
        <xdr:cNvSpPr/>
      </xdr:nvSpPr>
      <xdr:spPr>
        <a:xfrm>
          <a:off x="18605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79248</xdr:rowOff>
    </xdr:from>
    <xdr:to>
      <xdr:col>102</xdr:col>
      <xdr:colOff>114300</xdr:colOff>
      <xdr:row>84</xdr:row>
      <xdr:rowOff>83820</xdr:rowOff>
    </xdr:to>
    <xdr:cxnSp macro="">
      <xdr:nvCxnSpPr>
        <xdr:cNvPr id="794" name="直線コネクタ 793">
          <a:extLst>
            <a:ext uri="{FF2B5EF4-FFF2-40B4-BE49-F238E27FC236}">
              <a16:creationId xmlns:a16="http://schemas.microsoft.com/office/drawing/2014/main" id="{00000000-0008-0000-0F00-00001A030000}"/>
            </a:ext>
          </a:extLst>
        </xdr:cNvPr>
        <xdr:cNvCxnSpPr/>
      </xdr:nvCxnSpPr>
      <xdr:spPr>
        <a:xfrm flipV="1">
          <a:off x="18656300" y="14481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795" name="n_1aveValue【消防施設】&#10;一人当たり面積">
          <a:extLst>
            <a:ext uri="{FF2B5EF4-FFF2-40B4-BE49-F238E27FC236}">
              <a16:creationId xmlns:a16="http://schemas.microsoft.com/office/drawing/2014/main" id="{00000000-0008-0000-0F00-00001B030000}"/>
            </a:ext>
          </a:extLst>
        </xdr:cNvPr>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796" name="n_2aveValue【消防施設】&#10;一人当たり面積">
          <a:extLst>
            <a:ext uri="{FF2B5EF4-FFF2-40B4-BE49-F238E27FC236}">
              <a16:creationId xmlns:a16="http://schemas.microsoft.com/office/drawing/2014/main" id="{00000000-0008-0000-0F00-00001C030000}"/>
            </a:ext>
          </a:extLst>
        </xdr:cNvPr>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797" name="n_3aveValue【消防施設】&#10;一人当たり面積">
          <a:extLst>
            <a:ext uri="{FF2B5EF4-FFF2-40B4-BE49-F238E27FC236}">
              <a16:creationId xmlns:a16="http://schemas.microsoft.com/office/drawing/2014/main" id="{00000000-0008-0000-0F00-00001D030000}"/>
            </a:ext>
          </a:extLst>
        </xdr:cNvPr>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55135</xdr:rowOff>
    </xdr:from>
    <xdr:ext cx="469744" cy="259045"/>
    <xdr:sp macro="" textlink="">
      <xdr:nvSpPr>
        <xdr:cNvPr id="798" name="n_4aveValue【消防施設】&#10;一人当たり面積">
          <a:extLst>
            <a:ext uri="{FF2B5EF4-FFF2-40B4-BE49-F238E27FC236}">
              <a16:creationId xmlns:a16="http://schemas.microsoft.com/office/drawing/2014/main" id="{00000000-0008-0000-0F00-00001E030000}"/>
            </a:ext>
          </a:extLst>
        </xdr:cNvPr>
        <xdr:cNvSpPr txBox="1"/>
      </xdr:nvSpPr>
      <xdr:spPr>
        <a:xfrm>
          <a:off x="18421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116603</xdr:rowOff>
    </xdr:from>
    <xdr:ext cx="469744" cy="259045"/>
    <xdr:sp macro="" textlink="">
      <xdr:nvSpPr>
        <xdr:cNvPr id="799" name="n_1mainValue【消防施設】&#10;一人当たり面積">
          <a:extLst>
            <a:ext uri="{FF2B5EF4-FFF2-40B4-BE49-F238E27FC236}">
              <a16:creationId xmlns:a16="http://schemas.microsoft.com/office/drawing/2014/main" id="{00000000-0008-0000-0F00-00001F030000}"/>
            </a:ext>
          </a:extLst>
        </xdr:cNvPr>
        <xdr:cNvSpPr txBox="1"/>
      </xdr:nvSpPr>
      <xdr:spPr>
        <a:xfrm>
          <a:off x="210757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121175</xdr:rowOff>
    </xdr:from>
    <xdr:ext cx="469744" cy="259045"/>
    <xdr:sp macro="" textlink="">
      <xdr:nvSpPr>
        <xdr:cNvPr id="800" name="n_2mainValue【消防施設】&#10;一人当たり面積">
          <a:extLst>
            <a:ext uri="{FF2B5EF4-FFF2-40B4-BE49-F238E27FC236}">
              <a16:creationId xmlns:a16="http://schemas.microsoft.com/office/drawing/2014/main" id="{00000000-0008-0000-0F00-000020030000}"/>
            </a:ext>
          </a:extLst>
        </xdr:cNvPr>
        <xdr:cNvSpPr txBox="1"/>
      </xdr:nvSpPr>
      <xdr:spPr>
        <a:xfrm>
          <a:off x="20199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121175</xdr:rowOff>
    </xdr:from>
    <xdr:ext cx="469744" cy="259045"/>
    <xdr:sp macro="" textlink="">
      <xdr:nvSpPr>
        <xdr:cNvPr id="801" name="n_3mainValue【消防施設】&#10;一人当たり面積">
          <a:extLst>
            <a:ext uri="{FF2B5EF4-FFF2-40B4-BE49-F238E27FC236}">
              <a16:creationId xmlns:a16="http://schemas.microsoft.com/office/drawing/2014/main" id="{00000000-0008-0000-0F00-000021030000}"/>
            </a:ext>
          </a:extLst>
        </xdr:cNvPr>
        <xdr:cNvSpPr txBox="1"/>
      </xdr:nvSpPr>
      <xdr:spPr>
        <a:xfrm>
          <a:off x="19310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125747</xdr:rowOff>
    </xdr:from>
    <xdr:ext cx="469744" cy="259045"/>
    <xdr:sp macro="" textlink="">
      <xdr:nvSpPr>
        <xdr:cNvPr id="802" name="n_4mainValue【消防施設】&#10;一人当たり面積">
          <a:extLst>
            <a:ext uri="{FF2B5EF4-FFF2-40B4-BE49-F238E27FC236}">
              <a16:creationId xmlns:a16="http://schemas.microsoft.com/office/drawing/2014/main" id="{00000000-0008-0000-0F00-000022030000}"/>
            </a:ext>
          </a:extLst>
        </xdr:cNvPr>
        <xdr:cNvSpPr txBox="1"/>
      </xdr:nvSpPr>
      <xdr:spPr>
        <a:xfrm>
          <a:off x="18421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03" name="正方形/長方形 802">
          <a:extLst>
            <a:ext uri="{FF2B5EF4-FFF2-40B4-BE49-F238E27FC236}">
              <a16:creationId xmlns:a16="http://schemas.microsoft.com/office/drawing/2014/main" id="{00000000-0008-0000-0F00-000023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4" name="正方形/長方形 803">
          <a:extLst>
            <a:ext uri="{FF2B5EF4-FFF2-40B4-BE49-F238E27FC236}">
              <a16:creationId xmlns:a16="http://schemas.microsoft.com/office/drawing/2014/main" id="{00000000-0008-0000-0F00-000024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5" name="正方形/長方形 804">
          <a:extLst>
            <a:ext uri="{FF2B5EF4-FFF2-40B4-BE49-F238E27FC236}">
              <a16:creationId xmlns:a16="http://schemas.microsoft.com/office/drawing/2014/main" id="{00000000-0008-0000-0F00-000025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6" name="正方形/長方形 805">
          <a:extLst>
            <a:ext uri="{FF2B5EF4-FFF2-40B4-BE49-F238E27FC236}">
              <a16:creationId xmlns:a16="http://schemas.microsoft.com/office/drawing/2014/main" id="{00000000-0008-0000-0F00-000026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7" name="正方形/長方形 806">
          <a:extLst>
            <a:ext uri="{FF2B5EF4-FFF2-40B4-BE49-F238E27FC236}">
              <a16:creationId xmlns:a16="http://schemas.microsoft.com/office/drawing/2014/main" id="{00000000-0008-0000-0F00-000027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8" name="正方形/長方形 807">
          <a:extLst>
            <a:ext uri="{FF2B5EF4-FFF2-40B4-BE49-F238E27FC236}">
              <a16:creationId xmlns:a16="http://schemas.microsoft.com/office/drawing/2014/main" id="{00000000-0008-0000-0F00-000028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9" name="正方形/長方形 808">
          <a:extLst>
            <a:ext uri="{FF2B5EF4-FFF2-40B4-BE49-F238E27FC236}">
              <a16:creationId xmlns:a16="http://schemas.microsoft.com/office/drawing/2014/main" id="{00000000-0008-0000-0F00-000029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0" name="正方形/長方形 809">
          <a:extLst>
            <a:ext uri="{FF2B5EF4-FFF2-40B4-BE49-F238E27FC236}">
              <a16:creationId xmlns:a16="http://schemas.microsoft.com/office/drawing/2014/main" id="{00000000-0008-0000-0F00-00002A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11" name="テキスト ボックス 810">
          <a:extLst>
            <a:ext uri="{FF2B5EF4-FFF2-40B4-BE49-F238E27FC236}">
              <a16:creationId xmlns:a16="http://schemas.microsoft.com/office/drawing/2014/main" id="{00000000-0008-0000-0F00-00002B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12" name="直線コネクタ 811">
          <a:extLst>
            <a:ext uri="{FF2B5EF4-FFF2-40B4-BE49-F238E27FC236}">
              <a16:creationId xmlns:a16="http://schemas.microsoft.com/office/drawing/2014/main" id="{00000000-0008-0000-0F00-00002C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13" name="テキスト ボックス 812">
          <a:extLst>
            <a:ext uri="{FF2B5EF4-FFF2-40B4-BE49-F238E27FC236}">
              <a16:creationId xmlns:a16="http://schemas.microsoft.com/office/drawing/2014/main" id="{00000000-0008-0000-0F00-00002D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14" name="直線コネクタ 813">
          <a:extLst>
            <a:ext uri="{FF2B5EF4-FFF2-40B4-BE49-F238E27FC236}">
              <a16:creationId xmlns:a16="http://schemas.microsoft.com/office/drawing/2014/main" id="{00000000-0008-0000-0F00-00002E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15" name="テキスト ボックス 814">
          <a:extLst>
            <a:ext uri="{FF2B5EF4-FFF2-40B4-BE49-F238E27FC236}">
              <a16:creationId xmlns:a16="http://schemas.microsoft.com/office/drawing/2014/main" id="{00000000-0008-0000-0F00-00002F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16" name="直線コネクタ 815">
          <a:extLst>
            <a:ext uri="{FF2B5EF4-FFF2-40B4-BE49-F238E27FC236}">
              <a16:creationId xmlns:a16="http://schemas.microsoft.com/office/drawing/2014/main" id="{00000000-0008-0000-0F00-000030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7" name="テキスト ボックス 816">
          <a:extLst>
            <a:ext uri="{FF2B5EF4-FFF2-40B4-BE49-F238E27FC236}">
              <a16:creationId xmlns:a16="http://schemas.microsoft.com/office/drawing/2014/main" id="{00000000-0008-0000-0F00-000031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8" name="直線コネクタ 817">
          <a:extLst>
            <a:ext uri="{FF2B5EF4-FFF2-40B4-BE49-F238E27FC236}">
              <a16:creationId xmlns:a16="http://schemas.microsoft.com/office/drawing/2014/main" id="{00000000-0008-0000-0F00-000032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9" name="テキスト ボックス 818">
          <a:extLst>
            <a:ext uri="{FF2B5EF4-FFF2-40B4-BE49-F238E27FC236}">
              <a16:creationId xmlns:a16="http://schemas.microsoft.com/office/drawing/2014/main" id="{00000000-0008-0000-0F00-000033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20" name="直線コネクタ 819">
          <a:extLst>
            <a:ext uri="{FF2B5EF4-FFF2-40B4-BE49-F238E27FC236}">
              <a16:creationId xmlns:a16="http://schemas.microsoft.com/office/drawing/2014/main" id="{00000000-0008-0000-0F00-000034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21" name="テキスト ボックス 820">
          <a:extLst>
            <a:ext uri="{FF2B5EF4-FFF2-40B4-BE49-F238E27FC236}">
              <a16:creationId xmlns:a16="http://schemas.microsoft.com/office/drawing/2014/main" id="{00000000-0008-0000-0F00-000035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22" name="直線コネクタ 821">
          <a:extLst>
            <a:ext uri="{FF2B5EF4-FFF2-40B4-BE49-F238E27FC236}">
              <a16:creationId xmlns:a16="http://schemas.microsoft.com/office/drawing/2014/main" id="{00000000-0008-0000-0F00-000036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23" name="テキスト ボックス 822">
          <a:extLst>
            <a:ext uri="{FF2B5EF4-FFF2-40B4-BE49-F238E27FC236}">
              <a16:creationId xmlns:a16="http://schemas.microsoft.com/office/drawing/2014/main" id="{00000000-0008-0000-0F00-000037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24" name="直線コネクタ 823">
          <a:extLst>
            <a:ext uri="{FF2B5EF4-FFF2-40B4-BE49-F238E27FC236}">
              <a16:creationId xmlns:a16="http://schemas.microsoft.com/office/drawing/2014/main" id="{00000000-0008-0000-0F00-000038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25" name="テキスト ボックス 824">
          <a:extLst>
            <a:ext uri="{FF2B5EF4-FFF2-40B4-BE49-F238E27FC236}">
              <a16:creationId xmlns:a16="http://schemas.microsoft.com/office/drawing/2014/main" id="{00000000-0008-0000-0F00-000039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6" name="直線コネクタ 825">
          <a:extLst>
            <a:ext uri="{FF2B5EF4-FFF2-40B4-BE49-F238E27FC236}">
              <a16:creationId xmlns:a16="http://schemas.microsoft.com/office/drawing/2014/main" id="{00000000-0008-0000-0F00-00003A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7" name="【庁舎】&#10;有形固定資産減価償却率グラフ枠">
          <a:extLst>
            <a:ext uri="{FF2B5EF4-FFF2-40B4-BE49-F238E27FC236}">
              <a16:creationId xmlns:a16="http://schemas.microsoft.com/office/drawing/2014/main" id="{00000000-0008-0000-0F00-00003B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109</xdr:row>
      <xdr:rowOff>33745</xdr:rowOff>
    </xdr:to>
    <xdr:cxnSp macro="">
      <xdr:nvCxnSpPr>
        <xdr:cNvPr id="828" name="直線コネクタ 827">
          <a:extLst>
            <a:ext uri="{FF2B5EF4-FFF2-40B4-BE49-F238E27FC236}">
              <a16:creationId xmlns:a16="http://schemas.microsoft.com/office/drawing/2014/main" id="{00000000-0008-0000-0F00-00003C030000}"/>
            </a:ext>
          </a:extLst>
        </xdr:cNvPr>
        <xdr:cNvCxnSpPr/>
      </xdr:nvCxnSpPr>
      <xdr:spPr>
        <a:xfrm flipV="1">
          <a:off x="16318864" y="17111799"/>
          <a:ext cx="0" cy="160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29" name="【庁舎】&#10;有形固定資産減価償却率最小値テキスト">
          <a:extLst>
            <a:ext uri="{FF2B5EF4-FFF2-40B4-BE49-F238E27FC236}">
              <a16:creationId xmlns:a16="http://schemas.microsoft.com/office/drawing/2014/main" id="{00000000-0008-0000-0F00-00003D030000}"/>
            </a:ext>
          </a:extLst>
        </xdr:cNvPr>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30" name="直線コネクタ 829">
          <a:extLst>
            <a:ext uri="{FF2B5EF4-FFF2-40B4-BE49-F238E27FC236}">
              <a16:creationId xmlns:a16="http://schemas.microsoft.com/office/drawing/2014/main" id="{00000000-0008-0000-0F00-00003E030000}"/>
            </a:ext>
          </a:extLst>
        </xdr:cNvPr>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340478" cy="259045"/>
    <xdr:sp macro="" textlink="">
      <xdr:nvSpPr>
        <xdr:cNvPr id="831" name="【庁舎】&#10;有形固定資産減価償却率最大値テキスト">
          <a:extLst>
            <a:ext uri="{FF2B5EF4-FFF2-40B4-BE49-F238E27FC236}">
              <a16:creationId xmlns:a16="http://schemas.microsoft.com/office/drawing/2014/main" id="{00000000-0008-0000-0F00-00003F030000}"/>
            </a:ext>
          </a:extLst>
        </xdr:cNvPr>
        <xdr:cNvSpPr txBox="1"/>
      </xdr:nvSpPr>
      <xdr:spPr>
        <a:xfrm>
          <a:off x="16357600" y="1688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832" name="直線コネクタ 831">
          <a:extLst>
            <a:ext uri="{FF2B5EF4-FFF2-40B4-BE49-F238E27FC236}">
              <a16:creationId xmlns:a16="http://schemas.microsoft.com/office/drawing/2014/main" id="{00000000-0008-0000-0F00-000040030000}"/>
            </a:ext>
          </a:extLst>
        </xdr:cNvPr>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67508</xdr:rowOff>
    </xdr:from>
    <xdr:ext cx="405111" cy="259045"/>
    <xdr:sp macro="" textlink="">
      <xdr:nvSpPr>
        <xdr:cNvPr id="833" name="【庁舎】&#10;有形固定資産減価償却率平均値テキスト">
          <a:extLst>
            <a:ext uri="{FF2B5EF4-FFF2-40B4-BE49-F238E27FC236}">
              <a16:creationId xmlns:a16="http://schemas.microsoft.com/office/drawing/2014/main" id="{00000000-0008-0000-0F00-000041030000}"/>
            </a:ext>
          </a:extLst>
        </xdr:cNvPr>
        <xdr:cNvSpPr txBox="1"/>
      </xdr:nvSpPr>
      <xdr:spPr>
        <a:xfrm>
          <a:off x="16357600" y="1789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89081</xdr:rowOff>
    </xdr:from>
    <xdr:to>
      <xdr:col>85</xdr:col>
      <xdr:colOff>177800</xdr:colOff>
      <xdr:row>105</xdr:row>
      <xdr:rowOff>19231</xdr:rowOff>
    </xdr:to>
    <xdr:sp macro="" textlink="">
      <xdr:nvSpPr>
        <xdr:cNvPr id="834" name="フローチャート: 判断 833">
          <a:extLst>
            <a:ext uri="{FF2B5EF4-FFF2-40B4-BE49-F238E27FC236}">
              <a16:creationId xmlns:a16="http://schemas.microsoft.com/office/drawing/2014/main" id="{00000000-0008-0000-0F00-000042030000}"/>
            </a:ext>
          </a:extLst>
        </xdr:cNvPr>
        <xdr:cNvSpPr/>
      </xdr:nvSpPr>
      <xdr:spPr>
        <a:xfrm>
          <a:off x="162687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152763</xdr:rowOff>
    </xdr:from>
    <xdr:to>
      <xdr:col>81</xdr:col>
      <xdr:colOff>101600</xdr:colOff>
      <xdr:row>105</xdr:row>
      <xdr:rowOff>82913</xdr:rowOff>
    </xdr:to>
    <xdr:sp macro="" textlink="">
      <xdr:nvSpPr>
        <xdr:cNvPr id="835" name="フローチャート: 判断 834">
          <a:extLst>
            <a:ext uri="{FF2B5EF4-FFF2-40B4-BE49-F238E27FC236}">
              <a16:creationId xmlns:a16="http://schemas.microsoft.com/office/drawing/2014/main" id="{00000000-0008-0000-0F00-000043030000}"/>
            </a:ext>
          </a:extLst>
        </xdr:cNvPr>
        <xdr:cNvSpPr/>
      </xdr:nvSpPr>
      <xdr:spPr>
        <a:xfrm>
          <a:off x="15430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836" name="フローチャート: 判断 835">
          <a:extLst>
            <a:ext uri="{FF2B5EF4-FFF2-40B4-BE49-F238E27FC236}">
              <a16:creationId xmlns:a16="http://schemas.microsoft.com/office/drawing/2014/main" id="{00000000-0008-0000-0F00-000044030000}"/>
            </a:ext>
          </a:extLst>
        </xdr:cNvPr>
        <xdr:cNvSpPr/>
      </xdr:nvSpPr>
      <xdr:spPr>
        <a:xfrm>
          <a:off x="14541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837" name="フローチャート: 判断 836">
          <a:extLst>
            <a:ext uri="{FF2B5EF4-FFF2-40B4-BE49-F238E27FC236}">
              <a16:creationId xmlns:a16="http://schemas.microsoft.com/office/drawing/2014/main" id="{00000000-0008-0000-0F00-000045030000}"/>
            </a:ext>
          </a:extLst>
        </xdr:cNvPr>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147864</xdr:rowOff>
    </xdr:from>
    <xdr:to>
      <xdr:col>67</xdr:col>
      <xdr:colOff>101600</xdr:colOff>
      <xdr:row>105</xdr:row>
      <xdr:rowOff>78014</xdr:rowOff>
    </xdr:to>
    <xdr:sp macro="" textlink="">
      <xdr:nvSpPr>
        <xdr:cNvPr id="838" name="フローチャート: 判断 837">
          <a:extLst>
            <a:ext uri="{FF2B5EF4-FFF2-40B4-BE49-F238E27FC236}">
              <a16:creationId xmlns:a16="http://schemas.microsoft.com/office/drawing/2014/main" id="{00000000-0008-0000-0F00-000046030000}"/>
            </a:ext>
          </a:extLst>
        </xdr:cNvPr>
        <xdr:cNvSpPr/>
      </xdr:nvSpPr>
      <xdr:spPr>
        <a:xfrm>
          <a:off x="12763500"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00000000-0008-0000-0F00-000047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00000000-0008-0000-0F00-000048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00000000-0008-0000-0F00-000049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00000000-0008-0000-0F00-00004A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id="{00000000-0008-0000-0F00-00004B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10705</xdr:rowOff>
    </xdr:from>
    <xdr:to>
      <xdr:col>81</xdr:col>
      <xdr:colOff>101600</xdr:colOff>
      <xdr:row>104</xdr:row>
      <xdr:rowOff>112305</xdr:rowOff>
    </xdr:to>
    <xdr:sp macro="" textlink="">
      <xdr:nvSpPr>
        <xdr:cNvPr id="844" name="楕円 843">
          <a:extLst>
            <a:ext uri="{FF2B5EF4-FFF2-40B4-BE49-F238E27FC236}">
              <a16:creationId xmlns:a16="http://schemas.microsoft.com/office/drawing/2014/main" id="{00000000-0008-0000-0F00-00004C030000}"/>
            </a:ext>
          </a:extLst>
        </xdr:cNvPr>
        <xdr:cNvSpPr/>
      </xdr:nvSpPr>
      <xdr:spPr>
        <a:xfrm>
          <a:off x="15430500" y="1784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160927</xdr:rowOff>
    </xdr:from>
    <xdr:to>
      <xdr:col>76</xdr:col>
      <xdr:colOff>165100</xdr:colOff>
      <xdr:row>104</xdr:row>
      <xdr:rowOff>91077</xdr:rowOff>
    </xdr:to>
    <xdr:sp macro="" textlink="">
      <xdr:nvSpPr>
        <xdr:cNvPr id="845" name="楕円 844">
          <a:extLst>
            <a:ext uri="{FF2B5EF4-FFF2-40B4-BE49-F238E27FC236}">
              <a16:creationId xmlns:a16="http://schemas.microsoft.com/office/drawing/2014/main" id="{00000000-0008-0000-0F00-00004D030000}"/>
            </a:ext>
          </a:extLst>
        </xdr:cNvPr>
        <xdr:cNvSpPr/>
      </xdr:nvSpPr>
      <xdr:spPr>
        <a:xfrm>
          <a:off x="14541500" y="178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40277</xdr:rowOff>
    </xdr:from>
    <xdr:to>
      <xdr:col>81</xdr:col>
      <xdr:colOff>50800</xdr:colOff>
      <xdr:row>104</xdr:row>
      <xdr:rowOff>61505</xdr:rowOff>
    </xdr:to>
    <xdr:cxnSp macro="">
      <xdr:nvCxnSpPr>
        <xdr:cNvPr id="846" name="直線コネクタ 845">
          <a:extLst>
            <a:ext uri="{FF2B5EF4-FFF2-40B4-BE49-F238E27FC236}">
              <a16:creationId xmlns:a16="http://schemas.microsoft.com/office/drawing/2014/main" id="{00000000-0008-0000-0F00-00004E030000}"/>
            </a:ext>
          </a:extLst>
        </xdr:cNvPr>
        <xdr:cNvCxnSpPr/>
      </xdr:nvCxnSpPr>
      <xdr:spPr>
        <a:xfrm>
          <a:off x="14592300" y="17871077"/>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128270</xdr:rowOff>
    </xdr:from>
    <xdr:to>
      <xdr:col>72</xdr:col>
      <xdr:colOff>38100</xdr:colOff>
      <xdr:row>104</xdr:row>
      <xdr:rowOff>58420</xdr:rowOff>
    </xdr:to>
    <xdr:sp macro="" textlink="">
      <xdr:nvSpPr>
        <xdr:cNvPr id="847" name="楕円 846">
          <a:extLst>
            <a:ext uri="{FF2B5EF4-FFF2-40B4-BE49-F238E27FC236}">
              <a16:creationId xmlns:a16="http://schemas.microsoft.com/office/drawing/2014/main" id="{00000000-0008-0000-0F00-00004F030000}"/>
            </a:ext>
          </a:extLst>
        </xdr:cNvPr>
        <xdr:cNvSpPr/>
      </xdr:nvSpPr>
      <xdr:spPr>
        <a:xfrm>
          <a:off x="13652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7620</xdr:rowOff>
    </xdr:from>
    <xdr:to>
      <xdr:col>76</xdr:col>
      <xdr:colOff>114300</xdr:colOff>
      <xdr:row>104</xdr:row>
      <xdr:rowOff>40277</xdr:rowOff>
    </xdr:to>
    <xdr:cxnSp macro="">
      <xdr:nvCxnSpPr>
        <xdr:cNvPr id="848" name="直線コネクタ 847">
          <a:extLst>
            <a:ext uri="{FF2B5EF4-FFF2-40B4-BE49-F238E27FC236}">
              <a16:creationId xmlns:a16="http://schemas.microsoft.com/office/drawing/2014/main" id="{00000000-0008-0000-0F00-000050030000}"/>
            </a:ext>
          </a:extLst>
        </xdr:cNvPr>
        <xdr:cNvCxnSpPr/>
      </xdr:nvCxnSpPr>
      <xdr:spPr>
        <a:xfrm>
          <a:off x="13703300" y="1783842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97245</xdr:rowOff>
    </xdr:from>
    <xdr:to>
      <xdr:col>67</xdr:col>
      <xdr:colOff>101600</xdr:colOff>
      <xdr:row>104</xdr:row>
      <xdr:rowOff>27395</xdr:rowOff>
    </xdr:to>
    <xdr:sp macro="" textlink="">
      <xdr:nvSpPr>
        <xdr:cNvPr id="849" name="楕円 848">
          <a:extLst>
            <a:ext uri="{FF2B5EF4-FFF2-40B4-BE49-F238E27FC236}">
              <a16:creationId xmlns:a16="http://schemas.microsoft.com/office/drawing/2014/main" id="{00000000-0008-0000-0F00-000051030000}"/>
            </a:ext>
          </a:extLst>
        </xdr:cNvPr>
        <xdr:cNvSpPr/>
      </xdr:nvSpPr>
      <xdr:spPr>
        <a:xfrm>
          <a:off x="12763500" y="1775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148045</xdr:rowOff>
    </xdr:from>
    <xdr:to>
      <xdr:col>71</xdr:col>
      <xdr:colOff>177800</xdr:colOff>
      <xdr:row>104</xdr:row>
      <xdr:rowOff>7620</xdr:rowOff>
    </xdr:to>
    <xdr:cxnSp macro="">
      <xdr:nvCxnSpPr>
        <xdr:cNvPr id="850" name="直線コネクタ 849">
          <a:extLst>
            <a:ext uri="{FF2B5EF4-FFF2-40B4-BE49-F238E27FC236}">
              <a16:creationId xmlns:a16="http://schemas.microsoft.com/office/drawing/2014/main" id="{00000000-0008-0000-0F00-000052030000}"/>
            </a:ext>
          </a:extLst>
        </xdr:cNvPr>
        <xdr:cNvCxnSpPr/>
      </xdr:nvCxnSpPr>
      <xdr:spPr>
        <a:xfrm>
          <a:off x="12814300" y="17807395"/>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74040</xdr:rowOff>
    </xdr:from>
    <xdr:ext cx="405111" cy="259045"/>
    <xdr:sp macro="" textlink="">
      <xdr:nvSpPr>
        <xdr:cNvPr id="851" name="n_1aveValue【庁舎】&#10;有形固定資産減価償却率">
          <a:extLst>
            <a:ext uri="{FF2B5EF4-FFF2-40B4-BE49-F238E27FC236}">
              <a16:creationId xmlns:a16="http://schemas.microsoft.com/office/drawing/2014/main" id="{00000000-0008-0000-0F00-000053030000}"/>
            </a:ext>
          </a:extLst>
        </xdr:cNvPr>
        <xdr:cNvSpPr txBox="1"/>
      </xdr:nvSpPr>
      <xdr:spPr>
        <a:xfrm>
          <a:off x="152660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77306</xdr:rowOff>
    </xdr:from>
    <xdr:ext cx="405111" cy="259045"/>
    <xdr:sp macro="" textlink="">
      <xdr:nvSpPr>
        <xdr:cNvPr id="852" name="n_2aveValue【庁舎】&#10;有形固定資産減価償却率">
          <a:extLst>
            <a:ext uri="{FF2B5EF4-FFF2-40B4-BE49-F238E27FC236}">
              <a16:creationId xmlns:a16="http://schemas.microsoft.com/office/drawing/2014/main" id="{00000000-0008-0000-0F00-000054030000}"/>
            </a:ext>
          </a:extLst>
        </xdr:cNvPr>
        <xdr:cNvSpPr txBox="1"/>
      </xdr:nvSpPr>
      <xdr:spPr>
        <a:xfrm>
          <a:off x="14389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106697</xdr:rowOff>
    </xdr:from>
    <xdr:ext cx="405111" cy="259045"/>
    <xdr:sp macro="" textlink="">
      <xdr:nvSpPr>
        <xdr:cNvPr id="853" name="n_3aveValue【庁舎】&#10;有形固定資産減価償却率">
          <a:extLst>
            <a:ext uri="{FF2B5EF4-FFF2-40B4-BE49-F238E27FC236}">
              <a16:creationId xmlns:a16="http://schemas.microsoft.com/office/drawing/2014/main" id="{00000000-0008-0000-0F00-000055030000}"/>
            </a:ext>
          </a:extLst>
        </xdr:cNvPr>
        <xdr:cNvSpPr txBox="1"/>
      </xdr:nvSpPr>
      <xdr:spPr>
        <a:xfrm>
          <a:off x="13500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69141</xdr:rowOff>
    </xdr:from>
    <xdr:ext cx="405111" cy="259045"/>
    <xdr:sp macro="" textlink="">
      <xdr:nvSpPr>
        <xdr:cNvPr id="854" name="n_4aveValue【庁舎】&#10;有形固定資産減価償却率">
          <a:extLst>
            <a:ext uri="{FF2B5EF4-FFF2-40B4-BE49-F238E27FC236}">
              <a16:creationId xmlns:a16="http://schemas.microsoft.com/office/drawing/2014/main" id="{00000000-0008-0000-0F00-000056030000}"/>
            </a:ext>
          </a:extLst>
        </xdr:cNvPr>
        <xdr:cNvSpPr txBox="1"/>
      </xdr:nvSpPr>
      <xdr:spPr>
        <a:xfrm>
          <a:off x="12611744" y="1807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128832</xdr:rowOff>
    </xdr:from>
    <xdr:ext cx="405111" cy="259045"/>
    <xdr:sp macro="" textlink="">
      <xdr:nvSpPr>
        <xdr:cNvPr id="855" name="n_1mainValue【庁舎】&#10;有形固定資産減価償却率">
          <a:extLst>
            <a:ext uri="{FF2B5EF4-FFF2-40B4-BE49-F238E27FC236}">
              <a16:creationId xmlns:a16="http://schemas.microsoft.com/office/drawing/2014/main" id="{00000000-0008-0000-0F00-000057030000}"/>
            </a:ext>
          </a:extLst>
        </xdr:cNvPr>
        <xdr:cNvSpPr txBox="1"/>
      </xdr:nvSpPr>
      <xdr:spPr>
        <a:xfrm>
          <a:off x="152660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107604</xdr:rowOff>
    </xdr:from>
    <xdr:ext cx="405111" cy="259045"/>
    <xdr:sp macro="" textlink="">
      <xdr:nvSpPr>
        <xdr:cNvPr id="856" name="n_2mainValue【庁舎】&#10;有形固定資産減価償却率">
          <a:extLst>
            <a:ext uri="{FF2B5EF4-FFF2-40B4-BE49-F238E27FC236}">
              <a16:creationId xmlns:a16="http://schemas.microsoft.com/office/drawing/2014/main" id="{00000000-0008-0000-0F00-000058030000}"/>
            </a:ext>
          </a:extLst>
        </xdr:cNvPr>
        <xdr:cNvSpPr txBox="1"/>
      </xdr:nvSpPr>
      <xdr:spPr>
        <a:xfrm>
          <a:off x="14389744" y="1759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74947</xdr:rowOff>
    </xdr:from>
    <xdr:ext cx="405111" cy="259045"/>
    <xdr:sp macro="" textlink="">
      <xdr:nvSpPr>
        <xdr:cNvPr id="857" name="n_3mainValue【庁舎】&#10;有形固定資産減価償却率">
          <a:extLst>
            <a:ext uri="{FF2B5EF4-FFF2-40B4-BE49-F238E27FC236}">
              <a16:creationId xmlns:a16="http://schemas.microsoft.com/office/drawing/2014/main" id="{00000000-0008-0000-0F00-000059030000}"/>
            </a:ext>
          </a:extLst>
        </xdr:cNvPr>
        <xdr:cNvSpPr txBox="1"/>
      </xdr:nvSpPr>
      <xdr:spPr>
        <a:xfrm>
          <a:off x="13500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43922</xdr:rowOff>
    </xdr:from>
    <xdr:ext cx="405111" cy="259045"/>
    <xdr:sp macro="" textlink="">
      <xdr:nvSpPr>
        <xdr:cNvPr id="858" name="n_4mainValue【庁舎】&#10;有形固定資産減価償却率">
          <a:extLst>
            <a:ext uri="{FF2B5EF4-FFF2-40B4-BE49-F238E27FC236}">
              <a16:creationId xmlns:a16="http://schemas.microsoft.com/office/drawing/2014/main" id="{00000000-0008-0000-0F00-00005A030000}"/>
            </a:ext>
          </a:extLst>
        </xdr:cNvPr>
        <xdr:cNvSpPr txBox="1"/>
      </xdr:nvSpPr>
      <xdr:spPr>
        <a:xfrm>
          <a:off x="12611744" y="175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9" name="正方形/長方形 858">
          <a:extLst>
            <a:ext uri="{FF2B5EF4-FFF2-40B4-BE49-F238E27FC236}">
              <a16:creationId xmlns:a16="http://schemas.microsoft.com/office/drawing/2014/main" id="{00000000-0008-0000-0F00-00005B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60" name="正方形/長方形 859">
          <a:extLst>
            <a:ext uri="{FF2B5EF4-FFF2-40B4-BE49-F238E27FC236}">
              <a16:creationId xmlns:a16="http://schemas.microsoft.com/office/drawing/2014/main" id="{00000000-0008-0000-0F00-00005C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61" name="正方形/長方形 860">
          <a:extLst>
            <a:ext uri="{FF2B5EF4-FFF2-40B4-BE49-F238E27FC236}">
              <a16:creationId xmlns:a16="http://schemas.microsoft.com/office/drawing/2014/main" id="{00000000-0008-0000-0F00-00005D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62" name="正方形/長方形 861">
          <a:extLst>
            <a:ext uri="{FF2B5EF4-FFF2-40B4-BE49-F238E27FC236}">
              <a16:creationId xmlns:a16="http://schemas.microsoft.com/office/drawing/2014/main" id="{00000000-0008-0000-0F00-00005E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63" name="正方形/長方形 862">
          <a:extLst>
            <a:ext uri="{FF2B5EF4-FFF2-40B4-BE49-F238E27FC236}">
              <a16:creationId xmlns:a16="http://schemas.microsoft.com/office/drawing/2014/main" id="{00000000-0008-0000-0F00-00005F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64" name="正方形/長方形 863">
          <a:extLst>
            <a:ext uri="{FF2B5EF4-FFF2-40B4-BE49-F238E27FC236}">
              <a16:creationId xmlns:a16="http://schemas.microsoft.com/office/drawing/2014/main" id="{00000000-0008-0000-0F00-000060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5" name="正方形/長方形 864">
          <a:extLst>
            <a:ext uri="{FF2B5EF4-FFF2-40B4-BE49-F238E27FC236}">
              <a16:creationId xmlns:a16="http://schemas.microsoft.com/office/drawing/2014/main" id="{00000000-0008-0000-0F00-000061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6" name="正方形/長方形 865">
          <a:extLst>
            <a:ext uri="{FF2B5EF4-FFF2-40B4-BE49-F238E27FC236}">
              <a16:creationId xmlns:a16="http://schemas.microsoft.com/office/drawing/2014/main" id="{00000000-0008-0000-0F00-000062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7" name="テキスト ボックス 866">
          <a:extLst>
            <a:ext uri="{FF2B5EF4-FFF2-40B4-BE49-F238E27FC236}">
              <a16:creationId xmlns:a16="http://schemas.microsoft.com/office/drawing/2014/main" id="{00000000-0008-0000-0F00-000063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8" name="直線コネクタ 867">
          <a:extLst>
            <a:ext uri="{FF2B5EF4-FFF2-40B4-BE49-F238E27FC236}">
              <a16:creationId xmlns:a16="http://schemas.microsoft.com/office/drawing/2014/main" id="{00000000-0008-0000-0F00-000064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69" name="直線コネクタ 868">
          <a:extLst>
            <a:ext uri="{FF2B5EF4-FFF2-40B4-BE49-F238E27FC236}">
              <a16:creationId xmlns:a16="http://schemas.microsoft.com/office/drawing/2014/main" id="{00000000-0008-0000-0F00-000065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70" name="テキスト ボックス 869">
          <a:extLst>
            <a:ext uri="{FF2B5EF4-FFF2-40B4-BE49-F238E27FC236}">
              <a16:creationId xmlns:a16="http://schemas.microsoft.com/office/drawing/2014/main" id="{00000000-0008-0000-0F00-000066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71" name="直線コネクタ 870">
          <a:extLst>
            <a:ext uri="{FF2B5EF4-FFF2-40B4-BE49-F238E27FC236}">
              <a16:creationId xmlns:a16="http://schemas.microsoft.com/office/drawing/2014/main" id="{00000000-0008-0000-0F00-000067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72" name="テキスト ボックス 871">
          <a:extLst>
            <a:ext uri="{FF2B5EF4-FFF2-40B4-BE49-F238E27FC236}">
              <a16:creationId xmlns:a16="http://schemas.microsoft.com/office/drawing/2014/main" id="{00000000-0008-0000-0F00-000068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73" name="直線コネクタ 872">
          <a:extLst>
            <a:ext uri="{FF2B5EF4-FFF2-40B4-BE49-F238E27FC236}">
              <a16:creationId xmlns:a16="http://schemas.microsoft.com/office/drawing/2014/main" id="{00000000-0008-0000-0F00-000069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74" name="テキスト ボックス 873">
          <a:extLst>
            <a:ext uri="{FF2B5EF4-FFF2-40B4-BE49-F238E27FC236}">
              <a16:creationId xmlns:a16="http://schemas.microsoft.com/office/drawing/2014/main" id="{00000000-0008-0000-0F00-00006A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75" name="直線コネクタ 874">
          <a:extLst>
            <a:ext uri="{FF2B5EF4-FFF2-40B4-BE49-F238E27FC236}">
              <a16:creationId xmlns:a16="http://schemas.microsoft.com/office/drawing/2014/main" id="{00000000-0008-0000-0F00-00006B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76" name="テキスト ボックス 875">
          <a:extLst>
            <a:ext uri="{FF2B5EF4-FFF2-40B4-BE49-F238E27FC236}">
              <a16:creationId xmlns:a16="http://schemas.microsoft.com/office/drawing/2014/main" id="{00000000-0008-0000-0F00-00006C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7" name="直線コネクタ 876">
          <a:extLst>
            <a:ext uri="{FF2B5EF4-FFF2-40B4-BE49-F238E27FC236}">
              <a16:creationId xmlns:a16="http://schemas.microsoft.com/office/drawing/2014/main" id="{00000000-0008-0000-0F00-00006D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8" name="テキスト ボックス 877">
          <a:extLst>
            <a:ext uri="{FF2B5EF4-FFF2-40B4-BE49-F238E27FC236}">
              <a16:creationId xmlns:a16="http://schemas.microsoft.com/office/drawing/2014/main" id="{00000000-0008-0000-0F00-00006E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9" name="【庁舎】&#10;一人当たり面積グラフ枠">
          <a:extLst>
            <a:ext uri="{FF2B5EF4-FFF2-40B4-BE49-F238E27FC236}">
              <a16:creationId xmlns:a16="http://schemas.microsoft.com/office/drawing/2014/main" id="{00000000-0008-0000-0F00-00006F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107</xdr:row>
      <xdr:rowOff>32765</xdr:rowOff>
    </xdr:to>
    <xdr:cxnSp macro="">
      <xdr:nvCxnSpPr>
        <xdr:cNvPr id="880" name="直線コネクタ 879">
          <a:extLst>
            <a:ext uri="{FF2B5EF4-FFF2-40B4-BE49-F238E27FC236}">
              <a16:creationId xmlns:a16="http://schemas.microsoft.com/office/drawing/2014/main" id="{00000000-0008-0000-0F00-000070030000}"/>
            </a:ext>
          </a:extLst>
        </xdr:cNvPr>
        <xdr:cNvCxnSpPr/>
      </xdr:nvCxnSpPr>
      <xdr:spPr>
        <a:xfrm flipV="1">
          <a:off x="22160864" y="17193768"/>
          <a:ext cx="0" cy="118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881" name="【庁舎】&#10;一人当たり面積最小値テキスト">
          <a:extLst>
            <a:ext uri="{FF2B5EF4-FFF2-40B4-BE49-F238E27FC236}">
              <a16:creationId xmlns:a16="http://schemas.microsoft.com/office/drawing/2014/main" id="{00000000-0008-0000-0F00-000071030000}"/>
            </a:ext>
          </a:extLst>
        </xdr:cNvPr>
        <xdr:cNvSpPr txBox="1"/>
      </xdr:nvSpPr>
      <xdr:spPr>
        <a:xfrm>
          <a:off x="22199600" y="18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882" name="直線コネクタ 881">
          <a:extLst>
            <a:ext uri="{FF2B5EF4-FFF2-40B4-BE49-F238E27FC236}">
              <a16:creationId xmlns:a16="http://schemas.microsoft.com/office/drawing/2014/main" id="{00000000-0008-0000-0F00-000072030000}"/>
            </a:ext>
          </a:extLst>
        </xdr:cNvPr>
        <xdr:cNvCxnSpPr/>
      </xdr:nvCxnSpPr>
      <xdr:spPr>
        <a:xfrm>
          <a:off x="22072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883" name="【庁舎】&#10;一人当たり面積最大値テキスト">
          <a:extLst>
            <a:ext uri="{FF2B5EF4-FFF2-40B4-BE49-F238E27FC236}">
              <a16:creationId xmlns:a16="http://schemas.microsoft.com/office/drawing/2014/main" id="{00000000-0008-0000-0F00-000073030000}"/>
            </a:ext>
          </a:extLst>
        </xdr:cNvPr>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884" name="直線コネクタ 883">
          <a:extLst>
            <a:ext uri="{FF2B5EF4-FFF2-40B4-BE49-F238E27FC236}">
              <a16:creationId xmlns:a16="http://schemas.microsoft.com/office/drawing/2014/main" id="{00000000-0008-0000-0F00-000074030000}"/>
            </a:ext>
          </a:extLst>
        </xdr:cNvPr>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3827</xdr:rowOff>
    </xdr:from>
    <xdr:ext cx="469744" cy="259045"/>
    <xdr:sp macro="" textlink="">
      <xdr:nvSpPr>
        <xdr:cNvPr id="885" name="【庁舎】&#10;一人当たり面積平均値テキスト">
          <a:extLst>
            <a:ext uri="{FF2B5EF4-FFF2-40B4-BE49-F238E27FC236}">
              <a16:creationId xmlns:a16="http://schemas.microsoft.com/office/drawing/2014/main" id="{00000000-0008-0000-0F00-000075030000}"/>
            </a:ext>
          </a:extLst>
        </xdr:cNvPr>
        <xdr:cNvSpPr txBox="1"/>
      </xdr:nvSpPr>
      <xdr:spPr>
        <a:xfrm>
          <a:off x="22199600" y="1800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886" name="フローチャート: 判断 885">
          <a:extLst>
            <a:ext uri="{FF2B5EF4-FFF2-40B4-BE49-F238E27FC236}">
              <a16:creationId xmlns:a16="http://schemas.microsoft.com/office/drawing/2014/main" id="{00000000-0008-0000-0F00-000076030000}"/>
            </a:ext>
          </a:extLst>
        </xdr:cNvPr>
        <xdr:cNvSpPr/>
      </xdr:nvSpPr>
      <xdr:spPr>
        <a:xfrm>
          <a:off x="22110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887" name="フローチャート: 判断 886">
          <a:extLst>
            <a:ext uri="{FF2B5EF4-FFF2-40B4-BE49-F238E27FC236}">
              <a16:creationId xmlns:a16="http://schemas.microsoft.com/office/drawing/2014/main" id="{00000000-0008-0000-0F00-000077030000}"/>
            </a:ext>
          </a:extLst>
        </xdr:cNvPr>
        <xdr:cNvSpPr/>
      </xdr:nvSpPr>
      <xdr:spPr>
        <a:xfrm>
          <a:off x="21272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61976</xdr:rowOff>
    </xdr:from>
    <xdr:to>
      <xdr:col>107</xdr:col>
      <xdr:colOff>101600</xdr:colOff>
      <xdr:row>105</xdr:row>
      <xdr:rowOff>163576</xdr:rowOff>
    </xdr:to>
    <xdr:sp macro="" textlink="">
      <xdr:nvSpPr>
        <xdr:cNvPr id="888" name="フローチャート: 判断 887">
          <a:extLst>
            <a:ext uri="{FF2B5EF4-FFF2-40B4-BE49-F238E27FC236}">
              <a16:creationId xmlns:a16="http://schemas.microsoft.com/office/drawing/2014/main" id="{00000000-0008-0000-0F00-000078030000}"/>
            </a:ext>
          </a:extLst>
        </xdr:cNvPr>
        <xdr:cNvSpPr/>
      </xdr:nvSpPr>
      <xdr:spPr>
        <a:xfrm>
          <a:off x="20383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889" name="フローチャート: 判断 888">
          <a:extLst>
            <a:ext uri="{FF2B5EF4-FFF2-40B4-BE49-F238E27FC236}">
              <a16:creationId xmlns:a16="http://schemas.microsoft.com/office/drawing/2014/main" id="{00000000-0008-0000-0F00-000079030000}"/>
            </a:ext>
          </a:extLst>
        </xdr:cNvPr>
        <xdr:cNvSpPr/>
      </xdr:nvSpPr>
      <xdr:spPr>
        <a:xfrm>
          <a:off x="19494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45974</xdr:rowOff>
    </xdr:from>
    <xdr:to>
      <xdr:col>98</xdr:col>
      <xdr:colOff>38100</xdr:colOff>
      <xdr:row>105</xdr:row>
      <xdr:rowOff>147574</xdr:rowOff>
    </xdr:to>
    <xdr:sp macro="" textlink="">
      <xdr:nvSpPr>
        <xdr:cNvPr id="890" name="フローチャート: 判断 889">
          <a:extLst>
            <a:ext uri="{FF2B5EF4-FFF2-40B4-BE49-F238E27FC236}">
              <a16:creationId xmlns:a16="http://schemas.microsoft.com/office/drawing/2014/main" id="{00000000-0008-0000-0F00-00007A030000}"/>
            </a:ext>
          </a:extLst>
        </xdr:cNvPr>
        <xdr:cNvSpPr/>
      </xdr:nvSpPr>
      <xdr:spPr>
        <a:xfrm>
          <a:off x="18605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91" name="テキスト ボックス 890">
          <a:extLst>
            <a:ext uri="{FF2B5EF4-FFF2-40B4-BE49-F238E27FC236}">
              <a16:creationId xmlns:a16="http://schemas.microsoft.com/office/drawing/2014/main" id="{00000000-0008-0000-0F00-00007B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92" name="テキスト ボックス 891">
          <a:extLst>
            <a:ext uri="{FF2B5EF4-FFF2-40B4-BE49-F238E27FC236}">
              <a16:creationId xmlns:a16="http://schemas.microsoft.com/office/drawing/2014/main" id="{00000000-0008-0000-0F00-00007C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3" name="テキスト ボックス 892">
          <a:extLst>
            <a:ext uri="{FF2B5EF4-FFF2-40B4-BE49-F238E27FC236}">
              <a16:creationId xmlns:a16="http://schemas.microsoft.com/office/drawing/2014/main" id="{00000000-0008-0000-0F00-00007D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4" name="テキスト ボックス 893">
          <a:extLst>
            <a:ext uri="{FF2B5EF4-FFF2-40B4-BE49-F238E27FC236}">
              <a16:creationId xmlns:a16="http://schemas.microsoft.com/office/drawing/2014/main" id="{00000000-0008-0000-0F00-00007E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5" name="テキスト ボックス 894">
          <a:extLst>
            <a:ext uri="{FF2B5EF4-FFF2-40B4-BE49-F238E27FC236}">
              <a16:creationId xmlns:a16="http://schemas.microsoft.com/office/drawing/2014/main" id="{00000000-0008-0000-0F00-00007F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116839</xdr:rowOff>
    </xdr:from>
    <xdr:to>
      <xdr:col>112</xdr:col>
      <xdr:colOff>38100</xdr:colOff>
      <xdr:row>106</xdr:row>
      <xdr:rowOff>46989</xdr:rowOff>
    </xdr:to>
    <xdr:sp macro="" textlink="">
      <xdr:nvSpPr>
        <xdr:cNvPr id="896" name="楕円 895">
          <a:extLst>
            <a:ext uri="{FF2B5EF4-FFF2-40B4-BE49-F238E27FC236}">
              <a16:creationId xmlns:a16="http://schemas.microsoft.com/office/drawing/2014/main" id="{00000000-0008-0000-0F00-000080030000}"/>
            </a:ext>
          </a:extLst>
        </xdr:cNvPr>
        <xdr:cNvSpPr/>
      </xdr:nvSpPr>
      <xdr:spPr>
        <a:xfrm>
          <a:off x="21272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121413</xdr:rowOff>
    </xdr:from>
    <xdr:to>
      <xdr:col>107</xdr:col>
      <xdr:colOff>101600</xdr:colOff>
      <xdr:row>106</xdr:row>
      <xdr:rowOff>51563</xdr:rowOff>
    </xdr:to>
    <xdr:sp macro="" textlink="">
      <xdr:nvSpPr>
        <xdr:cNvPr id="897" name="楕円 896">
          <a:extLst>
            <a:ext uri="{FF2B5EF4-FFF2-40B4-BE49-F238E27FC236}">
              <a16:creationId xmlns:a16="http://schemas.microsoft.com/office/drawing/2014/main" id="{00000000-0008-0000-0F00-000081030000}"/>
            </a:ext>
          </a:extLst>
        </xdr:cNvPr>
        <xdr:cNvSpPr/>
      </xdr:nvSpPr>
      <xdr:spPr>
        <a:xfrm>
          <a:off x="20383500" y="1812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167639</xdr:rowOff>
    </xdr:from>
    <xdr:to>
      <xdr:col>111</xdr:col>
      <xdr:colOff>177800</xdr:colOff>
      <xdr:row>106</xdr:row>
      <xdr:rowOff>763</xdr:rowOff>
    </xdr:to>
    <xdr:cxnSp macro="">
      <xdr:nvCxnSpPr>
        <xdr:cNvPr id="898" name="直線コネクタ 897">
          <a:extLst>
            <a:ext uri="{FF2B5EF4-FFF2-40B4-BE49-F238E27FC236}">
              <a16:creationId xmlns:a16="http://schemas.microsoft.com/office/drawing/2014/main" id="{00000000-0008-0000-0F00-000082030000}"/>
            </a:ext>
          </a:extLst>
        </xdr:cNvPr>
        <xdr:cNvCxnSpPr/>
      </xdr:nvCxnSpPr>
      <xdr:spPr>
        <a:xfrm flipV="1">
          <a:off x="20434300" y="1816988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123698</xdr:rowOff>
    </xdr:from>
    <xdr:to>
      <xdr:col>102</xdr:col>
      <xdr:colOff>165100</xdr:colOff>
      <xdr:row>106</xdr:row>
      <xdr:rowOff>53848</xdr:rowOff>
    </xdr:to>
    <xdr:sp macro="" textlink="">
      <xdr:nvSpPr>
        <xdr:cNvPr id="899" name="楕円 898">
          <a:extLst>
            <a:ext uri="{FF2B5EF4-FFF2-40B4-BE49-F238E27FC236}">
              <a16:creationId xmlns:a16="http://schemas.microsoft.com/office/drawing/2014/main" id="{00000000-0008-0000-0F00-000083030000}"/>
            </a:ext>
          </a:extLst>
        </xdr:cNvPr>
        <xdr:cNvSpPr/>
      </xdr:nvSpPr>
      <xdr:spPr>
        <a:xfrm>
          <a:off x="19494500" y="1812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763</xdr:rowOff>
    </xdr:from>
    <xdr:to>
      <xdr:col>107</xdr:col>
      <xdr:colOff>50800</xdr:colOff>
      <xdr:row>106</xdr:row>
      <xdr:rowOff>3048</xdr:rowOff>
    </xdr:to>
    <xdr:cxnSp macro="">
      <xdr:nvCxnSpPr>
        <xdr:cNvPr id="900" name="直線コネクタ 899">
          <a:extLst>
            <a:ext uri="{FF2B5EF4-FFF2-40B4-BE49-F238E27FC236}">
              <a16:creationId xmlns:a16="http://schemas.microsoft.com/office/drawing/2014/main" id="{00000000-0008-0000-0F00-000084030000}"/>
            </a:ext>
          </a:extLst>
        </xdr:cNvPr>
        <xdr:cNvCxnSpPr/>
      </xdr:nvCxnSpPr>
      <xdr:spPr>
        <a:xfrm flipV="1">
          <a:off x="19545300" y="1817446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125985</xdr:rowOff>
    </xdr:from>
    <xdr:to>
      <xdr:col>98</xdr:col>
      <xdr:colOff>38100</xdr:colOff>
      <xdr:row>106</xdr:row>
      <xdr:rowOff>56135</xdr:rowOff>
    </xdr:to>
    <xdr:sp macro="" textlink="">
      <xdr:nvSpPr>
        <xdr:cNvPr id="901" name="楕円 900">
          <a:extLst>
            <a:ext uri="{FF2B5EF4-FFF2-40B4-BE49-F238E27FC236}">
              <a16:creationId xmlns:a16="http://schemas.microsoft.com/office/drawing/2014/main" id="{00000000-0008-0000-0F00-000085030000}"/>
            </a:ext>
          </a:extLst>
        </xdr:cNvPr>
        <xdr:cNvSpPr/>
      </xdr:nvSpPr>
      <xdr:spPr>
        <a:xfrm>
          <a:off x="18605500" y="1812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3048</xdr:rowOff>
    </xdr:from>
    <xdr:to>
      <xdr:col>102</xdr:col>
      <xdr:colOff>114300</xdr:colOff>
      <xdr:row>106</xdr:row>
      <xdr:rowOff>5335</xdr:rowOff>
    </xdr:to>
    <xdr:cxnSp macro="">
      <xdr:nvCxnSpPr>
        <xdr:cNvPr id="902" name="直線コネクタ 901">
          <a:extLst>
            <a:ext uri="{FF2B5EF4-FFF2-40B4-BE49-F238E27FC236}">
              <a16:creationId xmlns:a16="http://schemas.microsoft.com/office/drawing/2014/main" id="{00000000-0008-0000-0F00-000086030000}"/>
            </a:ext>
          </a:extLst>
        </xdr:cNvPr>
        <xdr:cNvCxnSpPr/>
      </xdr:nvCxnSpPr>
      <xdr:spPr>
        <a:xfrm flipV="1">
          <a:off x="18656300" y="1817674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168673</xdr:rowOff>
    </xdr:from>
    <xdr:ext cx="469744" cy="259045"/>
    <xdr:sp macro="" textlink="">
      <xdr:nvSpPr>
        <xdr:cNvPr id="903" name="n_1aveValue【庁舎】&#10;一人当たり面積">
          <a:extLst>
            <a:ext uri="{FF2B5EF4-FFF2-40B4-BE49-F238E27FC236}">
              <a16:creationId xmlns:a16="http://schemas.microsoft.com/office/drawing/2014/main" id="{00000000-0008-0000-0F00-000087030000}"/>
            </a:ext>
          </a:extLst>
        </xdr:cNvPr>
        <xdr:cNvSpPr txBox="1"/>
      </xdr:nvSpPr>
      <xdr:spPr>
        <a:xfrm>
          <a:off x="21075727" y="1782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8653</xdr:rowOff>
    </xdr:from>
    <xdr:ext cx="469744" cy="259045"/>
    <xdr:sp macro="" textlink="">
      <xdr:nvSpPr>
        <xdr:cNvPr id="904" name="n_2aveValue【庁舎】&#10;一人当たり面積">
          <a:extLst>
            <a:ext uri="{FF2B5EF4-FFF2-40B4-BE49-F238E27FC236}">
              <a16:creationId xmlns:a16="http://schemas.microsoft.com/office/drawing/2014/main" id="{00000000-0008-0000-0F00-000088030000}"/>
            </a:ext>
          </a:extLst>
        </xdr:cNvPr>
        <xdr:cNvSpPr txBox="1"/>
      </xdr:nvSpPr>
      <xdr:spPr>
        <a:xfrm>
          <a:off x="20199427" y="1783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15512</xdr:rowOff>
    </xdr:from>
    <xdr:ext cx="469744" cy="259045"/>
    <xdr:sp macro="" textlink="">
      <xdr:nvSpPr>
        <xdr:cNvPr id="905" name="n_3aveValue【庁舎】&#10;一人当たり面積">
          <a:extLst>
            <a:ext uri="{FF2B5EF4-FFF2-40B4-BE49-F238E27FC236}">
              <a16:creationId xmlns:a16="http://schemas.microsoft.com/office/drawing/2014/main" id="{00000000-0008-0000-0F00-000089030000}"/>
            </a:ext>
          </a:extLst>
        </xdr:cNvPr>
        <xdr:cNvSpPr txBox="1"/>
      </xdr:nvSpPr>
      <xdr:spPr>
        <a:xfrm>
          <a:off x="19310427" y="1784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164101</xdr:rowOff>
    </xdr:from>
    <xdr:ext cx="469744" cy="259045"/>
    <xdr:sp macro="" textlink="">
      <xdr:nvSpPr>
        <xdr:cNvPr id="906" name="n_4aveValue【庁舎】&#10;一人当たり面積">
          <a:extLst>
            <a:ext uri="{FF2B5EF4-FFF2-40B4-BE49-F238E27FC236}">
              <a16:creationId xmlns:a16="http://schemas.microsoft.com/office/drawing/2014/main" id="{00000000-0008-0000-0F00-00008A030000}"/>
            </a:ext>
          </a:extLst>
        </xdr:cNvPr>
        <xdr:cNvSpPr txBox="1"/>
      </xdr:nvSpPr>
      <xdr:spPr>
        <a:xfrm>
          <a:off x="18421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38116</xdr:rowOff>
    </xdr:from>
    <xdr:ext cx="469744" cy="259045"/>
    <xdr:sp macro="" textlink="">
      <xdr:nvSpPr>
        <xdr:cNvPr id="907" name="n_1mainValue【庁舎】&#10;一人当たり面積">
          <a:extLst>
            <a:ext uri="{FF2B5EF4-FFF2-40B4-BE49-F238E27FC236}">
              <a16:creationId xmlns:a16="http://schemas.microsoft.com/office/drawing/2014/main" id="{00000000-0008-0000-0F00-00008B030000}"/>
            </a:ext>
          </a:extLst>
        </xdr:cNvPr>
        <xdr:cNvSpPr txBox="1"/>
      </xdr:nvSpPr>
      <xdr:spPr>
        <a:xfrm>
          <a:off x="210757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42690</xdr:rowOff>
    </xdr:from>
    <xdr:ext cx="469744" cy="259045"/>
    <xdr:sp macro="" textlink="">
      <xdr:nvSpPr>
        <xdr:cNvPr id="908" name="n_2mainValue【庁舎】&#10;一人当たり面積">
          <a:extLst>
            <a:ext uri="{FF2B5EF4-FFF2-40B4-BE49-F238E27FC236}">
              <a16:creationId xmlns:a16="http://schemas.microsoft.com/office/drawing/2014/main" id="{00000000-0008-0000-0F00-00008C030000}"/>
            </a:ext>
          </a:extLst>
        </xdr:cNvPr>
        <xdr:cNvSpPr txBox="1"/>
      </xdr:nvSpPr>
      <xdr:spPr>
        <a:xfrm>
          <a:off x="20199427" y="1821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44975</xdr:rowOff>
    </xdr:from>
    <xdr:ext cx="469744" cy="259045"/>
    <xdr:sp macro="" textlink="">
      <xdr:nvSpPr>
        <xdr:cNvPr id="909" name="n_3mainValue【庁舎】&#10;一人当たり面積">
          <a:extLst>
            <a:ext uri="{FF2B5EF4-FFF2-40B4-BE49-F238E27FC236}">
              <a16:creationId xmlns:a16="http://schemas.microsoft.com/office/drawing/2014/main" id="{00000000-0008-0000-0F00-00008D030000}"/>
            </a:ext>
          </a:extLst>
        </xdr:cNvPr>
        <xdr:cNvSpPr txBox="1"/>
      </xdr:nvSpPr>
      <xdr:spPr>
        <a:xfrm>
          <a:off x="19310427" y="1821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47262</xdr:rowOff>
    </xdr:from>
    <xdr:ext cx="469744" cy="259045"/>
    <xdr:sp macro="" textlink="">
      <xdr:nvSpPr>
        <xdr:cNvPr id="910" name="n_4mainValue【庁舎】&#10;一人当たり面積">
          <a:extLst>
            <a:ext uri="{FF2B5EF4-FFF2-40B4-BE49-F238E27FC236}">
              <a16:creationId xmlns:a16="http://schemas.microsoft.com/office/drawing/2014/main" id="{00000000-0008-0000-0F00-00008E030000}"/>
            </a:ext>
          </a:extLst>
        </xdr:cNvPr>
        <xdr:cNvSpPr txBox="1"/>
      </xdr:nvSpPr>
      <xdr:spPr>
        <a:xfrm>
          <a:off x="18421427" y="1822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11" name="正方形/長方形 910">
          <a:extLst>
            <a:ext uri="{FF2B5EF4-FFF2-40B4-BE49-F238E27FC236}">
              <a16:creationId xmlns:a16="http://schemas.microsoft.com/office/drawing/2014/main" id="{00000000-0008-0000-0F00-00008F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12" name="正方形/長方形 911">
          <a:extLst>
            <a:ext uri="{FF2B5EF4-FFF2-40B4-BE49-F238E27FC236}">
              <a16:creationId xmlns:a16="http://schemas.microsoft.com/office/drawing/2014/main" id="{00000000-0008-0000-0F00-000090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3" name="テキスト ボックス 912">
          <a:extLst>
            <a:ext uri="{FF2B5EF4-FFF2-40B4-BE49-F238E27FC236}">
              <a16:creationId xmlns:a16="http://schemas.microsoft.com/office/drawing/2014/main" id="{00000000-0008-0000-0F00-000091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図書館と体育館・プールの有形固定資産減価償却率が低いのは、平成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年に中央図書館を新設、平成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年に総合体育館を新設したためである。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の施設についても類似団体よりも減価償却率が低いものが多いが、全体的に施設の老朽化が進んでおり、加えて人口減少にともない、市民１人当たりの施設面積も今後増えていくため、更新・改修にかかる財政負担の増加が予測される。</a:t>
          </a:r>
        </a:p>
        <a:p>
          <a:r>
            <a:rPr kumimoji="1" lang="ja-JP" altLang="en-US" sz="1300">
              <a:latin typeface="ＭＳ Ｐゴシック" panose="020B0600070205080204" pitchFamily="50" charset="-128"/>
              <a:ea typeface="ＭＳ Ｐゴシック" panose="020B0600070205080204" pitchFamily="50" charset="-128"/>
            </a:rPr>
            <a:t>　公共施設の再配置計画にもとづいた統廃合等の検討が急務となる。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77,238
75,435
176.51
31,937,922
31,796,215
23,556
18,600,562
38,264,566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財政力指数は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年度以降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同率で推移している。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固定資産税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の市税の増収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により基準財政収入額が増加する一方で、高齢化の進展</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により社会</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保障</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費が増加し、基準財政需要額も同様に増加しているためである。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今後は三木市創生計画に基づき、地域振興による定住・交流人口の増加策を推進</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して歳入の増加につなげるとともに、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事業の見直しなどにより歳出の増加を抑制していく必要がある。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7055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20883"/>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150582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7055</xdr:rowOff>
    </xdr:from>
    <xdr:to>
      <xdr:col>24</xdr:col>
      <xdr:colOff>12700</xdr:colOff>
      <xdr:row>45</xdr:row>
      <xdr:rowOff>7055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52211</xdr:rowOff>
    </xdr:from>
    <xdr:to>
      <xdr:col>23</xdr:col>
      <xdr:colOff>133350</xdr:colOff>
      <xdr:row>42</xdr:row>
      <xdr:rowOff>52211</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2531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149172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0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52211</xdr:rowOff>
    </xdr:from>
    <xdr:to>
      <xdr:col>19</xdr:col>
      <xdr:colOff>133350</xdr:colOff>
      <xdr:row>42</xdr:row>
      <xdr:rowOff>52211</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253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52211</xdr:rowOff>
    </xdr:from>
    <xdr:to>
      <xdr:col>15</xdr:col>
      <xdr:colOff>82550</xdr:colOff>
      <xdr:row>42</xdr:row>
      <xdr:rowOff>52211</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253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52211</xdr:rowOff>
    </xdr:from>
    <xdr:to>
      <xdr:col>11</xdr:col>
      <xdr:colOff>31750</xdr:colOff>
      <xdr:row>42</xdr:row>
      <xdr:rowOff>52211</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253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144938</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7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1411</xdr:rowOff>
    </xdr:from>
    <xdr:to>
      <xdr:col>19</xdr:col>
      <xdr:colOff>184150</xdr:colOff>
      <xdr:row>42</xdr:row>
      <xdr:rowOff>103011</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87788</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28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1411</xdr:rowOff>
    </xdr:from>
    <xdr:to>
      <xdr:col>15</xdr:col>
      <xdr:colOff>133350</xdr:colOff>
      <xdr:row>42</xdr:row>
      <xdr:rowOff>103011</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87788</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1411</xdr:rowOff>
    </xdr:from>
    <xdr:to>
      <xdr:col>11</xdr:col>
      <xdr:colOff>82550</xdr:colOff>
      <xdr:row>42</xdr:row>
      <xdr:rowOff>103011</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87788</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1411</xdr:rowOff>
    </xdr:from>
    <xdr:to>
      <xdr:col>7</xdr:col>
      <xdr:colOff>31750</xdr:colOff>
      <xdr:row>42</xdr:row>
      <xdr:rowOff>103011</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87788</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％を上回って以降、年々数値が増加し今年度はさらに</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これは令和元年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月からの消費税増税や賃金の上昇などの影響により物件費が増加したこと、及び正規職員数増加による人件費の増加等が主な要因である。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今後も高齢化の進展などにより社会保障費など経常経費の増加が見込まれることから、事業の見直しにより歳出の削減に努め、弾力性のある財政運営に努めていく。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157480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83706"/>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74083</xdr:rowOff>
    </xdr:from>
    <xdr:to>
      <xdr:col>23</xdr:col>
      <xdr:colOff>133350</xdr:colOff>
      <xdr:row>63</xdr:row>
      <xdr:rowOff>162560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875433"/>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39810</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6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41910</xdr:rowOff>
    </xdr:from>
    <xdr:to>
      <xdr:col>19</xdr:col>
      <xdr:colOff>133350</xdr:colOff>
      <xdr:row>63</xdr:row>
      <xdr:rowOff>74083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84326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170604</xdr:rowOff>
    </xdr:from>
    <xdr:to>
      <xdr:col>19</xdr:col>
      <xdr:colOff>184150</xdr:colOff>
      <xdr:row>63</xdr:row>
      <xdr:rowOff>100754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110931</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56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21802</xdr:rowOff>
    </xdr:from>
    <xdr:to>
      <xdr:col>15</xdr:col>
      <xdr:colOff>82550</xdr:colOff>
      <xdr:row>63</xdr:row>
      <xdr:rowOff>41910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82315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7196</xdr:rowOff>
    </xdr:from>
    <xdr:to>
      <xdr:col>15</xdr:col>
      <xdr:colOff>133350</xdr:colOff>
      <xdr:row>63</xdr:row>
      <xdr:rowOff>108796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93573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144992</xdr:rowOff>
    </xdr:from>
    <xdr:to>
      <xdr:col>11</xdr:col>
      <xdr:colOff>31750</xdr:colOff>
      <xdr:row>63</xdr:row>
      <xdr:rowOff>21802</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77489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2346</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83837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88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23283</xdr:rowOff>
    </xdr:from>
    <xdr:to>
      <xdr:col>19</xdr:col>
      <xdr:colOff>184150</xdr:colOff>
      <xdr:row>63</xdr:row>
      <xdr:rowOff>124883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109660</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91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162560</xdr:rowOff>
    </xdr:from>
    <xdr:to>
      <xdr:col>15</xdr:col>
      <xdr:colOff>133350</xdr:colOff>
      <xdr:row>63</xdr:row>
      <xdr:rowOff>92710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102887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142452</xdr:rowOff>
    </xdr:from>
    <xdr:to>
      <xdr:col>11</xdr:col>
      <xdr:colOff>82550</xdr:colOff>
      <xdr:row>63</xdr:row>
      <xdr:rowOff>72602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7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82779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54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94192</xdr:rowOff>
    </xdr:from>
    <xdr:to>
      <xdr:col>7</xdr:col>
      <xdr:colOff>31750</xdr:colOff>
      <xdr:row>63</xdr:row>
      <xdr:rowOff>24342</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9119</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81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[132,308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１人当たり人件費・物件費等は、前年度と比べて</a:t>
          </a:r>
          <a:r>
            <a:rPr kumimoji="1" lang="en-US" altLang="ja-JP" sz="1300">
              <a:latin typeface="ＭＳ Ｐゴシック" panose="020B0600070205080204" pitchFamily="50" charset="-128"/>
              <a:ea typeface="ＭＳ Ｐゴシック" panose="020B0600070205080204" pitchFamily="50" charset="-128"/>
            </a:rPr>
            <a:t>7,190</a:t>
          </a:r>
          <a:r>
            <a:rPr kumimoji="1" lang="ja-JP" altLang="en-US" sz="1300">
              <a:latin typeface="ＭＳ Ｐゴシック" panose="020B0600070205080204" pitchFamily="50" charset="-128"/>
              <a:ea typeface="ＭＳ Ｐゴシック" panose="020B0600070205080204" pitchFamily="50" charset="-128"/>
            </a:rPr>
            <a:t>円多くなっている。</a:t>
          </a:r>
        </a:p>
        <a:p>
          <a:r>
            <a:rPr kumimoji="1" lang="ja-JP" altLang="en-US" sz="1300">
              <a:latin typeface="ＭＳ Ｐゴシック" panose="020B0600070205080204" pitchFamily="50" charset="-128"/>
              <a:ea typeface="ＭＳ Ｐゴシック" panose="020B0600070205080204" pitchFamily="50" charset="-128"/>
            </a:rPr>
            <a:t>　これは令和元年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月からの消費税増税や賃金の上昇などの影響により委託料が増加したこと、及び学校教育用パソコンなどリース機器の増加による使用料の増加により、前年度より人件費と物件費を合わせて</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億円増加したことが主な要因である。</a:t>
          </a:r>
        </a:p>
        <a:p>
          <a:r>
            <a:rPr kumimoji="1" lang="ja-JP" altLang="en-US" sz="1300">
              <a:latin typeface="ＭＳ Ｐゴシック" panose="020B0600070205080204" pitchFamily="50" charset="-128"/>
              <a:ea typeface="ＭＳ Ｐゴシック" panose="020B0600070205080204" pitchFamily="50" charset="-128"/>
            </a:rPr>
            <a:t>　今後は事業の見直しなどにより、経費の削減を進めるとともに、システムの導入等による業務の効率化を進めることが必要である。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80259</xdr:rowOff>
    </xdr:from>
    <xdr:to>
      <xdr:col>23</xdr:col>
      <xdr:colOff>133350</xdr:colOff>
      <xdr:row>89</xdr:row>
      <xdr:rowOff>37130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96259"/>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9207</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6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37130</xdr:rowOff>
    </xdr:from>
    <xdr:to>
      <xdr:col>24</xdr:col>
      <xdr:colOff>12700</xdr:colOff>
      <xdr:row>89</xdr:row>
      <xdr:rowOff>37130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9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166636</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80259</xdr:rowOff>
    </xdr:from>
    <xdr:to>
      <xdr:col>24</xdr:col>
      <xdr:colOff>12700</xdr:colOff>
      <xdr:row>80</xdr:row>
      <xdr:rowOff>80259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9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64639</xdr:rowOff>
    </xdr:from>
    <xdr:to>
      <xdr:col>23</xdr:col>
      <xdr:colOff>133350</xdr:colOff>
      <xdr:row>82</xdr:row>
      <xdr:rowOff>134037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123539"/>
          <a:ext cx="838200" cy="6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62565</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950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46038</xdr:rowOff>
    </xdr:from>
    <xdr:to>
      <xdr:col>23</xdr:col>
      <xdr:colOff>184150</xdr:colOff>
      <xdr:row>82</xdr:row>
      <xdr:rowOff>147638</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41610</xdr:rowOff>
    </xdr:from>
    <xdr:to>
      <xdr:col>19</xdr:col>
      <xdr:colOff>133350</xdr:colOff>
      <xdr:row>82</xdr:row>
      <xdr:rowOff>64639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100510"/>
          <a:ext cx="889000" cy="2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12266</xdr:rowOff>
    </xdr:from>
    <xdr:to>
      <xdr:col>19</xdr:col>
      <xdr:colOff>184150</xdr:colOff>
      <xdr:row>82</xdr:row>
      <xdr:rowOff>113866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124043</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840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23724</xdr:rowOff>
    </xdr:from>
    <xdr:to>
      <xdr:col>15</xdr:col>
      <xdr:colOff>82550</xdr:colOff>
      <xdr:row>82</xdr:row>
      <xdr:rowOff>41610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082624"/>
          <a:ext cx="889000" cy="1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9640</xdr:rowOff>
    </xdr:from>
    <xdr:to>
      <xdr:col>15</xdr:col>
      <xdr:colOff>133350</xdr:colOff>
      <xdr:row>82</xdr:row>
      <xdr:rowOff>111240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96017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154839</xdr:rowOff>
    </xdr:from>
    <xdr:to>
      <xdr:col>11</xdr:col>
      <xdr:colOff>31750</xdr:colOff>
      <xdr:row>82</xdr:row>
      <xdr:rowOff>23724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042289"/>
          <a:ext cx="889000" cy="4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50459</xdr:rowOff>
    </xdr:from>
    <xdr:to>
      <xdr:col>11</xdr:col>
      <xdr:colOff>82550</xdr:colOff>
      <xdr:row>82</xdr:row>
      <xdr:rowOff>152059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136836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121624</xdr:rowOff>
    </xdr:from>
    <xdr:to>
      <xdr:col>7</xdr:col>
      <xdr:colOff>31750</xdr:colOff>
      <xdr:row>82</xdr:row>
      <xdr:rowOff>51774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36551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83237</xdr:rowOff>
    </xdr:from>
    <xdr:to>
      <xdr:col>23</xdr:col>
      <xdr:colOff>184150</xdr:colOff>
      <xdr:row>83</xdr:row>
      <xdr:rowOff>13387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14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55314</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114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13839</xdr:rowOff>
    </xdr:from>
    <xdr:to>
      <xdr:col>19</xdr:col>
      <xdr:colOff>184150</xdr:colOff>
      <xdr:row>82</xdr:row>
      <xdr:rowOff>115439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7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100216</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159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162260</xdr:rowOff>
    </xdr:from>
    <xdr:to>
      <xdr:col>15</xdr:col>
      <xdr:colOff>133350</xdr:colOff>
      <xdr:row>82</xdr:row>
      <xdr:rowOff>92410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4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102587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81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144374</xdr:rowOff>
    </xdr:from>
    <xdr:to>
      <xdr:col>11</xdr:col>
      <xdr:colOff>82550</xdr:colOff>
      <xdr:row>82</xdr:row>
      <xdr:rowOff>74524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3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84701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80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104039</xdr:rowOff>
    </xdr:from>
    <xdr:to>
      <xdr:col>7</xdr:col>
      <xdr:colOff>31750</xdr:colOff>
      <xdr:row>82</xdr:row>
      <xdr:rowOff>34189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9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44366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76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ラスパイレス指数は、前年度と比べて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％上がっている。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主な要因は、大卒区分で、経験年数</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年の職員数の分布が変わったことがあげられる。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137886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54705"/>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113091</xdr:rowOff>
    </xdr:from>
    <xdr:to>
      <xdr:col>81</xdr:col>
      <xdr:colOff>44450</xdr:colOff>
      <xdr:row>86</xdr:row>
      <xdr:rowOff>147562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857791"/>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113091</xdr:rowOff>
    </xdr:from>
    <xdr:to>
      <xdr:col>77</xdr:col>
      <xdr:colOff>44450</xdr:colOff>
      <xdr:row>86</xdr:row>
      <xdr:rowOff>159052</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857791"/>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107345</xdr:rowOff>
    </xdr:from>
    <xdr:to>
      <xdr:col>77</xdr:col>
      <xdr:colOff>95250</xdr:colOff>
      <xdr:row>86</xdr:row>
      <xdr:rowOff>37495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47672</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44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147562</xdr:rowOff>
    </xdr:from>
    <xdr:to>
      <xdr:col>72</xdr:col>
      <xdr:colOff>203200</xdr:colOff>
      <xdr:row>86</xdr:row>
      <xdr:rowOff>159052</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8922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107345</xdr:rowOff>
    </xdr:from>
    <xdr:to>
      <xdr:col>73</xdr:col>
      <xdr:colOff>44450</xdr:colOff>
      <xdr:row>86</xdr:row>
      <xdr:rowOff>37495</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47672</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44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147562</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846300"/>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96762</xdr:rowOff>
    </xdr:from>
    <xdr:to>
      <xdr:col>81</xdr:col>
      <xdr:colOff>95250</xdr:colOff>
      <xdr:row>87</xdr:row>
      <xdr:rowOff>26912</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68839</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81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62291</xdr:rowOff>
    </xdr:from>
    <xdr:to>
      <xdr:col>77</xdr:col>
      <xdr:colOff>95250</xdr:colOff>
      <xdr:row>86</xdr:row>
      <xdr:rowOff>163891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148668</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89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108252</xdr:rowOff>
    </xdr:from>
    <xdr:to>
      <xdr:col>73</xdr:col>
      <xdr:colOff>44450</xdr:colOff>
      <xdr:row>87</xdr:row>
      <xdr:rowOff>38402</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23179</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93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96762</xdr:rowOff>
    </xdr:from>
    <xdr:to>
      <xdr:col>68</xdr:col>
      <xdr:colOff>203200</xdr:colOff>
      <xdr:row>87</xdr:row>
      <xdr:rowOff>26912</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11689</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定年退職による職員数の減少を補うため、正規職員の採用数を増やしたことと、再任用職員が増加したことから、令和元年度末の人口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a:t>
          </a:r>
          <a:r>
            <a:rPr kumimoji="1" lang="en-US" altLang="ja-JP" sz="1300">
              <a:latin typeface="ＭＳ Ｐゴシック" panose="020B0600070205080204" pitchFamily="50" charset="-128"/>
              <a:ea typeface="ＭＳ Ｐゴシック" panose="020B0600070205080204" pitchFamily="50" charset="-128"/>
            </a:rPr>
            <a:t>6.55</a:t>
          </a:r>
          <a:r>
            <a:rPr kumimoji="1" lang="ja-JP" altLang="en-US" sz="1300">
              <a:latin typeface="ＭＳ Ｐゴシック" panose="020B0600070205080204" pitchFamily="50" charset="-128"/>
              <a:ea typeface="ＭＳ Ｐゴシック" panose="020B0600070205080204" pitchFamily="50" charset="-128"/>
            </a:rPr>
            <a:t>人に増え、類似団体との差が縮まっている。</a:t>
          </a:r>
        </a:p>
        <a:p>
          <a:r>
            <a:rPr kumimoji="1" lang="ja-JP" altLang="en-US" sz="1300">
              <a:latin typeface="ＭＳ Ｐゴシック" panose="020B0600070205080204" pitchFamily="50" charset="-128"/>
              <a:ea typeface="ＭＳ Ｐゴシック" panose="020B0600070205080204" pitchFamily="50" charset="-128"/>
            </a:rPr>
            <a:t>　円滑に市政運営を行うため、知識や技術の継承に配慮する一方で、財政負担の抑制に留意しつつ計画的な職員採用を行っていく。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25929</xdr:rowOff>
    </xdr:from>
    <xdr:to>
      <xdr:col>81</xdr:col>
      <xdr:colOff>44450</xdr:colOff>
      <xdr:row>67</xdr:row>
      <xdr:rowOff>9631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41479"/>
          <a:ext cx="0" cy="1355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112306</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25929</xdr:rowOff>
    </xdr:from>
    <xdr:to>
      <xdr:col>81</xdr:col>
      <xdr:colOff>133350</xdr:colOff>
      <xdr:row>59</xdr:row>
      <xdr:rowOff>25929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144039</xdr:rowOff>
    </xdr:from>
    <xdr:to>
      <xdr:col>81</xdr:col>
      <xdr:colOff>44450</xdr:colOff>
      <xdr:row>61</xdr:row>
      <xdr:rowOff>44979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431039"/>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139188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97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167111</xdr:rowOff>
    </xdr:from>
    <xdr:to>
      <xdr:col>81</xdr:col>
      <xdr:colOff>95250</xdr:colOff>
      <xdr:row>62</xdr:row>
      <xdr:rowOff>97261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97790</xdr:rowOff>
    </xdr:from>
    <xdr:to>
      <xdr:col>77</xdr:col>
      <xdr:colOff>44450</xdr:colOff>
      <xdr:row>60</xdr:row>
      <xdr:rowOff>144039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384790"/>
          <a:ext cx="8890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149013</xdr:rowOff>
    </xdr:from>
    <xdr:to>
      <xdr:col>77</xdr:col>
      <xdr:colOff>95250</xdr:colOff>
      <xdr:row>62</xdr:row>
      <xdr:rowOff>79163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63940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35454</xdr:rowOff>
    </xdr:from>
    <xdr:to>
      <xdr:col>72</xdr:col>
      <xdr:colOff>203200</xdr:colOff>
      <xdr:row>60</xdr:row>
      <xdr:rowOff>97790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322454"/>
          <a:ext cx="889000" cy="6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134938</xdr:rowOff>
    </xdr:from>
    <xdr:to>
      <xdr:col>73</xdr:col>
      <xdr:colOff>44450</xdr:colOff>
      <xdr:row>62</xdr:row>
      <xdr:rowOff>65088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49865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35454</xdr:rowOff>
    </xdr:from>
    <xdr:to>
      <xdr:col>68</xdr:col>
      <xdr:colOff>152400</xdr:colOff>
      <xdr:row>60</xdr:row>
      <xdr:rowOff>43497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32245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43832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19702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165629</xdr:rowOff>
    </xdr:from>
    <xdr:to>
      <xdr:col>81</xdr:col>
      <xdr:colOff>95250</xdr:colOff>
      <xdr:row>61</xdr:row>
      <xdr:rowOff>95779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45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10706</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29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93239</xdr:rowOff>
    </xdr:from>
    <xdr:to>
      <xdr:col>77</xdr:col>
      <xdr:colOff>95250</xdr:colOff>
      <xdr:row>61</xdr:row>
      <xdr:rowOff>23389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38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33566</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149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46990</xdr:rowOff>
    </xdr:from>
    <xdr:to>
      <xdr:col>73</xdr:col>
      <xdr:colOff>44450</xdr:colOff>
      <xdr:row>60</xdr:row>
      <xdr:rowOff>148590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158767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156104</xdr:rowOff>
    </xdr:from>
    <xdr:to>
      <xdr:col>68</xdr:col>
      <xdr:colOff>203200</xdr:colOff>
      <xdr:row>60</xdr:row>
      <xdr:rowOff>86254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27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96431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04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164147</xdr:rowOff>
    </xdr:from>
    <xdr:to>
      <xdr:col>64</xdr:col>
      <xdr:colOff>152400</xdr:colOff>
      <xdr:row>60</xdr:row>
      <xdr:rowOff>94297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27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104474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04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年までの財政危機宣言により、市債の発行を抑制してきたことから、毎年の公債費（元利償還金）が減少しており、今年度の実質公債費比率は</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％で、類似団体平均の</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％に比べて大幅に少ない。</a:t>
          </a:r>
        </a:p>
        <a:p>
          <a:r>
            <a:rPr kumimoji="1" lang="ja-JP" altLang="en-US" sz="1300">
              <a:latin typeface="ＭＳ Ｐゴシック" panose="020B0600070205080204" pitchFamily="50" charset="-128"/>
              <a:ea typeface="ＭＳ Ｐゴシック" panose="020B0600070205080204" pitchFamily="50" charset="-128"/>
            </a:rPr>
            <a:t>　しかし、総合体育館などの大型事業の償還が増加していることに加え、今後もごみ処理施設の更新や学校施設の長寿命化などの大型事業が予定されており、公債費比率も増加していくと見込まれることから、国・県補助金及び交付税措置率の高い起債を積極的に活用し、堅実な財政運営を行っ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162560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2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145627</xdr:rowOff>
    </xdr:from>
    <xdr:to>
      <xdr:col>81</xdr:col>
      <xdr:colOff>44450</xdr:colOff>
      <xdr:row>39</xdr:row>
      <xdr:rowOff>161713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83217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161713</xdr:rowOff>
    </xdr:from>
    <xdr:to>
      <xdr:col>77</xdr:col>
      <xdr:colOff>44450</xdr:colOff>
      <xdr:row>40</xdr:row>
      <xdr:rowOff>30480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84826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30480</xdr:rowOff>
    </xdr:from>
    <xdr:to>
      <xdr:col>72</xdr:col>
      <xdr:colOff>203200</xdr:colOff>
      <xdr:row>40</xdr:row>
      <xdr:rowOff>118956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88848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118956</xdr:rowOff>
    </xdr:from>
    <xdr:to>
      <xdr:col>68</xdr:col>
      <xdr:colOff>152400</xdr:colOff>
      <xdr:row>41</xdr:row>
      <xdr:rowOff>11854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97695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20760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94827</xdr:rowOff>
    </xdr:from>
    <xdr:to>
      <xdr:col>81</xdr:col>
      <xdr:colOff>95250</xdr:colOff>
      <xdr:row>40</xdr:row>
      <xdr:rowOff>24977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111354</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62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110913</xdr:rowOff>
    </xdr:from>
    <xdr:to>
      <xdr:col>77</xdr:col>
      <xdr:colOff>95250</xdr:colOff>
      <xdr:row>40</xdr:row>
      <xdr:rowOff>41063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51240</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56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151130</xdr:rowOff>
    </xdr:from>
    <xdr:to>
      <xdr:col>73</xdr:col>
      <xdr:colOff>44450</xdr:colOff>
      <xdr:row>40</xdr:row>
      <xdr:rowOff>81280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91457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68156</xdr:rowOff>
    </xdr:from>
    <xdr:to>
      <xdr:col>68</xdr:col>
      <xdr:colOff>203200</xdr:colOff>
      <xdr:row>40</xdr:row>
      <xdr:rowOff>169756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8483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132504</xdr:rowOff>
    </xdr:from>
    <xdr:to>
      <xdr:col>64</xdr:col>
      <xdr:colOff>152400</xdr:colOff>
      <xdr:row>41</xdr:row>
      <xdr:rowOff>62654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72831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将来負担比率は前年度と比べて</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％下がっている。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これは合併特例債の償還がピークを迎えており地方債残高が減少していること、起債の新規発行抑制により地方債残高を減少させたことが主な要因である。　</a:t>
          </a:r>
        </a:p>
        <a:p>
          <a:r>
            <a:rPr kumimoji="1" lang="ja-JP" altLang="en-US" sz="1300">
              <a:latin typeface="ＭＳ Ｐゴシック" panose="020B0600070205080204" pitchFamily="50" charset="-128"/>
              <a:ea typeface="ＭＳ Ｐゴシック" panose="020B0600070205080204" pitchFamily="50" charset="-128"/>
            </a:rPr>
            <a:t>　将来への負担を少しでも軽減するよう、今後も新規事業を精査するとともに、交付税措置のない市債の発行を極力抑制するよう努めていく。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137456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538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109533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8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137456</xdr:rowOff>
    </xdr:from>
    <xdr:to>
      <xdr:col>81</xdr:col>
      <xdr:colOff>133350</xdr:colOff>
      <xdr:row>22</xdr:row>
      <xdr:rowOff>137456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0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120650</xdr:rowOff>
    </xdr:from>
    <xdr:to>
      <xdr:col>81</xdr:col>
      <xdr:colOff>44450</xdr:colOff>
      <xdr:row>15</xdr:row>
      <xdr:rowOff>132715</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2692400"/>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141199</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37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132715</xdr:rowOff>
    </xdr:from>
    <xdr:to>
      <xdr:col>77</xdr:col>
      <xdr:colOff>44450</xdr:colOff>
      <xdr:row>15</xdr:row>
      <xdr:rowOff>160867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704465"/>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63390</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29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158454</xdr:rowOff>
    </xdr:from>
    <xdr:to>
      <xdr:col>72</xdr:col>
      <xdr:colOff>203200</xdr:colOff>
      <xdr:row>15</xdr:row>
      <xdr:rowOff>160867</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4401800" y="2730204"/>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171323</xdr:rowOff>
    </xdr:from>
    <xdr:to>
      <xdr:col>73</xdr:col>
      <xdr:colOff>44450</xdr:colOff>
      <xdr:row>15</xdr:row>
      <xdr:rowOff>101473</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111650</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145584</xdr:rowOff>
    </xdr:from>
    <xdr:to>
      <xdr:col>68</xdr:col>
      <xdr:colOff>152400</xdr:colOff>
      <xdr:row>15</xdr:row>
      <xdr:rowOff>158454</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3512800" y="2717334"/>
          <a:ext cx="889000" cy="1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14351</xdr:rowOff>
    </xdr:from>
    <xdr:to>
      <xdr:col>68</xdr:col>
      <xdr:colOff>203200</xdr:colOff>
      <xdr:row>15</xdr:row>
      <xdr:rowOff>115951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126128</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48133</xdr:rowOff>
    </xdr:from>
    <xdr:to>
      <xdr:col>64</xdr:col>
      <xdr:colOff>152400</xdr:colOff>
      <xdr:row>15</xdr:row>
      <xdr:rowOff>149733</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159910</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69850</xdr:rowOff>
    </xdr:from>
    <xdr:to>
      <xdr:col>81</xdr:col>
      <xdr:colOff>95250</xdr:colOff>
      <xdr:row>16</xdr:row>
      <xdr:rowOff>0</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41927</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81915</xdr:rowOff>
    </xdr:from>
    <xdr:to>
      <xdr:col>77</xdr:col>
      <xdr:colOff>95250</xdr:colOff>
      <xdr:row>16</xdr:row>
      <xdr:rowOff>12065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65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168292</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740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110067</xdr:rowOff>
    </xdr:from>
    <xdr:to>
      <xdr:col>73</xdr:col>
      <xdr:colOff>44450</xdr:colOff>
      <xdr:row>16</xdr:row>
      <xdr:rowOff>40217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68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24994</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76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107654</xdr:rowOff>
    </xdr:from>
    <xdr:to>
      <xdr:col>68</xdr:col>
      <xdr:colOff>203200</xdr:colOff>
      <xdr:row>16</xdr:row>
      <xdr:rowOff>37804</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67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22581</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76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94784</xdr:rowOff>
    </xdr:from>
    <xdr:to>
      <xdr:col>64</xdr:col>
      <xdr:colOff>152400</xdr:colOff>
      <xdr:row>16</xdr:row>
      <xdr:rowOff>24934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66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9711</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752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77,238
75,435
176.51
31,937,922
31,796,215
23,556
18,600,562
38,264,566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定年退職による職員数の減少を補うため、正規職員の採用数を増やしたことと、再任用職員が増加したことから、人件費は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％増加している。　今後も財政負担の抑制に留意しつつ、引き続き適正な定員管理を行っていく。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123190</xdr:rowOff>
    </xdr:from>
    <xdr:to>
      <xdr:col>24</xdr:col>
      <xdr:colOff>25400</xdr:colOff>
      <xdr:row>35</xdr:row>
      <xdr:rowOff>153670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239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69850</xdr:rowOff>
    </xdr:from>
    <xdr:to>
      <xdr:col>19</xdr:col>
      <xdr:colOff>187325</xdr:colOff>
      <xdr:row>35</xdr:row>
      <xdr:rowOff>123190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706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69850</xdr:rowOff>
    </xdr:from>
    <xdr:to>
      <xdr:col>15</xdr:col>
      <xdr:colOff>98425</xdr:colOff>
      <xdr:row>35</xdr:row>
      <xdr:rowOff>115570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070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85090</xdr:rowOff>
    </xdr:from>
    <xdr:to>
      <xdr:col>11</xdr:col>
      <xdr:colOff>9525</xdr:colOff>
      <xdr:row>35</xdr:row>
      <xdr:rowOff>115570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85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102870</xdr:rowOff>
    </xdr:from>
    <xdr:to>
      <xdr:col>24</xdr:col>
      <xdr:colOff>76200</xdr:colOff>
      <xdr:row>36</xdr:row>
      <xdr:rowOff>33020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119397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72390</xdr:rowOff>
    </xdr:from>
    <xdr:to>
      <xdr:col>20</xdr:col>
      <xdr:colOff>38100</xdr:colOff>
      <xdr:row>36</xdr:row>
      <xdr:rowOff>2540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4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19050</xdr:rowOff>
    </xdr:from>
    <xdr:to>
      <xdr:col>15</xdr:col>
      <xdr:colOff>149225</xdr:colOff>
      <xdr:row>35</xdr:row>
      <xdr:rowOff>120650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130827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64770</xdr:rowOff>
    </xdr:from>
    <xdr:to>
      <xdr:col>11</xdr:col>
      <xdr:colOff>60325</xdr:colOff>
      <xdr:row>35</xdr:row>
      <xdr:rowOff>166370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34290</xdr:rowOff>
    </xdr:from>
    <xdr:to>
      <xdr:col>6</xdr:col>
      <xdr:colOff>171450</xdr:colOff>
      <xdr:row>35</xdr:row>
      <xdr:rowOff>135890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146067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物件費は前年度と比べて、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これは令和元年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月からの消費税増税や賃金の上昇などの影響により委託料が増加したこと、及び学校教育用パソコンなどリース機器の増加による使用料の増加等が主な要因である。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今後は外部委託している事業の見直し等により、経費の抑制に努めていく。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122428</xdr:rowOff>
    </xdr:from>
    <xdr:to>
      <xdr:col>82</xdr:col>
      <xdr:colOff>107950</xdr:colOff>
      <xdr:row>21</xdr:row>
      <xdr:rowOff>143002</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115079</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143002</xdr:rowOff>
    </xdr:from>
    <xdr:to>
      <xdr:col>82</xdr:col>
      <xdr:colOff>196850</xdr:colOff>
      <xdr:row>21</xdr:row>
      <xdr:rowOff>143002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37355</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122428</xdr:rowOff>
    </xdr:from>
    <xdr:to>
      <xdr:col>82</xdr:col>
      <xdr:colOff>196850</xdr:colOff>
      <xdr:row>12</xdr:row>
      <xdr:rowOff>122428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101854</xdr:rowOff>
    </xdr:from>
    <xdr:to>
      <xdr:col>82</xdr:col>
      <xdr:colOff>107950</xdr:colOff>
      <xdr:row>19</xdr:row>
      <xdr:rowOff>147574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35940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133875</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101854</xdr:rowOff>
    </xdr:from>
    <xdr:to>
      <xdr:col>78</xdr:col>
      <xdr:colOff>69850</xdr:colOff>
      <xdr:row>19</xdr:row>
      <xdr:rowOff>138430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3594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19558</xdr:rowOff>
    </xdr:from>
    <xdr:to>
      <xdr:col>73</xdr:col>
      <xdr:colOff>180975</xdr:colOff>
      <xdr:row>19</xdr:row>
      <xdr:rowOff>138430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27710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62992</xdr:rowOff>
    </xdr:from>
    <xdr:to>
      <xdr:col>69</xdr:col>
      <xdr:colOff>92075</xdr:colOff>
      <xdr:row>19</xdr:row>
      <xdr:rowOff>19558</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14909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110253</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96774</xdr:rowOff>
    </xdr:from>
    <xdr:to>
      <xdr:col>82</xdr:col>
      <xdr:colOff>158750</xdr:colOff>
      <xdr:row>20</xdr:row>
      <xdr:rowOff>26924</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35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68851</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32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51054</xdr:rowOff>
    </xdr:from>
    <xdr:to>
      <xdr:col>78</xdr:col>
      <xdr:colOff>120650</xdr:colOff>
      <xdr:row>19</xdr:row>
      <xdr:rowOff>152654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30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137431</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39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87630</xdr:rowOff>
    </xdr:from>
    <xdr:to>
      <xdr:col>74</xdr:col>
      <xdr:colOff>31750</xdr:colOff>
      <xdr:row>20</xdr:row>
      <xdr:rowOff>17780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2557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43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140208</xdr:rowOff>
    </xdr:from>
    <xdr:to>
      <xdr:col>69</xdr:col>
      <xdr:colOff>142875</xdr:colOff>
      <xdr:row>19</xdr:row>
      <xdr:rowOff>70358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22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55135</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31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12192</xdr:rowOff>
    </xdr:from>
    <xdr:to>
      <xdr:col>65</xdr:col>
      <xdr:colOff>53975</xdr:colOff>
      <xdr:row>18</xdr:row>
      <xdr:rowOff>113792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98569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18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令和元年度は前年度よりも</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％増加している。</a:t>
          </a:r>
        </a:p>
        <a:p>
          <a:r>
            <a:rPr kumimoji="1" lang="ja-JP" altLang="en-US" sz="1300">
              <a:latin typeface="ＭＳ Ｐゴシック" panose="020B0600070205080204" pitchFamily="50" charset="-128"/>
              <a:ea typeface="ＭＳ Ｐゴシック" panose="020B0600070205080204" pitchFamily="50" charset="-128"/>
            </a:rPr>
            <a:t>　主な要因としては、障害福祉サービスの利用増加により前年度より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億円増加したことがあげられる。</a:t>
          </a:r>
        </a:p>
        <a:p>
          <a:r>
            <a:rPr kumimoji="1" lang="ja-JP" altLang="en-US" sz="1300">
              <a:latin typeface="ＭＳ Ｐゴシック" panose="020B0600070205080204" pitchFamily="50" charset="-128"/>
              <a:ea typeface="ＭＳ Ｐゴシック" panose="020B0600070205080204" pitchFamily="50" charset="-128"/>
            </a:rPr>
            <a:t>　今後も高齢化の進展等により増加が見込まれるため、介護予防や健康増進等の取組を進め、財政負担の抑制につなげていく。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152146</xdr:rowOff>
    </xdr:from>
    <xdr:to>
      <xdr:col>24</xdr:col>
      <xdr:colOff>25400</xdr:colOff>
      <xdr:row>61</xdr:row>
      <xdr:rowOff>161290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3899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67073</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152146</xdr:rowOff>
    </xdr:from>
    <xdr:to>
      <xdr:col>24</xdr:col>
      <xdr:colOff>114300</xdr:colOff>
      <xdr:row>53</xdr:row>
      <xdr:rowOff>152146</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159004</xdr:rowOff>
    </xdr:from>
    <xdr:to>
      <xdr:col>24</xdr:col>
      <xdr:colOff>25400</xdr:colOff>
      <xdr:row>57</xdr:row>
      <xdr:rowOff>106426</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760204"/>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79011</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159004</xdr:rowOff>
    </xdr:from>
    <xdr:to>
      <xdr:col>19</xdr:col>
      <xdr:colOff>187325</xdr:colOff>
      <xdr:row>57</xdr:row>
      <xdr:rowOff>51562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76020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35052</xdr:rowOff>
    </xdr:from>
    <xdr:to>
      <xdr:col>20</xdr:col>
      <xdr:colOff>38100</xdr:colOff>
      <xdr:row>56</xdr:row>
      <xdr:rowOff>136652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146829</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0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140716</xdr:rowOff>
    </xdr:from>
    <xdr:to>
      <xdr:col>15</xdr:col>
      <xdr:colOff>98425</xdr:colOff>
      <xdr:row>57</xdr:row>
      <xdr:rowOff>51562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74191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16764</xdr:rowOff>
    </xdr:from>
    <xdr:to>
      <xdr:col>15</xdr:col>
      <xdr:colOff>149225</xdr:colOff>
      <xdr:row>56</xdr:row>
      <xdr:rowOff>118364</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128541</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113284</xdr:rowOff>
    </xdr:from>
    <xdr:to>
      <xdr:col>11</xdr:col>
      <xdr:colOff>9525</xdr:colOff>
      <xdr:row>56</xdr:row>
      <xdr:rowOff>140716</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7144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110253</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124206</xdr:rowOff>
    </xdr:from>
    <xdr:to>
      <xdr:col>6</xdr:col>
      <xdr:colOff>171450</xdr:colOff>
      <xdr:row>56</xdr:row>
      <xdr:rowOff>54356</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64533</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55626</xdr:rowOff>
    </xdr:from>
    <xdr:to>
      <xdr:col>24</xdr:col>
      <xdr:colOff>76200</xdr:colOff>
      <xdr:row>57</xdr:row>
      <xdr:rowOff>157226</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82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27703</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108204</xdr:rowOff>
    </xdr:from>
    <xdr:to>
      <xdr:col>20</xdr:col>
      <xdr:colOff>38100</xdr:colOff>
      <xdr:row>57</xdr:row>
      <xdr:rowOff>38354</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23131</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795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762</xdr:rowOff>
    </xdr:from>
    <xdr:to>
      <xdr:col>15</xdr:col>
      <xdr:colOff>149225</xdr:colOff>
      <xdr:row>57</xdr:row>
      <xdr:rowOff>102362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87139</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89916</xdr:rowOff>
    </xdr:from>
    <xdr:to>
      <xdr:col>11</xdr:col>
      <xdr:colOff>60325</xdr:colOff>
      <xdr:row>57</xdr:row>
      <xdr:rowOff>20066</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4843</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62484</xdr:rowOff>
    </xdr:from>
    <xdr:to>
      <xdr:col>6</xdr:col>
      <xdr:colOff>171450</xdr:colOff>
      <xdr:row>56</xdr:row>
      <xdr:rowOff>164084</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148861</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国民健康保険特別会計や介護保険特別会計への繰出が増加したことにより、前年度に比べて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％増加している。</a:t>
          </a:r>
        </a:p>
        <a:p>
          <a:r>
            <a:rPr kumimoji="1" lang="ja-JP" altLang="en-US" sz="1300">
              <a:latin typeface="ＭＳ Ｐゴシック" panose="020B0600070205080204" pitchFamily="50" charset="-128"/>
              <a:ea typeface="ＭＳ Ｐゴシック" panose="020B0600070205080204" pitchFamily="50" charset="-128"/>
            </a:rPr>
            <a:t>　今後は各事業を安定して継続していくためにも受益者負担額の見直しなども含めた事業の見直しを進めていく必要がある。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271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165100</xdr:rowOff>
    </xdr:from>
    <xdr:to>
      <xdr:col>82</xdr:col>
      <xdr:colOff>107950</xdr:colOff>
      <xdr:row>57</xdr:row>
      <xdr:rowOff>16510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7663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107967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96520</xdr:rowOff>
    </xdr:from>
    <xdr:to>
      <xdr:col>78</xdr:col>
      <xdr:colOff>69850</xdr:colOff>
      <xdr:row>56</xdr:row>
      <xdr:rowOff>165100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697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96520</xdr:rowOff>
    </xdr:from>
    <xdr:to>
      <xdr:col>73</xdr:col>
      <xdr:colOff>180975</xdr:colOff>
      <xdr:row>56</xdr:row>
      <xdr:rowOff>119380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697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96520</xdr:rowOff>
    </xdr:from>
    <xdr:to>
      <xdr:col>69</xdr:col>
      <xdr:colOff>92075</xdr:colOff>
      <xdr:row>56</xdr:row>
      <xdr:rowOff>119380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697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137160</xdr:rowOff>
    </xdr:from>
    <xdr:to>
      <xdr:col>82</xdr:col>
      <xdr:colOff>158750</xdr:colOff>
      <xdr:row>57</xdr:row>
      <xdr:rowOff>67310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109237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114300</xdr:rowOff>
    </xdr:from>
    <xdr:to>
      <xdr:col>78</xdr:col>
      <xdr:colOff>120650</xdr:colOff>
      <xdr:row>57</xdr:row>
      <xdr:rowOff>44450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45720</xdr:rowOff>
    </xdr:from>
    <xdr:to>
      <xdr:col>74</xdr:col>
      <xdr:colOff>31750</xdr:colOff>
      <xdr:row>56</xdr:row>
      <xdr:rowOff>147320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157497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68580</xdr:rowOff>
    </xdr:from>
    <xdr:to>
      <xdr:col>69</xdr:col>
      <xdr:colOff>142875</xdr:colOff>
      <xdr:row>56</xdr:row>
      <xdr:rowOff>170180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8907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45720</xdr:rowOff>
    </xdr:from>
    <xdr:to>
      <xdr:col>65</xdr:col>
      <xdr:colOff>53975</xdr:colOff>
      <xdr:row>56</xdr:row>
      <xdr:rowOff>147320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157497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令和元年度は前年度と比べて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％減少している。</a:t>
          </a:r>
        </a:p>
        <a:p>
          <a:r>
            <a:rPr kumimoji="1" lang="ja-JP" altLang="en-US" sz="1300">
              <a:latin typeface="ＭＳ Ｐゴシック" panose="020B0600070205080204" pitchFamily="50" charset="-128"/>
              <a:ea typeface="ＭＳ Ｐゴシック" panose="020B0600070205080204" pitchFamily="50" charset="-128"/>
            </a:rPr>
            <a:t>　これは交通網の見直しによるバス交通の助成の減が主な要因である。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今後も企業誘致にかかる優遇措置が順次終了することから、減少傾向に転じていく見込である。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17272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2371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97282</xdr:rowOff>
    </xdr:from>
    <xdr:to>
      <xdr:col>82</xdr:col>
      <xdr:colOff>107950</xdr:colOff>
      <xdr:row>35</xdr:row>
      <xdr:rowOff>110998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09803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74422</xdr:rowOff>
    </xdr:from>
    <xdr:to>
      <xdr:col>78</xdr:col>
      <xdr:colOff>69850</xdr:colOff>
      <xdr:row>35</xdr:row>
      <xdr:rowOff>110998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0751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74422</xdr:rowOff>
    </xdr:from>
    <xdr:to>
      <xdr:col>73</xdr:col>
      <xdr:colOff>180975</xdr:colOff>
      <xdr:row>35</xdr:row>
      <xdr:rowOff>78994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0751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69850</xdr:rowOff>
    </xdr:from>
    <xdr:to>
      <xdr:col>69</xdr:col>
      <xdr:colOff>92075</xdr:colOff>
      <xdr:row>35</xdr:row>
      <xdr:rowOff>78994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0706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89425</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46482</xdr:rowOff>
    </xdr:from>
    <xdr:to>
      <xdr:col>82</xdr:col>
      <xdr:colOff>158750</xdr:colOff>
      <xdr:row>35</xdr:row>
      <xdr:rowOff>148082</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63009</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89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60198</xdr:rowOff>
    </xdr:from>
    <xdr:to>
      <xdr:col>78</xdr:col>
      <xdr:colOff>120650</xdr:colOff>
      <xdr:row>35</xdr:row>
      <xdr:rowOff>161798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525</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829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23622</xdr:rowOff>
    </xdr:from>
    <xdr:to>
      <xdr:col>74</xdr:col>
      <xdr:colOff>31750</xdr:colOff>
      <xdr:row>35</xdr:row>
      <xdr:rowOff>125222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135399</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28194</xdr:rowOff>
    </xdr:from>
    <xdr:to>
      <xdr:col>69</xdr:col>
      <xdr:colOff>142875</xdr:colOff>
      <xdr:row>35</xdr:row>
      <xdr:rowOff>129794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139971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19050</xdr:rowOff>
    </xdr:from>
    <xdr:to>
      <xdr:col>65</xdr:col>
      <xdr:colOff>53975</xdr:colOff>
      <xdr:row>35</xdr:row>
      <xdr:rowOff>120650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130827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年までの財政危機宣言により、地方債の発行を抑制してきたことから、令和元年度も減少傾向を維持できている。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しかし、総合体育館などの大型事業の償還が増加していることに加え、今後もごみ処理施設の更新や学校施設の長寿命化などの大型事業が予定されていることから、国・県補助金及び交付税措置率の高い起債を積極的に活用し、引き続き堅実な財政運営を行っていく。</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80</xdr:row>
      <xdr:rowOff>140715</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782296"/>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78994</xdr:rowOff>
    </xdr:from>
    <xdr:to>
      <xdr:col>24</xdr:col>
      <xdr:colOff>25400</xdr:colOff>
      <xdr:row>77</xdr:row>
      <xdr:rowOff>78994</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987800" y="132806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78994</xdr:rowOff>
    </xdr:from>
    <xdr:to>
      <xdr:col>19</xdr:col>
      <xdr:colOff>187325</xdr:colOff>
      <xdr:row>77</xdr:row>
      <xdr:rowOff>101854</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098800" y="132806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101854</xdr:rowOff>
    </xdr:from>
    <xdr:to>
      <xdr:col>15</xdr:col>
      <xdr:colOff>98425</xdr:colOff>
      <xdr:row>77</xdr:row>
      <xdr:rowOff>133858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2209800" y="133035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133858</xdr:rowOff>
    </xdr:from>
    <xdr:to>
      <xdr:col>11</xdr:col>
      <xdr:colOff>9525</xdr:colOff>
      <xdr:row>78</xdr:row>
      <xdr:rowOff>26415</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1320800" y="13335508"/>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28194</xdr:rowOff>
    </xdr:from>
    <xdr:to>
      <xdr:col>24</xdr:col>
      <xdr:colOff>76200</xdr:colOff>
      <xdr:row>77</xdr:row>
      <xdr:rowOff>129794</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44721</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307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28194</xdr:rowOff>
    </xdr:from>
    <xdr:to>
      <xdr:col>20</xdr:col>
      <xdr:colOff>38100</xdr:colOff>
      <xdr:row>77</xdr:row>
      <xdr:rowOff>129794</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139971</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51054</xdr:rowOff>
    </xdr:from>
    <xdr:to>
      <xdr:col>15</xdr:col>
      <xdr:colOff>149225</xdr:colOff>
      <xdr:row>77</xdr:row>
      <xdr:rowOff>152654</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162831</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83058</xdr:rowOff>
    </xdr:from>
    <xdr:to>
      <xdr:col>11</xdr:col>
      <xdr:colOff>60325</xdr:colOff>
      <xdr:row>78</xdr:row>
      <xdr:rowOff>13208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169435</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147065</xdr:rowOff>
    </xdr:from>
    <xdr:to>
      <xdr:col>6</xdr:col>
      <xdr:colOff>171450</xdr:colOff>
      <xdr:row>78</xdr:row>
      <xdr:rowOff>77215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61992</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か年の推移で比較すると、当市の公債費以外の経費の増加幅は</a:t>
          </a:r>
          <a:r>
            <a:rPr kumimoji="1" lang="en-US" altLang="ja-JP" sz="1300">
              <a:latin typeface="ＭＳ Ｐゴシック" panose="020B0600070205080204" pitchFamily="50" charset="-128"/>
              <a:ea typeface="ＭＳ Ｐゴシック" panose="020B0600070205080204" pitchFamily="50" charset="-128"/>
            </a:rPr>
            <a:t>7.3</a:t>
          </a:r>
          <a:r>
            <a:rPr kumimoji="1" lang="ja-JP" altLang="en-US" sz="1300">
              <a:latin typeface="ＭＳ Ｐゴシック" panose="020B0600070205080204" pitchFamily="50" charset="-128"/>
              <a:ea typeface="ＭＳ Ｐゴシック" panose="020B0600070205080204" pitchFamily="50" charset="-128"/>
            </a:rPr>
            <a:t>％となっており、類似団体の</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％と比べて大きくなっている。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今後は事業の見直し等により経費の増加を抑制していく必要がある。</a:t>
          </a: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92711</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760960"/>
          <a:ext cx="0" cy="1047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160037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119380</xdr:rowOff>
    </xdr:from>
    <xdr:to>
      <xdr:col>82</xdr:col>
      <xdr:colOff>107950</xdr:colOff>
      <xdr:row>77</xdr:row>
      <xdr:rowOff>31750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1495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69850</xdr:rowOff>
    </xdr:from>
    <xdr:to>
      <xdr:col>78</xdr:col>
      <xdr:colOff>69850</xdr:colOff>
      <xdr:row>76</xdr:row>
      <xdr:rowOff>119380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1000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24130</xdr:rowOff>
    </xdr:from>
    <xdr:to>
      <xdr:col>73</xdr:col>
      <xdr:colOff>180975</xdr:colOff>
      <xdr:row>76</xdr:row>
      <xdr:rowOff>69850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0543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130827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96520</xdr:rowOff>
    </xdr:from>
    <xdr:to>
      <xdr:col>69</xdr:col>
      <xdr:colOff>92075</xdr:colOff>
      <xdr:row>76</xdr:row>
      <xdr:rowOff>24130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295527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86377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83820</xdr:rowOff>
    </xdr:from>
    <xdr:to>
      <xdr:col>65</xdr:col>
      <xdr:colOff>53975</xdr:colOff>
      <xdr:row>76</xdr:row>
      <xdr:rowOff>13970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170197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02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152400</xdr:rowOff>
    </xdr:from>
    <xdr:to>
      <xdr:col>82</xdr:col>
      <xdr:colOff>158750</xdr:colOff>
      <xdr:row>77</xdr:row>
      <xdr:rowOff>82550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124477</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68580</xdr:rowOff>
    </xdr:from>
    <xdr:to>
      <xdr:col>78</xdr:col>
      <xdr:colOff>120650</xdr:colOff>
      <xdr:row>76</xdr:row>
      <xdr:rowOff>170180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154957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19050</xdr:rowOff>
    </xdr:from>
    <xdr:to>
      <xdr:col>74</xdr:col>
      <xdr:colOff>31750</xdr:colOff>
      <xdr:row>76</xdr:row>
      <xdr:rowOff>120650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105427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144780</xdr:rowOff>
    </xdr:from>
    <xdr:to>
      <xdr:col>69</xdr:col>
      <xdr:colOff>142875</xdr:colOff>
      <xdr:row>76</xdr:row>
      <xdr:rowOff>74930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85107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45720</xdr:rowOff>
    </xdr:from>
    <xdr:to>
      <xdr:col>65</xdr:col>
      <xdr:colOff>53975</xdr:colOff>
      <xdr:row>75</xdr:row>
      <xdr:rowOff>147320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157497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兵庫県三木市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161546</xdr:rowOff>
    </xdr:from>
    <xdr:to>
      <xdr:col>29</xdr:col>
      <xdr:colOff>127000</xdr:colOff>
      <xdr:row>19</xdr:row>
      <xdr:rowOff>160566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95121"/>
          <a:ext cx="0" cy="13706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132643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160566</xdr:rowOff>
    </xdr:from>
    <xdr:to>
      <xdr:col>30</xdr:col>
      <xdr:colOff>25400</xdr:colOff>
      <xdr:row>19</xdr:row>
      <xdr:rowOff>160566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65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76473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161546</xdr:rowOff>
    </xdr:from>
    <xdr:to>
      <xdr:col>30</xdr:col>
      <xdr:colOff>25400</xdr:colOff>
      <xdr:row>11</xdr:row>
      <xdr:rowOff>161546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95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171131</xdr:rowOff>
    </xdr:from>
    <xdr:to>
      <xdr:col>29</xdr:col>
      <xdr:colOff>127000</xdr:colOff>
      <xdr:row>18</xdr:row>
      <xdr:rowOff>39735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33406"/>
          <a:ext cx="647700" cy="400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28060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18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11533</xdr:rowOff>
    </xdr:from>
    <xdr:to>
      <xdr:col>29</xdr:col>
      <xdr:colOff>177800</xdr:colOff>
      <xdr:row>17</xdr:row>
      <xdr:rowOff>113133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39735</xdr:rowOff>
    </xdr:from>
    <xdr:to>
      <xdr:col>26</xdr:col>
      <xdr:colOff>50800</xdr:colOff>
      <xdr:row>18</xdr:row>
      <xdr:rowOff>71820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73460"/>
          <a:ext cx="698500" cy="32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31944</xdr:rowOff>
    </xdr:from>
    <xdr:to>
      <xdr:col>26</xdr:col>
      <xdr:colOff>101600</xdr:colOff>
      <xdr:row>17</xdr:row>
      <xdr:rowOff>133544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143721</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63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71820</xdr:rowOff>
    </xdr:from>
    <xdr:to>
      <xdr:col>22</xdr:col>
      <xdr:colOff>114300</xdr:colOff>
      <xdr:row>18</xdr:row>
      <xdr:rowOff>80556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05545"/>
          <a:ext cx="698500" cy="8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49563</xdr:rowOff>
    </xdr:from>
    <xdr:to>
      <xdr:col>22</xdr:col>
      <xdr:colOff>165100</xdr:colOff>
      <xdr:row>17</xdr:row>
      <xdr:rowOff>151163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161340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80556</xdr:rowOff>
    </xdr:from>
    <xdr:to>
      <xdr:col>18</xdr:col>
      <xdr:colOff>177800</xdr:colOff>
      <xdr:row>18</xdr:row>
      <xdr:rowOff>81650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14281"/>
          <a:ext cx="698500" cy="10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63981</xdr:rowOff>
    </xdr:from>
    <xdr:to>
      <xdr:col>19</xdr:col>
      <xdr:colOff>38100</xdr:colOff>
      <xdr:row>17</xdr:row>
      <xdr:rowOff>165581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4308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73876</xdr:rowOff>
    </xdr:from>
    <xdr:to>
      <xdr:col>15</xdr:col>
      <xdr:colOff>101600</xdr:colOff>
      <xdr:row>18</xdr:row>
      <xdr:rowOff>4026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14203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0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120331</xdr:rowOff>
    </xdr:from>
    <xdr:to>
      <xdr:col>29</xdr:col>
      <xdr:colOff>177800</xdr:colOff>
      <xdr:row>18</xdr:row>
      <xdr:rowOff>50481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82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92408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54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160385</xdr:rowOff>
    </xdr:from>
    <xdr:to>
      <xdr:col>26</xdr:col>
      <xdr:colOff>101600</xdr:colOff>
      <xdr:row>18</xdr:row>
      <xdr:rowOff>90535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22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75312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0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21020</xdr:rowOff>
    </xdr:from>
    <xdr:to>
      <xdr:col>22</xdr:col>
      <xdr:colOff>165100</xdr:colOff>
      <xdr:row>18</xdr:row>
      <xdr:rowOff>122620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54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107397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41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29756</xdr:rowOff>
    </xdr:from>
    <xdr:to>
      <xdr:col>19</xdr:col>
      <xdr:colOff>38100</xdr:colOff>
      <xdr:row>18</xdr:row>
      <xdr:rowOff>131356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63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116133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49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30850</xdr:rowOff>
    </xdr:from>
    <xdr:to>
      <xdr:col>15</xdr:col>
      <xdr:colOff>101600</xdr:colOff>
      <xdr:row>18</xdr:row>
      <xdr:rowOff>132450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64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117227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5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181897</xdr:rowOff>
    </xdr:from>
    <xdr:to>
      <xdr:col>29</xdr:col>
      <xdr:colOff>127000</xdr:colOff>
      <xdr:row>37</xdr:row>
      <xdr:rowOff>266968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106447"/>
          <a:ext cx="0" cy="1285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239045</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266968</xdr:rowOff>
    </xdr:from>
    <xdr:to>
      <xdr:col>30</xdr:col>
      <xdr:colOff>25400</xdr:colOff>
      <xdr:row>37</xdr:row>
      <xdr:rowOff>266968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391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96824</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181897</xdr:rowOff>
    </xdr:from>
    <xdr:to>
      <xdr:col>30</xdr:col>
      <xdr:colOff>25400</xdr:colOff>
      <xdr:row>33</xdr:row>
      <xdr:rowOff>181897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106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109365</xdr:rowOff>
    </xdr:from>
    <xdr:to>
      <xdr:col>29</xdr:col>
      <xdr:colOff>127000</xdr:colOff>
      <xdr:row>37</xdr:row>
      <xdr:rowOff>1564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7062615"/>
          <a:ext cx="647700" cy="63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42011</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52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196934</xdr:rowOff>
    </xdr:from>
    <xdr:to>
      <xdr:col>29</xdr:col>
      <xdr:colOff>177800</xdr:colOff>
      <xdr:row>35</xdr:row>
      <xdr:rowOff>298534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98000</xdr:rowOff>
    </xdr:from>
    <xdr:to>
      <xdr:col>26</xdr:col>
      <xdr:colOff>50800</xdr:colOff>
      <xdr:row>37</xdr:row>
      <xdr:rowOff>1564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7051250"/>
          <a:ext cx="698500" cy="75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182205</xdr:rowOff>
    </xdr:from>
    <xdr:to>
      <xdr:col>26</xdr:col>
      <xdr:colOff>101600</xdr:colOff>
      <xdr:row>35</xdr:row>
      <xdr:rowOff>283805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293982</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61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80594</xdr:rowOff>
    </xdr:from>
    <xdr:to>
      <xdr:col>22</xdr:col>
      <xdr:colOff>114300</xdr:colOff>
      <xdr:row>36</xdr:row>
      <xdr:rowOff>98000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7033844"/>
          <a:ext cx="698500" cy="17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156112</xdr:rowOff>
    </xdr:from>
    <xdr:to>
      <xdr:col>22</xdr:col>
      <xdr:colOff>165100</xdr:colOff>
      <xdr:row>35</xdr:row>
      <xdr:rowOff>257712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267889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35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65082</xdr:rowOff>
    </xdr:from>
    <xdr:to>
      <xdr:col>18</xdr:col>
      <xdr:colOff>177800</xdr:colOff>
      <xdr:row>36</xdr:row>
      <xdr:rowOff>80594</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7018332"/>
          <a:ext cx="698500" cy="15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144519</xdr:rowOff>
    </xdr:from>
    <xdr:to>
      <xdr:col>19</xdr:col>
      <xdr:colOff>38100</xdr:colOff>
      <xdr:row>35</xdr:row>
      <xdr:rowOff>246119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256296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134917</xdr:rowOff>
    </xdr:from>
    <xdr:to>
      <xdr:col>15</xdr:col>
      <xdr:colOff>101600</xdr:colOff>
      <xdr:row>35</xdr:row>
      <xdr:rowOff>236517</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246694</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58565</xdr:rowOff>
    </xdr:from>
    <xdr:to>
      <xdr:col>29</xdr:col>
      <xdr:colOff>177800</xdr:colOff>
      <xdr:row>36</xdr:row>
      <xdr:rowOff>160165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7011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30642</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98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122214</xdr:rowOff>
    </xdr:from>
    <xdr:to>
      <xdr:col>26</xdr:col>
      <xdr:colOff>101600</xdr:colOff>
      <xdr:row>37</xdr:row>
      <xdr:rowOff>52364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7075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37141</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161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47200</xdr:rowOff>
    </xdr:from>
    <xdr:to>
      <xdr:col>22</xdr:col>
      <xdr:colOff>165100</xdr:colOff>
      <xdr:row>36</xdr:row>
      <xdr:rowOff>148800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7000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133577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08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29794</xdr:rowOff>
    </xdr:from>
    <xdr:to>
      <xdr:col>19</xdr:col>
      <xdr:colOff>38100</xdr:colOff>
      <xdr:row>36</xdr:row>
      <xdr:rowOff>131394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983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116171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06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14282</xdr:rowOff>
    </xdr:from>
    <xdr:to>
      <xdr:col>15</xdr:col>
      <xdr:colOff>101600</xdr:colOff>
      <xdr:row>36</xdr:row>
      <xdr:rowOff>115882</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967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100659</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05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77,238
75,435
176.51
31,937,922
31,796,215
23,556
18,600,562
38,264,566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34338</xdr:rowOff>
    </xdr:from>
    <xdr:to>
      <xdr:col>24</xdr:col>
      <xdr:colOff>62865</xdr:colOff>
      <xdr:row>39</xdr:row>
      <xdr:rowOff>1466</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177838"/>
          <a:ext cx="1270" cy="151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5293</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1466</xdr:rowOff>
    </xdr:from>
    <xdr:to>
      <xdr:col>24</xdr:col>
      <xdr:colOff>152400</xdr:colOff>
      <xdr:row>39</xdr:row>
      <xdr:rowOff>1466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8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152465</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49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34338</xdr:rowOff>
    </xdr:from>
    <xdr:to>
      <xdr:col>24</xdr:col>
      <xdr:colOff>152400</xdr:colOff>
      <xdr:row>30</xdr:row>
      <xdr:rowOff>34338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17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51666</xdr:rowOff>
    </xdr:from>
    <xdr:to>
      <xdr:col>24</xdr:col>
      <xdr:colOff>63500</xdr:colOff>
      <xdr:row>36</xdr:row>
      <xdr:rowOff>82367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223866"/>
          <a:ext cx="838200" cy="3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93512</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922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70635</xdr:rowOff>
    </xdr:from>
    <xdr:to>
      <xdr:col>24</xdr:col>
      <xdr:colOff>114300</xdr:colOff>
      <xdr:row>36</xdr:row>
      <xdr:rowOff>785</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07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82367</xdr:rowOff>
    </xdr:from>
    <xdr:to>
      <xdr:col>19</xdr:col>
      <xdr:colOff>177800</xdr:colOff>
      <xdr:row>36</xdr:row>
      <xdr:rowOff>125938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254567"/>
          <a:ext cx="889000" cy="4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85540</xdr:rowOff>
    </xdr:from>
    <xdr:to>
      <xdr:col>20</xdr:col>
      <xdr:colOff>38100</xdr:colOff>
      <xdr:row>36</xdr:row>
      <xdr:rowOff>15690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32217</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86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125938</xdr:rowOff>
    </xdr:from>
    <xdr:to>
      <xdr:col>15</xdr:col>
      <xdr:colOff>50800</xdr:colOff>
      <xdr:row>36</xdr:row>
      <xdr:rowOff>129276</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298138"/>
          <a:ext cx="8890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103850</xdr:rowOff>
    </xdr:from>
    <xdr:to>
      <xdr:col>15</xdr:col>
      <xdr:colOff>101600</xdr:colOff>
      <xdr:row>36</xdr:row>
      <xdr:rowOff>34000</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50527</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93797</xdr:rowOff>
    </xdr:from>
    <xdr:to>
      <xdr:col>10</xdr:col>
      <xdr:colOff>114300</xdr:colOff>
      <xdr:row>36</xdr:row>
      <xdr:rowOff>129276</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265997"/>
          <a:ext cx="889000" cy="3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99164</xdr:rowOff>
    </xdr:from>
    <xdr:to>
      <xdr:col>10</xdr:col>
      <xdr:colOff>165100</xdr:colOff>
      <xdr:row>36</xdr:row>
      <xdr:rowOff>29314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45841</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90820</xdr:rowOff>
    </xdr:from>
    <xdr:to>
      <xdr:col>6</xdr:col>
      <xdr:colOff>38100</xdr:colOff>
      <xdr:row>36</xdr:row>
      <xdr:rowOff>20970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37497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866</xdr:rowOff>
    </xdr:from>
    <xdr:to>
      <xdr:col>24</xdr:col>
      <xdr:colOff>114300</xdr:colOff>
      <xdr:row>36</xdr:row>
      <xdr:rowOff>102466</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17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150743</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15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31567</xdr:rowOff>
    </xdr:from>
    <xdr:to>
      <xdr:col>20</xdr:col>
      <xdr:colOff>38100</xdr:colOff>
      <xdr:row>36</xdr:row>
      <xdr:rowOff>133167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20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124294</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29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75138</xdr:rowOff>
    </xdr:from>
    <xdr:to>
      <xdr:col>15</xdr:col>
      <xdr:colOff>101600</xdr:colOff>
      <xdr:row>37</xdr:row>
      <xdr:rowOff>5288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24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167865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34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78476</xdr:rowOff>
    </xdr:from>
    <xdr:to>
      <xdr:col>10</xdr:col>
      <xdr:colOff>165100</xdr:colOff>
      <xdr:row>37</xdr:row>
      <xdr:rowOff>8626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25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171203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34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42997</xdr:rowOff>
    </xdr:from>
    <xdr:to>
      <xdr:col>6</xdr:col>
      <xdr:colOff>38100</xdr:colOff>
      <xdr:row>36</xdr:row>
      <xdr:rowOff>144597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21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135724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30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28078</xdr:rowOff>
    </xdr:from>
    <xdr:to>
      <xdr:col>24</xdr:col>
      <xdr:colOff>62865</xdr:colOff>
      <xdr:row>59</xdr:row>
      <xdr:rowOff>10965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72028"/>
          <a:ext cx="1270" cy="13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14792</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10965</xdr:rowOff>
    </xdr:from>
    <xdr:to>
      <xdr:col>24</xdr:col>
      <xdr:colOff>152400</xdr:colOff>
      <xdr:row>59</xdr:row>
      <xdr:rowOff>10965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2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146205</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28078</xdr:rowOff>
    </xdr:from>
    <xdr:to>
      <xdr:col>24</xdr:col>
      <xdr:colOff>152400</xdr:colOff>
      <xdr:row>51</xdr:row>
      <xdr:rowOff>28078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117972</xdr:rowOff>
    </xdr:from>
    <xdr:to>
      <xdr:col>24</xdr:col>
      <xdr:colOff>63500</xdr:colOff>
      <xdr:row>57</xdr:row>
      <xdr:rowOff>20806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19172"/>
          <a:ext cx="838200" cy="7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165048</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66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15171</xdr:rowOff>
    </xdr:from>
    <xdr:to>
      <xdr:col>24</xdr:col>
      <xdr:colOff>114300</xdr:colOff>
      <xdr:row>57</xdr:row>
      <xdr:rowOff>116771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20806</xdr:rowOff>
    </xdr:from>
    <xdr:to>
      <xdr:col>19</xdr:col>
      <xdr:colOff>177800</xdr:colOff>
      <xdr:row>57</xdr:row>
      <xdr:rowOff>23364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93456"/>
          <a:ext cx="889000" cy="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45869</xdr:rowOff>
    </xdr:from>
    <xdr:to>
      <xdr:col>20</xdr:col>
      <xdr:colOff>38100</xdr:colOff>
      <xdr:row>57</xdr:row>
      <xdr:rowOff>147469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138596</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9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23364</xdr:rowOff>
    </xdr:from>
    <xdr:to>
      <xdr:col>15</xdr:col>
      <xdr:colOff>50800</xdr:colOff>
      <xdr:row>57</xdr:row>
      <xdr:rowOff>37723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796014"/>
          <a:ext cx="889000" cy="1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48013</xdr:rowOff>
    </xdr:from>
    <xdr:to>
      <xdr:col>15</xdr:col>
      <xdr:colOff>101600</xdr:colOff>
      <xdr:row>57</xdr:row>
      <xdr:rowOff>149613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140740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91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37723</xdr:rowOff>
    </xdr:from>
    <xdr:to>
      <xdr:col>10</xdr:col>
      <xdr:colOff>114300</xdr:colOff>
      <xdr:row>57</xdr:row>
      <xdr:rowOff>102884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10373"/>
          <a:ext cx="889000" cy="6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156696</xdr:rowOff>
    </xdr:from>
    <xdr:to>
      <xdr:col>10</xdr:col>
      <xdr:colOff>165100</xdr:colOff>
      <xdr:row>57</xdr:row>
      <xdr:rowOff>86846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103373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5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97358</xdr:rowOff>
    </xdr:from>
    <xdr:to>
      <xdr:col>6</xdr:col>
      <xdr:colOff>38100</xdr:colOff>
      <xdr:row>58</xdr:row>
      <xdr:rowOff>27508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7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18635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67172</xdr:rowOff>
    </xdr:from>
    <xdr:to>
      <xdr:col>24</xdr:col>
      <xdr:colOff>114300</xdr:colOff>
      <xdr:row>56</xdr:row>
      <xdr:rowOff>168772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6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90049</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1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141456</xdr:rowOff>
    </xdr:from>
    <xdr:to>
      <xdr:col>20</xdr:col>
      <xdr:colOff>38100</xdr:colOff>
      <xdr:row>57</xdr:row>
      <xdr:rowOff>71606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4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88133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51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144014</xdr:rowOff>
    </xdr:from>
    <xdr:to>
      <xdr:col>15</xdr:col>
      <xdr:colOff>101600</xdr:colOff>
      <xdr:row>57</xdr:row>
      <xdr:rowOff>74164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4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90691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52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158373</xdr:rowOff>
    </xdr:from>
    <xdr:to>
      <xdr:col>10</xdr:col>
      <xdr:colOff>165100</xdr:colOff>
      <xdr:row>57</xdr:row>
      <xdr:rowOff>88523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5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79650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85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52084</xdr:rowOff>
    </xdr:from>
    <xdr:to>
      <xdr:col>6</xdr:col>
      <xdr:colOff>38100</xdr:colOff>
      <xdr:row>57</xdr:row>
      <xdr:rowOff>153684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2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170211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59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65133</xdr:rowOff>
    </xdr:from>
    <xdr:to>
      <xdr:col>24</xdr:col>
      <xdr:colOff>62865</xdr:colOff>
      <xdr:row>79</xdr:row>
      <xdr:rowOff>41619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66633"/>
          <a:ext cx="1270" cy="151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45446</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8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41619</xdr:rowOff>
    </xdr:from>
    <xdr:to>
      <xdr:col>24</xdr:col>
      <xdr:colOff>152400</xdr:colOff>
      <xdr:row>79</xdr:row>
      <xdr:rowOff>41619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8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11810</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4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65133</xdr:rowOff>
    </xdr:from>
    <xdr:to>
      <xdr:col>24</xdr:col>
      <xdr:colOff>152400</xdr:colOff>
      <xdr:row>70</xdr:row>
      <xdr:rowOff>65133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6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115751</xdr:rowOff>
    </xdr:from>
    <xdr:to>
      <xdr:col>24</xdr:col>
      <xdr:colOff>63500</xdr:colOff>
      <xdr:row>78</xdr:row>
      <xdr:rowOff>45865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317401"/>
          <a:ext cx="838200" cy="10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161851</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20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138974</xdr:rowOff>
    </xdr:from>
    <xdr:to>
      <xdr:col>24</xdr:col>
      <xdr:colOff>114300</xdr:colOff>
      <xdr:row>77</xdr:row>
      <xdr:rowOff>69124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6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115315</xdr:rowOff>
    </xdr:from>
    <xdr:to>
      <xdr:col>19</xdr:col>
      <xdr:colOff>177800</xdr:colOff>
      <xdr:row>77</xdr:row>
      <xdr:rowOff>115751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316965"/>
          <a:ext cx="889000" cy="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118618</xdr:rowOff>
    </xdr:from>
    <xdr:to>
      <xdr:col>20</xdr:col>
      <xdr:colOff>38100</xdr:colOff>
      <xdr:row>77</xdr:row>
      <xdr:rowOff>48768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65295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9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115315</xdr:rowOff>
    </xdr:from>
    <xdr:to>
      <xdr:col>15</xdr:col>
      <xdr:colOff>50800</xdr:colOff>
      <xdr:row>77</xdr:row>
      <xdr:rowOff>143511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316965"/>
          <a:ext cx="889000" cy="2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24783</xdr:rowOff>
    </xdr:from>
    <xdr:to>
      <xdr:col>15</xdr:col>
      <xdr:colOff>101600</xdr:colOff>
      <xdr:row>76</xdr:row>
      <xdr:rowOff>126383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05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142910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83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143511</xdr:rowOff>
    </xdr:from>
    <xdr:to>
      <xdr:col>10</xdr:col>
      <xdr:colOff>114300</xdr:colOff>
      <xdr:row>77</xdr:row>
      <xdr:rowOff>160382</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345161"/>
          <a:ext cx="889000" cy="1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128307</xdr:rowOff>
    </xdr:from>
    <xdr:to>
      <xdr:col>10</xdr:col>
      <xdr:colOff>165100</xdr:colOff>
      <xdr:row>77</xdr:row>
      <xdr:rowOff>58457</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74983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93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146050</xdr:rowOff>
    </xdr:from>
    <xdr:to>
      <xdr:col>6</xdr:col>
      <xdr:colOff>38100</xdr:colOff>
      <xdr:row>77</xdr:row>
      <xdr:rowOff>76200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92727</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166515</xdr:rowOff>
    </xdr:from>
    <xdr:to>
      <xdr:col>24</xdr:col>
      <xdr:colOff>114300</xdr:colOff>
      <xdr:row>78</xdr:row>
      <xdr:rowOff>96665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6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144942</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4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64951</xdr:rowOff>
    </xdr:from>
    <xdr:to>
      <xdr:col>20</xdr:col>
      <xdr:colOff>38100</xdr:colOff>
      <xdr:row>77</xdr:row>
      <xdr:rowOff>166551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26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157678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359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64515</xdr:rowOff>
    </xdr:from>
    <xdr:to>
      <xdr:col>15</xdr:col>
      <xdr:colOff>101600</xdr:colOff>
      <xdr:row>77</xdr:row>
      <xdr:rowOff>166115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26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157242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358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92711</xdr:rowOff>
    </xdr:from>
    <xdr:to>
      <xdr:col>10</xdr:col>
      <xdr:colOff>165100</xdr:colOff>
      <xdr:row>78</xdr:row>
      <xdr:rowOff>22861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29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13988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38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109582</xdr:rowOff>
    </xdr:from>
    <xdr:to>
      <xdr:col>6</xdr:col>
      <xdr:colOff>38100</xdr:colOff>
      <xdr:row>78</xdr:row>
      <xdr:rowOff>39732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1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30859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03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76963</xdr:rowOff>
    </xdr:from>
    <xdr:to>
      <xdr:col>24</xdr:col>
      <xdr:colOff>62865</xdr:colOff>
      <xdr:row>99</xdr:row>
      <xdr:rowOff>121869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78913"/>
          <a:ext cx="1270" cy="141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125696</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121869</xdr:rowOff>
    </xdr:from>
    <xdr:to>
      <xdr:col>24</xdr:col>
      <xdr:colOff>152400</xdr:colOff>
      <xdr:row>99</xdr:row>
      <xdr:rowOff>121869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23640</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45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76963</xdr:rowOff>
    </xdr:from>
    <xdr:to>
      <xdr:col>24</xdr:col>
      <xdr:colOff>152400</xdr:colOff>
      <xdr:row>91</xdr:row>
      <xdr:rowOff>76963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7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5741</xdr:rowOff>
    </xdr:from>
    <xdr:to>
      <xdr:col>24</xdr:col>
      <xdr:colOff>63500</xdr:colOff>
      <xdr:row>97</xdr:row>
      <xdr:rowOff>45186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636391"/>
          <a:ext cx="838200" cy="3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9910</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640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31483</xdr:rowOff>
    </xdr:from>
    <xdr:to>
      <xdr:col>24</xdr:col>
      <xdr:colOff>114300</xdr:colOff>
      <xdr:row>97</xdr:row>
      <xdr:rowOff>133083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44411</xdr:rowOff>
    </xdr:from>
    <xdr:to>
      <xdr:col>19</xdr:col>
      <xdr:colOff>177800</xdr:colOff>
      <xdr:row>97</xdr:row>
      <xdr:rowOff>45186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908300" y="16675061"/>
          <a:ext cx="889000" cy="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80975</xdr:rowOff>
    </xdr:from>
    <xdr:to>
      <xdr:col>20</xdr:col>
      <xdr:colOff>38100</xdr:colOff>
      <xdr:row>98</xdr:row>
      <xdr:rowOff>11125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2252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80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44411</xdr:rowOff>
    </xdr:from>
    <xdr:to>
      <xdr:col>15</xdr:col>
      <xdr:colOff>50800</xdr:colOff>
      <xdr:row>97</xdr:row>
      <xdr:rowOff>113094</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675061"/>
          <a:ext cx="889000" cy="6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84252</xdr:rowOff>
    </xdr:from>
    <xdr:to>
      <xdr:col>15</xdr:col>
      <xdr:colOff>101600</xdr:colOff>
      <xdr:row>98</xdr:row>
      <xdr:rowOff>14402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5529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80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113094</xdr:rowOff>
    </xdr:from>
    <xdr:to>
      <xdr:col>10</xdr:col>
      <xdr:colOff>114300</xdr:colOff>
      <xdr:row>97</xdr:row>
      <xdr:rowOff>157657</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743744"/>
          <a:ext cx="889000" cy="4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92951</xdr:rowOff>
    </xdr:from>
    <xdr:to>
      <xdr:col>10</xdr:col>
      <xdr:colOff>165100</xdr:colOff>
      <xdr:row>98</xdr:row>
      <xdr:rowOff>23101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14228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81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155600</xdr:rowOff>
    </xdr:from>
    <xdr:to>
      <xdr:col>6</xdr:col>
      <xdr:colOff>38100</xdr:colOff>
      <xdr:row>98</xdr:row>
      <xdr:rowOff>85750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7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76877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87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126391</xdr:rowOff>
    </xdr:from>
    <xdr:to>
      <xdr:col>24</xdr:col>
      <xdr:colOff>114300</xdr:colOff>
      <xdr:row>97</xdr:row>
      <xdr:rowOff>56541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58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149268</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43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165836</xdr:rowOff>
    </xdr:from>
    <xdr:to>
      <xdr:col>20</xdr:col>
      <xdr:colOff>38100</xdr:colOff>
      <xdr:row>97</xdr:row>
      <xdr:rowOff>95986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62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112513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40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165061</xdr:rowOff>
    </xdr:from>
    <xdr:to>
      <xdr:col>15</xdr:col>
      <xdr:colOff>101600</xdr:colOff>
      <xdr:row>97</xdr:row>
      <xdr:rowOff>95211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62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111738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399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62294</xdr:rowOff>
    </xdr:from>
    <xdr:to>
      <xdr:col>10</xdr:col>
      <xdr:colOff>165100</xdr:colOff>
      <xdr:row>97</xdr:row>
      <xdr:rowOff>163894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69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8971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46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106857</xdr:rowOff>
    </xdr:from>
    <xdr:to>
      <xdr:col>6</xdr:col>
      <xdr:colOff>38100</xdr:colOff>
      <xdr:row>98</xdr:row>
      <xdr:rowOff>37007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73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53534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51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100087</xdr:rowOff>
    </xdr:from>
    <xdr:to>
      <xdr:col>54</xdr:col>
      <xdr:colOff>189865</xdr:colOff>
      <xdr:row>38</xdr:row>
      <xdr:rowOff>114358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243587"/>
          <a:ext cx="1270"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118185</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114358</xdr:rowOff>
    </xdr:from>
    <xdr:to>
      <xdr:col>55</xdr:col>
      <xdr:colOff>88900</xdr:colOff>
      <xdr:row>38</xdr:row>
      <xdr:rowOff>114358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2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46764</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01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100087</xdr:rowOff>
    </xdr:from>
    <xdr:to>
      <xdr:col>55</xdr:col>
      <xdr:colOff>88900</xdr:colOff>
      <xdr:row>30</xdr:row>
      <xdr:rowOff>100087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24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148975</xdr:rowOff>
    </xdr:from>
    <xdr:to>
      <xdr:col>55</xdr:col>
      <xdr:colOff>0</xdr:colOff>
      <xdr:row>36</xdr:row>
      <xdr:rowOff>12141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149725"/>
          <a:ext cx="838200" cy="3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3460</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175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25033</xdr:rowOff>
    </xdr:from>
    <xdr:to>
      <xdr:col>55</xdr:col>
      <xdr:colOff>50800</xdr:colOff>
      <xdr:row>36</xdr:row>
      <xdr:rowOff>126633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1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12141</xdr:rowOff>
    </xdr:from>
    <xdr:to>
      <xdr:col>50</xdr:col>
      <xdr:colOff>114300</xdr:colOff>
      <xdr:row>36</xdr:row>
      <xdr:rowOff>20828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6184341"/>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69915</xdr:rowOff>
    </xdr:from>
    <xdr:to>
      <xdr:col>50</xdr:col>
      <xdr:colOff>165100</xdr:colOff>
      <xdr:row>37</xdr:row>
      <xdr:rowOff>65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162642</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33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20828</xdr:rowOff>
    </xdr:from>
    <xdr:to>
      <xdr:col>45</xdr:col>
      <xdr:colOff>177800</xdr:colOff>
      <xdr:row>36</xdr:row>
      <xdr:rowOff>29721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193028"/>
          <a:ext cx="889000" cy="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84600</xdr:rowOff>
    </xdr:from>
    <xdr:to>
      <xdr:col>46</xdr:col>
      <xdr:colOff>38100</xdr:colOff>
      <xdr:row>37</xdr:row>
      <xdr:rowOff>14750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5877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3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28775</xdr:rowOff>
    </xdr:from>
    <xdr:to>
      <xdr:col>41</xdr:col>
      <xdr:colOff>50800</xdr:colOff>
      <xdr:row>36</xdr:row>
      <xdr:rowOff>29721</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200975"/>
          <a:ext cx="889000" cy="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87213</xdr:rowOff>
    </xdr:from>
    <xdr:to>
      <xdr:col>41</xdr:col>
      <xdr:colOff>101600</xdr:colOff>
      <xdr:row>37</xdr:row>
      <xdr:rowOff>17363</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8490</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35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85014</xdr:rowOff>
    </xdr:from>
    <xdr:to>
      <xdr:col>36</xdr:col>
      <xdr:colOff>165100</xdr:colOff>
      <xdr:row>37</xdr:row>
      <xdr:rowOff>15164</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6291</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34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98175</xdr:rowOff>
    </xdr:from>
    <xdr:to>
      <xdr:col>55</xdr:col>
      <xdr:colOff>50800</xdr:colOff>
      <xdr:row>36</xdr:row>
      <xdr:rowOff>28325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09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121052</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95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132791</xdr:rowOff>
    </xdr:from>
    <xdr:to>
      <xdr:col>50</xdr:col>
      <xdr:colOff>165100</xdr:colOff>
      <xdr:row>36</xdr:row>
      <xdr:rowOff>62941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13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79468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590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141478</xdr:rowOff>
    </xdr:from>
    <xdr:to>
      <xdr:col>46</xdr:col>
      <xdr:colOff>38100</xdr:colOff>
      <xdr:row>36</xdr:row>
      <xdr:rowOff>71628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14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88155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591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150371</xdr:rowOff>
    </xdr:from>
    <xdr:to>
      <xdr:col>41</xdr:col>
      <xdr:colOff>101600</xdr:colOff>
      <xdr:row>36</xdr:row>
      <xdr:rowOff>80521</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15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97048</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592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149425</xdr:rowOff>
    </xdr:from>
    <xdr:to>
      <xdr:col>36</xdr:col>
      <xdr:colOff>165100</xdr:colOff>
      <xdr:row>36</xdr:row>
      <xdr:rowOff>79575</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15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96102</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592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165353</xdr:rowOff>
    </xdr:from>
    <xdr:to>
      <xdr:col>54</xdr:col>
      <xdr:colOff>189865</xdr:colOff>
      <xdr:row>58</xdr:row>
      <xdr:rowOff>129577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566403"/>
          <a:ext cx="1270" cy="150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133404</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129577</xdr:rowOff>
    </xdr:from>
    <xdr:to>
      <xdr:col>55</xdr:col>
      <xdr:colOff>88900</xdr:colOff>
      <xdr:row>58</xdr:row>
      <xdr:rowOff>129577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07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112030</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34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165353</xdr:rowOff>
    </xdr:from>
    <xdr:to>
      <xdr:col>55</xdr:col>
      <xdr:colOff>88900</xdr:colOff>
      <xdr:row>49</xdr:row>
      <xdr:rowOff>165353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56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121077</xdr:rowOff>
    </xdr:from>
    <xdr:to>
      <xdr:col>55</xdr:col>
      <xdr:colOff>0</xdr:colOff>
      <xdr:row>58</xdr:row>
      <xdr:rowOff>129577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10065177"/>
          <a:ext cx="838200" cy="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121748</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722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98871</xdr:rowOff>
    </xdr:from>
    <xdr:to>
      <xdr:col>55</xdr:col>
      <xdr:colOff>50800</xdr:colOff>
      <xdr:row>58</xdr:row>
      <xdr:rowOff>29021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8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15654</xdr:rowOff>
    </xdr:from>
    <xdr:to>
      <xdr:col>50</xdr:col>
      <xdr:colOff>114300</xdr:colOff>
      <xdr:row>58</xdr:row>
      <xdr:rowOff>121077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959754"/>
          <a:ext cx="889000" cy="10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128204</xdr:rowOff>
    </xdr:from>
    <xdr:to>
      <xdr:col>50</xdr:col>
      <xdr:colOff>165100</xdr:colOff>
      <xdr:row>58</xdr:row>
      <xdr:rowOff>58354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90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74881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67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15654</xdr:rowOff>
    </xdr:from>
    <xdr:to>
      <xdr:col>45</xdr:col>
      <xdr:colOff>177800</xdr:colOff>
      <xdr:row>58</xdr:row>
      <xdr:rowOff>59789</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959754"/>
          <a:ext cx="889000" cy="4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130391</xdr:rowOff>
    </xdr:from>
    <xdr:to>
      <xdr:col>46</xdr:col>
      <xdr:colOff>38100</xdr:colOff>
      <xdr:row>58</xdr:row>
      <xdr:rowOff>60541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9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77068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6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59789</xdr:rowOff>
    </xdr:from>
    <xdr:to>
      <xdr:col>41</xdr:col>
      <xdr:colOff>50800</xdr:colOff>
      <xdr:row>58</xdr:row>
      <xdr:rowOff>70069</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10003889"/>
          <a:ext cx="889000" cy="10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118256</xdr:rowOff>
    </xdr:from>
    <xdr:to>
      <xdr:col>41</xdr:col>
      <xdr:colOff>101600</xdr:colOff>
      <xdr:row>58</xdr:row>
      <xdr:rowOff>48406</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89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64933</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66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129945</xdr:rowOff>
    </xdr:from>
    <xdr:to>
      <xdr:col>36</xdr:col>
      <xdr:colOff>165100</xdr:colOff>
      <xdr:row>58</xdr:row>
      <xdr:rowOff>60095</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90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76622</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78777</xdr:rowOff>
    </xdr:from>
    <xdr:to>
      <xdr:col>55</xdr:col>
      <xdr:colOff>50800</xdr:colOff>
      <xdr:row>59</xdr:row>
      <xdr:rowOff>8927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1002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165154</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93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70277</xdr:rowOff>
    </xdr:from>
    <xdr:to>
      <xdr:col>50</xdr:col>
      <xdr:colOff>165100</xdr:colOff>
      <xdr:row>59</xdr:row>
      <xdr:rowOff>427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1001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163004</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1010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136304</xdr:rowOff>
    </xdr:from>
    <xdr:to>
      <xdr:col>46</xdr:col>
      <xdr:colOff>38100</xdr:colOff>
      <xdr:row>58</xdr:row>
      <xdr:rowOff>66454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90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57581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100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8989</xdr:rowOff>
    </xdr:from>
    <xdr:to>
      <xdr:col>41</xdr:col>
      <xdr:colOff>101600</xdr:colOff>
      <xdr:row>58</xdr:row>
      <xdr:rowOff>110589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95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101716</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1004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19269</xdr:rowOff>
    </xdr:from>
    <xdr:to>
      <xdr:col>36</xdr:col>
      <xdr:colOff>165100</xdr:colOff>
      <xdr:row>58</xdr:row>
      <xdr:rowOff>120869</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96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111996</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1005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25775</xdr:rowOff>
    </xdr:from>
    <xdr:to>
      <xdr:col>54</xdr:col>
      <xdr:colOff>189865</xdr:colOff>
      <xdr:row>78</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198725"/>
          <a:ext cx="1270" cy="131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143902</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25775</xdr:rowOff>
    </xdr:from>
    <xdr:to>
      <xdr:col>55</xdr:col>
      <xdr:colOff>88900</xdr:colOff>
      <xdr:row>71</xdr:row>
      <xdr:rowOff>25775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19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130186</xdr:rowOff>
    </xdr:from>
    <xdr:to>
      <xdr:col>55</xdr:col>
      <xdr:colOff>0</xdr:colOff>
      <xdr:row>78</xdr:row>
      <xdr:rowOff>133245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503286"/>
          <a:ext cx="838200" cy="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32219</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33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9342</xdr:rowOff>
    </xdr:from>
    <xdr:to>
      <xdr:col>55</xdr:col>
      <xdr:colOff>50800</xdr:colOff>
      <xdr:row>78</xdr:row>
      <xdr:rowOff>110942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18400</xdr:rowOff>
    </xdr:from>
    <xdr:to>
      <xdr:col>50</xdr:col>
      <xdr:colOff>114300</xdr:colOff>
      <xdr:row>78</xdr:row>
      <xdr:rowOff>130186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391500"/>
          <a:ext cx="889000" cy="11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24174</xdr:rowOff>
    </xdr:from>
    <xdr:to>
      <xdr:col>50</xdr:col>
      <xdr:colOff>165100</xdr:colOff>
      <xdr:row>78</xdr:row>
      <xdr:rowOff>125774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142301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18400</xdr:rowOff>
    </xdr:from>
    <xdr:to>
      <xdr:col>45</xdr:col>
      <xdr:colOff>177800</xdr:colOff>
      <xdr:row>78</xdr:row>
      <xdr:rowOff>84548</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391500"/>
          <a:ext cx="889000" cy="6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15304</xdr:rowOff>
    </xdr:from>
    <xdr:to>
      <xdr:col>46</xdr:col>
      <xdr:colOff>38100</xdr:colOff>
      <xdr:row>78</xdr:row>
      <xdr:rowOff>116904</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108031</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48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69044</xdr:rowOff>
    </xdr:from>
    <xdr:to>
      <xdr:col>41</xdr:col>
      <xdr:colOff>50800</xdr:colOff>
      <xdr:row>78</xdr:row>
      <xdr:rowOff>84548</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442144"/>
          <a:ext cx="889000" cy="1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170689</xdr:rowOff>
    </xdr:from>
    <xdr:to>
      <xdr:col>41</xdr:col>
      <xdr:colOff>101600</xdr:colOff>
      <xdr:row>78</xdr:row>
      <xdr:rowOff>100839</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117366</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164086</xdr:rowOff>
    </xdr:from>
    <xdr:to>
      <xdr:col>36</xdr:col>
      <xdr:colOff>165100</xdr:colOff>
      <xdr:row>78</xdr:row>
      <xdr:rowOff>94236</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6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110763</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14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82445</xdr:rowOff>
    </xdr:from>
    <xdr:to>
      <xdr:col>55</xdr:col>
      <xdr:colOff>50800</xdr:colOff>
      <xdr:row>79</xdr:row>
      <xdr:rowOff>12595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45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168822</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37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79386</xdr:rowOff>
    </xdr:from>
    <xdr:to>
      <xdr:col>50</xdr:col>
      <xdr:colOff>165100</xdr:colOff>
      <xdr:row>79</xdr:row>
      <xdr:rowOff>9536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45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663</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54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139050</xdr:rowOff>
    </xdr:from>
    <xdr:to>
      <xdr:col>46</xdr:col>
      <xdr:colOff>38100</xdr:colOff>
      <xdr:row>78</xdr:row>
      <xdr:rowOff>69200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34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85727</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11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33748</xdr:rowOff>
    </xdr:from>
    <xdr:to>
      <xdr:col>41</xdr:col>
      <xdr:colOff>101600</xdr:colOff>
      <xdr:row>78</xdr:row>
      <xdr:rowOff>135348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40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126475</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49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18244</xdr:rowOff>
    </xdr:from>
    <xdr:to>
      <xdr:col>36</xdr:col>
      <xdr:colOff>165100</xdr:colOff>
      <xdr:row>78</xdr:row>
      <xdr:rowOff>119844</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39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110971</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48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7835</xdr:rowOff>
    </xdr:from>
    <xdr:to>
      <xdr:col>54</xdr:col>
      <xdr:colOff>189865</xdr:colOff>
      <xdr:row>98</xdr:row>
      <xdr:rowOff>126695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438335"/>
          <a:ext cx="1270" cy="149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130522</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9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126695</xdr:rowOff>
    </xdr:from>
    <xdr:to>
      <xdr:col>55</xdr:col>
      <xdr:colOff>88900</xdr:colOff>
      <xdr:row>98</xdr:row>
      <xdr:rowOff>126695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9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125962</xdr:rowOff>
    </xdr:from>
    <xdr:ext cx="599010"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2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7835</xdr:rowOff>
    </xdr:from>
    <xdr:to>
      <xdr:col>55</xdr:col>
      <xdr:colOff>88900</xdr:colOff>
      <xdr:row>90</xdr:row>
      <xdr:rowOff>7835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4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165469</xdr:rowOff>
    </xdr:from>
    <xdr:to>
      <xdr:col>55</xdr:col>
      <xdr:colOff>0</xdr:colOff>
      <xdr:row>97</xdr:row>
      <xdr:rowOff>171411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9639300" y="16796119"/>
          <a:ext cx="838200" cy="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88409</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376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65532</xdr:rowOff>
    </xdr:from>
    <xdr:to>
      <xdr:col>55</xdr:col>
      <xdr:colOff>50800</xdr:colOff>
      <xdr:row>96</xdr:row>
      <xdr:rowOff>167132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165469</xdr:rowOff>
    </xdr:from>
    <xdr:to>
      <xdr:col>50</xdr:col>
      <xdr:colOff>114300</xdr:colOff>
      <xdr:row>98</xdr:row>
      <xdr:rowOff>7582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8750300" y="16796119"/>
          <a:ext cx="889000" cy="1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123737</xdr:rowOff>
    </xdr:from>
    <xdr:to>
      <xdr:col>50</xdr:col>
      <xdr:colOff>165100</xdr:colOff>
      <xdr:row>97</xdr:row>
      <xdr:rowOff>53887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70414</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73749</xdr:rowOff>
    </xdr:from>
    <xdr:to>
      <xdr:col>45</xdr:col>
      <xdr:colOff>177800</xdr:colOff>
      <xdr:row>98</xdr:row>
      <xdr:rowOff>7582</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7861300" y="16704399"/>
          <a:ext cx="889000" cy="10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157784</xdr:rowOff>
    </xdr:from>
    <xdr:to>
      <xdr:col>46</xdr:col>
      <xdr:colOff>38100</xdr:colOff>
      <xdr:row>97</xdr:row>
      <xdr:rowOff>87934</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104461</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3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73749</xdr:rowOff>
    </xdr:from>
    <xdr:to>
      <xdr:col>41</xdr:col>
      <xdr:colOff>50800</xdr:colOff>
      <xdr:row>97</xdr:row>
      <xdr:rowOff>170714</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6972300" y="16704399"/>
          <a:ext cx="889000" cy="9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145745</xdr:rowOff>
    </xdr:from>
    <xdr:to>
      <xdr:col>41</xdr:col>
      <xdr:colOff>101600</xdr:colOff>
      <xdr:row>97</xdr:row>
      <xdr:rowOff>75895</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92422</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38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32398</xdr:rowOff>
    </xdr:from>
    <xdr:to>
      <xdr:col>36</xdr:col>
      <xdr:colOff>165100</xdr:colOff>
      <xdr:row>97</xdr:row>
      <xdr:rowOff>133998</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150525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120611</xdr:rowOff>
    </xdr:from>
    <xdr:to>
      <xdr:col>55</xdr:col>
      <xdr:colOff>50800</xdr:colOff>
      <xdr:row>98</xdr:row>
      <xdr:rowOff>50761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75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35538</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66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114669</xdr:rowOff>
    </xdr:from>
    <xdr:to>
      <xdr:col>50</xdr:col>
      <xdr:colOff>165100</xdr:colOff>
      <xdr:row>98</xdr:row>
      <xdr:rowOff>44819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74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35946</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83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128232</xdr:rowOff>
    </xdr:from>
    <xdr:to>
      <xdr:col>46</xdr:col>
      <xdr:colOff>38100</xdr:colOff>
      <xdr:row>98</xdr:row>
      <xdr:rowOff>58382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75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49509</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85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22949</xdr:rowOff>
    </xdr:from>
    <xdr:to>
      <xdr:col>41</xdr:col>
      <xdr:colOff>101600</xdr:colOff>
      <xdr:row>97</xdr:row>
      <xdr:rowOff>124549</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65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115676</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67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119914</xdr:rowOff>
    </xdr:from>
    <xdr:to>
      <xdr:col>36</xdr:col>
      <xdr:colOff>165100</xdr:colOff>
      <xdr:row>98</xdr:row>
      <xdr:rowOff>50064</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75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41191</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84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124854</xdr:rowOff>
    </xdr:from>
    <xdr:to>
      <xdr:col>85</xdr:col>
      <xdr:colOff>126364</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096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56735</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43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71531</xdr:rowOff>
    </xdr:from>
    <xdr:ext cx="599010"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487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124854</xdr:rowOff>
    </xdr:from>
    <xdr:to>
      <xdr:col>86</xdr:col>
      <xdr:colOff>25400</xdr:colOff>
      <xdr:row>29</xdr:row>
      <xdr:rowOff>124854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0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64846</xdr:rowOff>
    </xdr:from>
    <xdr:to>
      <xdr:col>85</xdr:col>
      <xdr:colOff>127000</xdr:colOff>
      <xdr:row>38</xdr:row>
      <xdr:rowOff>163640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5481300" y="6579946"/>
          <a:ext cx="838200" cy="9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101185</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616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122758</xdr:rowOff>
    </xdr:from>
    <xdr:to>
      <xdr:col>85</xdr:col>
      <xdr:colOff>177800</xdr:colOff>
      <xdr:row>39</xdr:row>
      <xdr:rowOff>52908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163640</xdr:rowOff>
    </xdr:from>
    <xdr:to>
      <xdr:col>81</xdr:col>
      <xdr:colOff>50800</xdr:colOff>
      <xdr:row>39</xdr:row>
      <xdr:rowOff>32169</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4592300" y="6678740"/>
          <a:ext cx="889000" cy="3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137464</xdr:rowOff>
    </xdr:from>
    <xdr:to>
      <xdr:col>81</xdr:col>
      <xdr:colOff>101600</xdr:colOff>
      <xdr:row>39</xdr:row>
      <xdr:rowOff>67614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58741</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74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22098</xdr:rowOff>
    </xdr:from>
    <xdr:to>
      <xdr:col>76</xdr:col>
      <xdr:colOff>114300</xdr:colOff>
      <xdr:row>39</xdr:row>
      <xdr:rowOff>32169</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703300" y="6708648"/>
          <a:ext cx="889000" cy="1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148489</xdr:rowOff>
    </xdr:from>
    <xdr:to>
      <xdr:col>76</xdr:col>
      <xdr:colOff>165100</xdr:colOff>
      <xdr:row>39</xdr:row>
      <xdr:rowOff>78639</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95165</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137566</xdr:rowOff>
    </xdr:from>
    <xdr:to>
      <xdr:col>71</xdr:col>
      <xdr:colOff>177800</xdr:colOff>
      <xdr:row>39</xdr:row>
      <xdr:rowOff>22098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652666"/>
          <a:ext cx="889000" cy="5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135725</xdr:rowOff>
    </xdr:from>
    <xdr:to>
      <xdr:col>72</xdr:col>
      <xdr:colOff>38100</xdr:colOff>
      <xdr:row>39</xdr:row>
      <xdr:rowOff>65875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82402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146774</xdr:rowOff>
    </xdr:from>
    <xdr:to>
      <xdr:col>67</xdr:col>
      <xdr:colOff>101600</xdr:colOff>
      <xdr:row>39</xdr:row>
      <xdr:rowOff>76924</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68051</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75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14046</xdr:rowOff>
    </xdr:from>
    <xdr:to>
      <xdr:col>85</xdr:col>
      <xdr:colOff>177800</xdr:colOff>
      <xdr:row>38</xdr:row>
      <xdr:rowOff>115646</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52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36923</xdr:rowOff>
    </xdr:from>
    <xdr:ext cx="534377"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38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112840</xdr:rowOff>
    </xdr:from>
    <xdr:to>
      <xdr:col>81</xdr:col>
      <xdr:colOff>101600</xdr:colOff>
      <xdr:row>39</xdr:row>
      <xdr:rowOff>42990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62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59517</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46428" y="640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152819</xdr:rowOff>
    </xdr:from>
    <xdr:to>
      <xdr:col>76</xdr:col>
      <xdr:colOff>165100</xdr:colOff>
      <xdr:row>39</xdr:row>
      <xdr:rowOff>82969</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66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74096</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3017" y="6760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142748</xdr:rowOff>
    </xdr:from>
    <xdr:to>
      <xdr:col>72</xdr:col>
      <xdr:colOff>38100</xdr:colOff>
      <xdr:row>39</xdr:row>
      <xdr:rowOff>72898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65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64025</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468428" y="675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86766</xdr:rowOff>
    </xdr:from>
    <xdr:to>
      <xdr:col>67</xdr:col>
      <xdr:colOff>101600</xdr:colOff>
      <xdr:row>39</xdr:row>
      <xdr:rowOff>16916</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60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33443</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579428" y="637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129674</xdr:rowOff>
    </xdr:from>
    <xdr:to>
      <xdr:col>85</xdr:col>
      <xdr:colOff>126364</xdr:colOff>
      <xdr:row>78</xdr:row>
      <xdr:rowOff>110717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131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114544</xdr:rowOff>
    </xdr:from>
    <xdr:ext cx="469744"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4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110717</xdr:rowOff>
    </xdr:from>
    <xdr:to>
      <xdr:col>86</xdr:col>
      <xdr:colOff>25400</xdr:colOff>
      <xdr:row>78</xdr:row>
      <xdr:rowOff>110717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48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76351</xdr:rowOff>
    </xdr:from>
    <xdr:ext cx="534377"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9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129674</xdr:rowOff>
    </xdr:from>
    <xdr:to>
      <xdr:col>86</xdr:col>
      <xdr:colOff>25400</xdr:colOff>
      <xdr:row>70</xdr:row>
      <xdr:rowOff>129674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1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143864</xdr:rowOff>
    </xdr:from>
    <xdr:to>
      <xdr:col>85</xdr:col>
      <xdr:colOff>127000</xdr:colOff>
      <xdr:row>75</xdr:row>
      <xdr:rowOff>151178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5481300" y="13002614"/>
          <a:ext cx="838200" cy="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97783</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785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74906</xdr:rowOff>
    </xdr:from>
    <xdr:to>
      <xdr:col>85</xdr:col>
      <xdr:colOff>177800</xdr:colOff>
      <xdr:row>76</xdr:row>
      <xdr:rowOff>5057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135993</xdr:rowOff>
    </xdr:from>
    <xdr:to>
      <xdr:col>81</xdr:col>
      <xdr:colOff>50800</xdr:colOff>
      <xdr:row>75</xdr:row>
      <xdr:rowOff>143864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4592300" y="12994743"/>
          <a:ext cx="889000" cy="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65273</xdr:rowOff>
    </xdr:from>
    <xdr:to>
      <xdr:col>81</xdr:col>
      <xdr:colOff>101600</xdr:colOff>
      <xdr:row>75</xdr:row>
      <xdr:rowOff>166874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11950</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117363</xdr:rowOff>
    </xdr:from>
    <xdr:to>
      <xdr:col>76</xdr:col>
      <xdr:colOff>114300</xdr:colOff>
      <xdr:row>75</xdr:row>
      <xdr:rowOff>135993</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3703300" y="12976113"/>
          <a:ext cx="889000" cy="1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67885</xdr:rowOff>
    </xdr:from>
    <xdr:to>
      <xdr:col>76</xdr:col>
      <xdr:colOff>165100</xdr:colOff>
      <xdr:row>75</xdr:row>
      <xdr:rowOff>169484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14562</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45631</xdr:rowOff>
    </xdr:from>
    <xdr:to>
      <xdr:col>71</xdr:col>
      <xdr:colOff>177800</xdr:colOff>
      <xdr:row>75</xdr:row>
      <xdr:rowOff>117363</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814300" y="12904381"/>
          <a:ext cx="889000" cy="7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68065</xdr:rowOff>
    </xdr:from>
    <xdr:to>
      <xdr:col>72</xdr:col>
      <xdr:colOff>38100</xdr:colOff>
      <xdr:row>75</xdr:row>
      <xdr:rowOff>169664</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160791</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301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62268</xdr:rowOff>
    </xdr:from>
    <xdr:to>
      <xdr:col>67</xdr:col>
      <xdr:colOff>101600</xdr:colOff>
      <xdr:row>75</xdr:row>
      <xdr:rowOff>163869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154995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100379</xdr:rowOff>
    </xdr:from>
    <xdr:to>
      <xdr:col>85</xdr:col>
      <xdr:colOff>177800</xdr:colOff>
      <xdr:row>76</xdr:row>
      <xdr:rowOff>30528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29591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78806</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93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93064</xdr:rowOff>
    </xdr:from>
    <xdr:to>
      <xdr:col>81</xdr:col>
      <xdr:colOff>101600</xdr:colOff>
      <xdr:row>76</xdr:row>
      <xdr:rowOff>23214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29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14341</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304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85193</xdr:rowOff>
    </xdr:from>
    <xdr:to>
      <xdr:col>76</xdr:col>
      <xdr:colOff>165100</xdr:colOff>
      <xdr:row>76</xdr:row>
      <xdr:rowOff>15343</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294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6470</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303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66563</xdr:rowOff>
    </xdr:from>
    <xdr:to>
      <xdr:col>72</xdr:col>
      <xdr:colOff>38100</xdr:colOff>
      <xdr:row>75</xdr:row>
      <xdr:rowOff>168163</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292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13240</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270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166281</xdr:rowOff>
    </xdr:from>
    <xdr:to>
      <xdr:col>67</xdr:col>
      <xdr:colOff>101600</xdr:colOff>
      <xdr:row>75</xdr:row>
      <xdr:rowOff>96431</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285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112958</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262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59196</xdr:rowOff>
    </xdr:from>
    <xdr:to>
      <xdr:col>85</xdr:col>
      <xdr:colOff>126364</xdr:colOff>
      <xdr:row>98</xdr:row>
      <xdr:rowOff>139609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489696"/>
          <a:ext cx="1269" cy="145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143436</xdr:rowOff>
    </xdr:from>
    <xdr:ext cx="313932"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45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139609</xdr:rowOff>
    </xdr:from>
    <xdr:to>
      <xdr:col>86</xdr:col>
      <xdr:colOff>25400</xdr:colOff>
      <xdr:row>98</xdr:row>
      <xdr:rowOff>139609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4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5873</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2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59196</xdr:rowOff>
    </xdr:from>
    <xdr:to>
      <xdr:col>86</xdr:col>
      <xdr:colOff>25400</xdr:colOff>
      <xdr:row>90</xdr:row>
      <xdr:rowOff>59196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4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107623</xdr:rowOff>
    </xdr:from>
    <xdr:to>
      <xdr:col>85</xdr:col>
      <xdr:colOff>127000</xdr:colOff>
      <xdr:row>98</xdr:row>
      <xdr:rowOff>115870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909723"/>
          <a:ext cx="838200" cy="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158027</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617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135150</xdr:rowOff>
    </xdr:from>
    <xdr:to>
      <xdr:col>85</xdr:col>
      <xdr:colOff>177800</xdr:colOff>
      <xdr:row>98</xdr:row>
      <xdr:rowOff>65300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115870</xdr:rowOff>
    </xdr:from>
    <xdr:to>
      <xdr:col>81</xdr:col>
      <xdr:colOff>50800</xdr:colOff>
      <xdr:row>98</xdr:row>
      <xdr:rowOff>123515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917970"/>
          <a:ext cx="889000" cy="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120986</xdr:rowOff>
    </xdr:from>
    <xdr:to>
      <xdr:col>81</xdr:col>
      <xdr:colOff>101600</xdr:colOff>
      <xdr:row>98</xdr:row>
      <xdr:rowOff>51136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67663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52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118861</xdr:rowOff>
    </xdr:from>
    <xdr:to>
      <xdr:col>76</xdr:col>
      <xdr:colOff>114300</xdr:colOff>
      <xdr:row>98</xdr:row>
      <xdr:rowOff>123515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920961"/>
          <a:ext cx="889000" cy="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149982</xdr:rowOff>
    </xdr:from>
    <xdr:to>
      <xdr:col>76</xdr:col>
      <xdr:colOff>165100</xdr:colOff>
      <xdr:row>98</xdr:row>
      <xdr:rowOff>80132</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7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96659</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55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114838</xdr:rowOff>
    </xdr:from>
    <xdr:to>
      <xdr:col>71</xdr:col>
      <xdr:colOff>177800</xdr:colOff>
      <xdr:row>98</xdr:row>
      <xdr:rowOff>118861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916938"/>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125375</xdr:rowOff>
    </xdr:from>
    <xdr:to>
      <xdr:col>72</xdr:col>
      <xdr:colOff>38100</xdr:colOff>
      <xdr:row>98</xdr:row>
      <xdr:rowOff>55525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72052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53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140526</xdr:rowOff>
    </xdr:from>
    <xdr:to>
      <xdr:col>67</xdr:col>
      <xdr:colOff>101600</xdr:colOff>
      <xdr:row>98</xdr:row>
      <xdr:rowOff>70676</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7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87203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54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56823</xdr:rowOff>
    </xdr:from>
    <xdr:to>
      <xdr:col>85</xdr:col>
      <xdr:colOff>177800</xdr:colOff>
      <xdr:row>98</xdr:row>
      <xdr:rowOff>158423</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85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143200</xdr:rowOff>
    </xdr:from>
    <xdr:ext cx="469744"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773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65070</xdr:rowOff>
    </xdr:from>
    <xdr:to>
      <xdr:col>81</xdr:col>
      <xdr:colOff>101600</xdr:colOff>
      <xdr:row>98</xdr:row>
      <xdr:rowOff>166670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8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157797</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46428" y="1695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72715</xdr:rowOff>
    </xdr:from>
    <xdr:to>
      <xdr:col>76</xdr:col>
      <xdr:colOff>165100</xdr:colOff>
      <xdr:row>99</xdr:row>
      <xdr:rowOff>2865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87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165442</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57428" y="1696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68061</xdr:rowOff>
    </xdr:from>
    <xdr:to>
      <xdr:col>72</xdr:col>
      <xdr:colOff>38100</xdr:colOff>
      <xdr:row>98</xdr:row>
      <xdr:rowOff>169661</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87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160788</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696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64038</xdr:rowOff>
    </xdr:from>
    <xdr:to>
      <xdr:col>67</xdr:col>
      <xdr:colOff>101600</xdr:colOff>
      <xdr:row>98</xdr:row>
      <xdr:rowOff>165638</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86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156765</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79428" y="16958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3759</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18709"/>
          <a:ext cx="1269"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121886</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0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3759</xdr:rowOff>
    </xdr:from>
    <xdr:to>
      <xdr:col>116</xdr:col>
      <xdr:colOff>152400</xdr:colOff>
      <xdr:row>31</xdr:row>
      <xdr:rowOff>3759</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1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152696</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24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129819</xdr:rowOff>
    </xdr:from>
    <xdr:to>
      <xdr:col>116</xdr:col>
      <xdr:colOff>114300</xdr:colOff>
      <xdr:row>38</xdr:row>
      <xdr:rowOff>59969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143535</xdr:rowOff>
    </xdr:from>
    <xdr:to>
      <xdr:col>112</xdr:col>
      <xdr:colOff>38100</xdr:colOff>
      <xdr:row>38</xdr:row>
      <xdr:rowOff>73685</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90212</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26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163119</xdr:rowOff>
    </xdr:from>
    <xdr:to>
      <xdr:col>107</xdr:col>
      <xdr:colOff>101600</xdr:colOff>
      <xdr:row>38</xdr:row>
      <xdr:rowOff>93269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109796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2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44221</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3077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4394</xdr:rowOff>
    </xdr:from>
    <xdr:to>
      <xdr:col>102</xdr:col>
      <xdr:colOff>165100</xdr:colOff>
      <xdr:row>38</xdr:row>
      <xdr:rowOff>105994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19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122521</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29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20625</xdr:rowOff>
    </xdr:from>
    <xdr:to>
      <xdr:col>98</xdr:col>
      <xdr:colOff>38100</xdr:colOff>
      <xdr:row>38</xdr:row>
      <xdr:rowOff>122225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138752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1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164871</xdr:rowOff>
    </xdr:from>
    <xdr:to>
      <xdr:col>98</xdr:col>
      <xdr:colOff>38100</xdr:colOff>
      <xdr:row>39</xdr:row>
      <xdr:rowOff>95021</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7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86148</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772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42773</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615273"/>
          <a:ext cx="1269" cy="146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160900</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3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42773</xdr:rowOff>
    </xdr:from>
    <xdr:to>
      <xdr:col>116</xdr:col>
      <xdr:colOff>152400</xdr:colOff>
      <xdr:row>50</xdr:row>
      <xdr:rowOff>42773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61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12324</xdr:rowOff>
    </xdr:from>
    <xdr:to>
      <xdr:col>116</xdr:col>
      <xdr:colOff>63500</xdr:colOff>
      <xdr:row>56</xdr:row>
      <xdr:rowOff>101295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9613524"/>
          <a:ext cx="838200" cy="8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10268</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782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31841</xdr:rowOff>
    </xdr:from>
    <xdr:to>
      <xdr:col>116</xdr:col>
      <xdr:colOff>114300</xdr:colOff>
      <xdr:row>57</xdr:row>
      <xdr:rowOff>133441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162240</xdr:rowOff>
    </xdr:from>
    <xdr:to>
      <xdr:col>111</xdr:col>
      <xdr:colOff>177800</xdr:colOff>
      <xdr:row>56</xdr:row>
      <xdr:rowOff>12324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9591990"/>
          <a:ext cx="889000" cy="2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13233</xdr:rowOff>
    </xdr:from>
    <xdr:to>
      <xdr:col>112</xdr:col>
      <xdr:colOff>38100</xdr:colOff>
      <xdr:row>57</xdr:row>
      <xdr:rowOff>114833</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105960</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87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162240</xdr:rowOff>
    </xdr:from>
    <xdr:to>
      <xdr:col>107</xdr:col>
      <xdr:colOff>50800</xdr:colOff>
      <xdr:row>56</xdr:row>
      <xdr:rowOff>2357</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9545300" y="9591990"/>
          <a:ext cx="889000" cy="1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4501</xdr:rowOff>
    </xdr:from>
    <xdr:to>
      <xdr:col>107</xdr:col>
      <xdr:colOff>101600</xdr:colOff>
      <xdr:row>57</xdr:row>
      <xdr:rowOff>106101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97228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86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2357</xdr:rowOff>
    </xdr:from>
    <xdr:to>
      <xdr:col>102</xdr:col>
      <xdr:colOff>114300</xdr:colOff>
      <xdr:row>56</xdr:row>
      <xdr:rowOff>88219</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8656300" y="9603557"/>
          <a:ext cx="889000" cy="8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143261</xdr:rowOff>
    </xdr:from>
    <xdr:to>
      <xdr:col>102</xdr:col>
      <xdr:colOff>165100</xdr:colOff>
      <xdr:row>57</xdr:row>
      <xdr:rowOff>73411</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64538</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8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130917</xdr:rowOff>
    </xdr:from>
    <xdr:to>
      <xdr:col>98</xdr:col>
      <xdr:colOff>38100</xdr:colOff>
      <xdr:row>57</xdr:row>
      <xdr:rowOff>61067</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52194</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824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50495</xdr:rowOff>
    </xdr:from>
    <xdr:to>
      <xdr:col>116</xdr:col>
      <xdr:colOff>114300</xdr:colOff>
      <xdr:row>56</xdr:row>
      <xdr:rowOff>152095</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965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73372</xdr:rowOff>
    </xdr:from>
    <xdr:ext cx="469744"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503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132974</xdr:rowOff>
    </xdr:from>
    <xdr:to>
      <xdr:col>112</xdr:col>
      <xdr:colOff>38100</xdr:colOff>
      <xdr:row>56</xdr:row>
      <xdr:rowOff>63124</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956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79651</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056111" y="933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111440</xdr:rowOff>
    </xdr:from>
    <xdr:to>
      <xdr:col>107</xdr:col>
      <xdr:colOff>101600</xdr:colOff>
      <xdr:row>56</xdr:row>
      <xdr:rowOff>41590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954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58117</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67111" y="9316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123007</xdr:rowOff>
    </xdr:from>
    <xdr:to>
      <xdr:col>102</xdr:col>
      <xdr:colOff>165100</xdr:colOff>
      <xdr:row>56</xdr:row>
      <xdr:rowOff>53157</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955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69684</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278111" y="932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37419</xdr:rowOff>
    </xdr:from>
    <xdr:to>
      <xdr:col>98</xdr:col>
      <xdr:colOff>38100</xdr:colOff>
      <xdr:row>56</xdr:row>
      <xdr:rowOff>139019</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963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155546</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941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6165</xdr:rowOff>
    </xdr:from>
    <xdr:to>
      <xdr:col>116</xdr:col>
      <xdr:colOff>62864</xdr:colOff>
      <xdr:row>78</xdr:row>
      <xdr:rowOff>42007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179115"/>
          <a:ext cx="1269" cy="123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45834</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4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42007</xdr:rowOff>
    </xdr:from>
    <xdr:to>
      <xdr:col>116</xdr:col>
      <xdr:colOff>152400</xdr:colOff>
      <xdr:row>78</xdr:row>
      <xdr:rowOff>42007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41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124292</xdr:rowOff>
    </xdr:from>
    <xdr:ext cx="534377"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19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6165</xdr:rowOff>
    </xdr:from>
    <xdr:to>
      <xdr:col>116</xdr:col>
      <xdr:colOff>152400</xdr:colOff>
      <xdr:row>71</xdr:row>
      <xdr:rowOff>6165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17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105149</xdr:rowOff>
    </xdr:from>
    <xdr:to>
      <xdr:col>116</xdr:col>
      <xdr:colOff>63500</xdr:colOff>
      <xdr:row>75</xdr:row>
      <xdr:rowOff>152420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2963899"/>
          <a:ext cx="838200" cy="47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50345</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909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71918</xdr:rowOff>
    </xdr:from>
    <xdr:to>
      <xdr:col>116</xdr:col>
      <xdr:colOff>114300</xdr:colOff>
      <xdr:row>76</xdr:row>
      <xdr:rowOff>2068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152420</xdr:rowOff>
    </xdr:from>
    <xdr:to>
      <xdr:col>111</xdr:col>
      <xdr:colOff>177800</xdr:colOff>
      <xdr:row>76</xdr:row>
      <xdr:rowOff>22445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0434300" y="13011170"/>
          <a:ext cx="889000" cy="4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50413</xdr:rowOff>
    </xdr:from>
    <xdr:to>
      <xdr:col>112</xdr:col>
      <xdr:colOff>38100</xdr:colOff>
      <xdr:row>75</xdr:row>
      <xdr:rowOff>152012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168540</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268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19914</xdr:rowOff>
    </xdr:from>
    <xdr:to>
      <xdr:col>107</xdr:col>
      <xdr:colOff>50800</xdr:colOff>
      <xdr:row>76</xdr:row>
      <xdr:rowOff>22445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9545300" y="13050114"/>
          <a:ext cx="889000" cy="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45058</xdr:rowOff>
    </xdr:from>
    <xdr:to>
      <xdr:col>107</xdr:col>
      <xdr:colOff>101600</xdr:colOff>
      <xdr:row>75</xdr:row>
      <xdr:rowOff>146658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163185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26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15112</xdr:rowOff>
    </xdr:from>
    <xdr:to>
      <xdr:col>102</xdr:col>
      <xdr:colOff>114300</xdr:colOff>
      <xdr:row>76</xdr:row>
      <xdr:rowOff>19914</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8656300" y="13045312"/>
          <a:ext cx="889000" cy="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33007</xdr:rowOff>
    </xdr:from>
    <xdr:to>
      <xdr:col>102</xdr:col>
      <xdr:colOff>165100</xdr:colOff>
      <xdr:row>75</xdr:row>
      <xdr:rowOff>134607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151134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66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52830</xdr:rowOff>
    </xdr:from>
    <xdr:to>
      <xdr:col>98</xdr:col>
      <xdr:colOff>38100</xdr:colOff>
      <xdr:row>75</xdr:row>
      <xdr:rowOff>154431</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911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170957</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268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54349</xdr:rowOff>
    </xdr:from>
    <xdr:to>
      <xdr:col>116</xdr:col>
      <xdr:colOff>114300</xdr:colOff>
      <xdr:row>75</xdr:row>
      <xdr:rowOff>155949</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291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77226</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76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101620</xdr:rowOff>
    </xdr:from>
    <xdr:to>
      <xdr:col>112</xdr:col>
      <xdr:colOff>38100</xdr:colOff>
      <xdr:row>76</xdr:row>
      <xdr:rowOff>31770</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296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22897</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305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143094</xdr:rowOff>
    </xdr:from>
    <xdr:to>
      <xdr:col>107</xdr:col>
      <xdr:colOff>101600</xdr:colOff>
      <xdr:row>76</xdr:row>
      <xdr:rowOff>73245</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300184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64372</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309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140564</xdr:rowOff>
    </xdr:from>
    <xdr:to>
      <xdr:col>102</xdr:col>
      <xdr:colOff>165100</xdr:colOff>
      <xdr:row>76</xdr:row>
      <xdr:rowOff>70714</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299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61841</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309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135763</xdr:rowOff>
    </xdr:from>
    <xdr:to>
      <xdr:col>98</xdr:col>
      <xdr:colOff>38100</xdr:colOff>
      <xdr:row>76</xdr:row>
      <xdr:rowOff>65912</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29945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57039</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308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類似団体を上回るコスト負担があるのは、扶助費、物件費、補助費等、災害復旧事業費、貸付金、繰出金である。</a:t>
          </a:r>
        </a:p>
        <a:p>
          <a:r>
            <a:rPr kumimoji="1" lang="ja-JP" altLang="en-US" sz="1300">
              <a:latin typeface="ＭＳ Ｐゴシック" panose="020B0600070205080204" pitchFamily="50" charset="-128"/>
              <a:ea typeface="ＭＳ Ｐゴシック" panose="020B0600070205080204" pitchFamily="50" charset="-128"/>
            </a:rPr>
            <a:t>　扶助費は高齢化の進展や障害福祉サービスの増加、子育て支援策の充実により、物件費は消費税増税や賃金の上昇などによる委託料等の増加により、補助費等は北播磨総合医療センターの運営負担金により、災害復旧事業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年の</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や台風で被災した施設等の復旧事業の増加により、貸付金は経済対策として実施している中小企業振興資金預託金により、繰出金は介護保険や後期高齢者医療事業特別会計への繰出が増加したことにより類似団体に比べ高く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77,238
75,435
176.51
31,937,922
31,796,215
23,556
18,600,562
38,264,566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55118</xdr:rowOff>
    </xdr:from>
    <xdr:to>
      <xdr:col>24</xdr:col>
      <xdr:colOff>62865</xdr:colOff>
      <xdr:row>39</xdr:row>
      <xdr:rowOff>17018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70068"/>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20845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17018</xdr:rowOff>
    </xdr:from>
    <xdr:to>
      <xdr:col>24</xdr:col>
      <xdr:colOff>152400</xdr:colOff>
      <xdr:row>39</xdr:row>
      <xdr:rowOff>17018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0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1795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55118</xdr:rowOff>
    </xdr:from>
    <xdr:to>
      <xdr:col>24</xdr:col>
      <xdr:colOff>152400</xdr:colOff>
      <xdr:row>31</xdr:row>
      <xdr:rowOff>55118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91313</xdr:rowOff>
    </xdr:from>
    <xdr:to>
      <xdr:col>24</xdr:col>
      <xdr:colOff>63500</xdr:colOff>
      <xdr:row>37</xdr:row>
      <xdr:rowOff>109601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434963"/>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26433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7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91313</xdr:rowOff>
    </xdr:from>
    <xdr:to>
      <xdr:col>19</xdr:col>
      <xdr:colOff>177800</xdr:colOff>
      <xdr:row>37</xdr:row>
      <xdr:rowOff>103124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434963"/>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2413</xdr:rowOff>
    </xdr:from>
    <xdr:to>
      <xdr:col>20</xdr:col>
      <xdr:colOff>38100</xdr:colOff>
      <xdr:row>36</xdr:row>
      <xdr:rowOff>104013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120540</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4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103124</xdr:rowOff>
    </xdr:from>
    <xdr:to>
      <xdr:col>15</xdr:col>
      <xdr:colOff>50800</xdr:colOff>
      <xdr:row>37</xdr:row>
      <xdr:rowOff>116078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446774"/>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7747</xdr:rowOff>
    </xdr:from>
    <xdr:to>
      <xdr:col>15</xdr:col>
      <xdr:colOff>101600</xdr:colOff>
      <xdr:row>36</xdr:row>
      <xdr:rowOff>109347</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125874</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16256</xdr:rowOff>
    </xdr:from>
    <xdr:to>
      <xdr:col>10</xdr:col>
      <xdr:colOff>114300</xdr:colOff>
      <xdr:row>37</xdr:row>
      <xdr:rowOff>116078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59906"/>
          <a:ext cx="889000" cy="9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128524</xdr:rowOff>
    </xdr:from>
    <xdr:to>
      <xdr:col>10</xdr:col>
      <xdr:colOff>165100</xdr:colOff>
      <xdr:row>36</xdr:row>
      <xdr:rowOff>58674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75201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33291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58801</xdr:rowOff>
    </xdr:from>
    <xdr:to>
      <xdr:col>24</xdr:col>
      <xdr:colOff>114300</xdr:colOff>
      <xdr:row>37</xdr:row>
      <xdr:rowOff>160401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0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37228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8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40513</xdr:rowOff>
    </xdr:from>
    <xdr:to>
      <xdr:col>20</xdr:col>
      <xdr:colOff>38100</xdr:colOff>
      <xdr:row>37</xdr:row>
      <xdr:rowOff>142113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8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133240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7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52324</xdr:rowOff>
    </xdr:from>
    <xdr:to>
      <xdr:col>15</xdr:col>
      <xdr:colOff>101600</xdr:colOff>
      <xdr:row>37</xdr:row>
      <xdr:rowOff>153924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9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145051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8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65278</xdr:rowOff>
    </xdr:from>
    <xdr:to>
      <xdr:col>10</xdr:col>
      <xdr:colOff>165100</xdr:colOff>
      <xdr:row>37</xdr:row>
      <xdr:rowOff>166878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40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158005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501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136906</xdr:rowOff>
    </xdr:from>
    <xdr:to>
      <xdr:col>6</xdr:col>
      <xdr:colOff>38100</xdr:colOff>
      <xdr:row>37</xdr:row>
      <xdr:rowOff>67056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0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58183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0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107367</xdr:rowOff>
    </xdr:from>
    <xdr:to>
      <xdr:col>24</xdr:col>
      <xdr:colOff>62865</xdr:colOff>
      <xdr:row>58</xdr:row>
      <xdr:rowOff>3861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851317"/>
          <a:ext cx="1270" cy="10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3861</xdr:rowOff>
    </xdr:from>
    <xdr:to>
      <xdr:col>24</xdr:col>
      <xdr:colOff>152400</xdr:colOff>
      <xdr:row>58</xdr:row>
      <xdr:rowOff>3861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4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54044</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6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107367</xdr:rowOff>
    </xdr:from>
    <xdr:to>
      <xdr:col>24</xdr:col>
      <xdr:colOff>152400</xdr:colOff>
      <xdr:row>51</xdr:row>
      <xdr:rowOff>107367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85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88320</xdr:rowOff>
    </xdr:from>
    <xdr:to>
      <xdr:col>24</xdr:col>
      <xdr:colOff>63500</xdr:colOff>
      <xdr:row>57</xdr:row>
      <xdr:rowOff>98982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860970"/>
          <a:ext cx="838200" cy="1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2579</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603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151152</xdr:rowOff>
    </xdr:from>
    <xdr:to>
      <xdr:col>24</xdr:col>
      <xdr:colOff>114300</xdr:colOff>
      <xdr:row>57</xdr:row>
      <xdr:rowOff>81302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98982</xdr:rowOff>
    </xdr:from>
    <xdr:to>
      <xdr:col>19</xdr:col>
      <xdr:colOff>177800</xdr:colOff>
      <xdr:row>57</xdr:row>
      <xdr:rowOff>109854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871632"/>
          <a:ext cx="889000" cy="1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157544</xdr:rowOff>
    </xdr:from>
    <xdr:to>
      <xdr:col>20</xdr:col>
      <xdr:colOff>38100</xdr:colOff>
      <xdr:row>57</xdr:row>
      <xdr:rowOff>87694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104221</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5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104939</xdr:rowOff>
    </xdr:from>
    <xdr:to>
      <xdr:col>15</xdr:col>
      <xdr:colOff>50800</xdr:colOff>
      <xdr:row>57</xdr:row>
      <xdr:rowOff>109854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877589"/>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11195</xdr:rowOff>
    </xdr:from>
    <xdr:to>
      <xdr:col>15</xdr:col>
      <xdr:colOff>101600</xdr:colOff>
      <xdr:row>57</xdr:row>
      <xdr:rowOff>112795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129322</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99549</xdr:rowOff>
    </xdr:from>
    <xdr:to>
      <xdr:col>10</xdr:col>
      <xdr:colOff>114300</xdr:colOff>
      <xdr:row>57</xdr:row>
      <xdr:rowOff>104939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872199"/>
          <a:ext cx="889000" cy="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156021</xdr:rowOff>
    </xdr:from>
    <xdr:to>
      <xdr:col>10</xdr:col>
      <xdr:colOff>165100</xdr:colOff>
      <xdr:row>57</xdr:row>
      <xdr:rowOff>86171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102698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12525</xdr:rowOff>
    </xdr:from>
    <xdr:to>
      <xdr:col>6</xdr:col>
      <xdr:colOff>38100</xdr:colOff>
      <xdr:row>57</xdr:row>
      <xdr:rowOff>114125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130652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37520</xdr:rowOff>
    </xdr:from>
    <xdr:to>
      <xdr:col>24</xdr:col>
      <xdr:colOff>114300</xdr:colOff>
      <xdr:row>57</xdr:row>
      <xdr:rowOff>139120</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81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129579</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73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48182</xdr:rowOff>
    </xdr:from>
    <xdr:to>
      <xdr:col>20</xdr:col>
      <xdr:colOff>38100</xdr:colOff>
      <xdr:row>57</xdr:row>
      <xdr:rowOff>149782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8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140909</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91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59054</xdr:rowOff>
    </xdr:from>
    <xdr:to>
      <xdr:col>15</xdr:col>
      <xdr:colOff>101600</xdr:colOff>
      <xdr:row>57</xdr:row>
      <xdr:rowOff>160654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83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151781</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92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54139</xdr:rowOff>
    </xdr:from>
    <xdr:to>
      <xdr:col>10</xdr:col>
      <xdr:colOff>165100</xdr:colOff>
      <xdr:row>57</xdr:row>
      <xdr:rowOff>155739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2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146866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1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48749</xdr:rowOff>
    </xdr:from>
    <xdr:to>
      <xdr:col>6</xdr:col>
      <xdr:colOff>38100</xdr:colOff>
      <xdr:row>57</xdr:row>
      <xdr:rowOff>150349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2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141476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1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167252</xdr:rowOff>
    </xdr:from>
    <xdr:to>
      <xdr:col>24</xdr:col>
      <xdr:colOff>62865</xdr:colOff>
      <xdr:row>78</xdr:row>
      <xdr:rowOff>87100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68752"/>
          <a:ext cx="1270" cy="129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90927</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87100</xdr:rowOff>
    </xdr:from>
    <xdr:to>
      <xdr:col>24</xdr:col>
      <xdr:colOff>152400</xdr:colOff>
      <xdr:row>78</xdr:row>
      <xdr:rowOff>87100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6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113929</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167252</xdr:rowOff>
    </xdr:from>
    <xdr:to>
      <xdr:col>24</xdr:col>
      <xdr:colOff>152400</xdr:colOff>
      <xdr:row>70</xdr:row>
      <xdr:rowOff>167252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78283</xdr:rowOff>
    </xdr:from>
    <xdr:to>
      <xdr:col>24</xdr:col>
      <xdr:colOff>63500</xdr:colOff>
      <xdr:row>76</xdr:row>
      <xdr:rowOff>5654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937033"/>
          <a:ext cx="838200" cy="9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113766</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725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135338</xdr:rowOff>
    </xdr:from>
    <xdr:to>
      <xdr:col>24</xdr:col>
      <xdr:colOff>114300</xdr:colOff>
      <xdr:row>76</xdr:row>
      <xdr:rowOff>65487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169625</xdr:rowOff>
    </xdr:from>
    <xdr:to>
      <xdr:col>19</xdr:col>
      <xdr:colOff>177800</xdr:colOff>
      <xdr:row>76</xdr:row>
      <xdr:rowOff>5654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028375"/>
          <a:ext cx="889000" cy="7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24696</xdr:rowOff>
    </xdr:from>
    <xdr:to>
      <xdr:col>20</xdr:col>
      <xdr:colOff>38100</xdr:colOff>
      <xdr:row>76</xdr:row>
      <xdr:rowOff>126296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117423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4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169625</xdr:rowOff>
    </xdr:from>
    <xdr:to>
      <xdr:col>15</xdr:col>
      <xdr:colOff>50800</xdr:colOff>
      <xdr:row>76</xdr:row>
      <xdr:rowOff>37091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028375"/>
          <a:ext cx="889000" cy="3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2446</xdr:rowOff>
    </xdr:from>
    <xdr:to>
      <xdr:col>15</xdr:col>
      <xdr:colOff>101600</xdr:colOff>
      <xdr:row>76</xdr:row>
      <xdr:rowOff>104046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95173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2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37091</xdr:rowOff>
    </xdr:from>
    <xdr:to>
      <xdr:col>10</xdr:col>
      <xdr:colOff>114300</xdr:colOff>
      <xdr:row>76</xdr:row>
      <xdr:rowOff>70151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067291"/>
          <a:ext cx="889000" cy="3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120577</xdr:rowOff>
    </xdr:from>
    <xdr:to>
      <xdr:col>10</xdr:col>
      <xdr:colOff>165100</xdr:colOff>
      <xdr:row>76</xdr:row>
      <xdr:rowOff>50727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67254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122406</xdr:rowOff>
    </xdr:from>
    <xdr:to>
      <xdr:col>6</xdr:col>
      <xdr:colOff>38100</xdr:colOff>
      <xdr:row>77</xdr:row>
      <xdr:rowOff>52556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43683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245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27483</xdr:rowOff>
    </xdr:from>
    <xdr:to>
      <xdr:col>24</xdr:col>
      <xdr:colOff>114300</xdr:colOff>
      <xdr:row>75</xdr:row>
      <xdr:rowOff>129083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8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50360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37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126303</xdr:rowOff>
    </xdr:from>
    <xdr:to>
      <xdr:col>20</xdr:col>
      <xdr:colOff>38100</xdr:colOff>
      <xdr:row>76</xdr:row>
      <xdr:rowOff>56452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850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72980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760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118825</xdr:rowOff>
    </xdr:from>
    <xdr:to>
      <xdr:col>15</xdr:col>
      <xdr:colOff>101600</xdr:colOff>
      <xdr:row>76</xdr:row>
      <xdr:rowOff>48974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7757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65502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75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157741</xdr:rowOff>
    </xdr:from>
    <xdr:to>
      <xdr:col>10</xdr:col>
      <xdr:colOff>165100</xdr:colOff>
      <xdr:row>76</xdr:row>
      <xdr:rowOff>87891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1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79018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10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19351</xdr:rowOff>
    </xdr:from>
    <xdr:to>
      <xdr:col>6</xdr:col>
      <xdr:colOff>38100</xdr:colOff>
      <xdr:row>76</xdr:row>
      <xdr:rowOff>120951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4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137479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824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25719</xdr:rowOff>
    </xdr:from>
    <xdr:to>
      <xdr:col>24</xdr:col>
      <xdr:colOff>62865</xdr:colOff>
      <xdr:row>99</xdr:row>
      <xdr:rowOff>6128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799119"/>
          <a:ext cx="1270" cy="118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9955</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6128</xdr:rowOff>
    </xdr:from>
    <xdr:to>
      <xdr:col>24</xdr:col>
      <xdr:colOff>152400</xdr:colOff>
      <xdr:row>99</xdr:row>
      <xdr:rowOff>6128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143846</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57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25719</xdr:rowOff>
    </xdr:from>
    <xdr:to>
      <xdr:col>24</xdr:col>
      <xdr:colOff>152400</xdr:colOff>
      <xdr:row>92</xdr:row>
      <xdr:rowOff>25719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7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100861</xdr:rowOff>
    </xdr:from>
    <xdr:to>
      <xdr:col>24</xdr:col>
      <xdr:colOff>63500</xdr:colOff>
      <xdr:row>96</xdr:row>
      <xdr:rowOff>138854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560061"/>
          <a:ext cx="838200" cy="3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36751</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324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13874</xdr:rowOff>
    </xdr:from>
    <xdr:to>
      <xdr:col>24</xdr:col>
      <xdr:colOff>114300</xdr:colOff>
      <xdr:row>96</xdr:row>
      <xdr:rowOff>115474</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47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110461</xdr:rowOff>
    </xdr:from>
    <xdr:to>
      <xdr:col>19</xdr:col>
      <xdr:colOff>177800</xdr:colOff>
      <xdr:row>96</xdr:row>
      <xdr:rowOff>138854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569661"/>
          <a:ext cx="889000" cy="2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22720</xdr:rowOff>
    </xdr:from>
    <xdr:to>
      <xdr:col>20</xdr:col>
      <xdr:colOff>38100</xdr:colOff>
      <xdr:row>96</xdr:row>
      <xdr:rowOff>124320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4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140847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25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110461</xdr:rowOff>
    </xdr:from>
    <xdr:to>
      <xdr:col>15</xdr:col>
      <xdr:colOff>50800</xdr:colOff>
      <xdr:row>96</xdr:row>
      <xdr:rowOff>132362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569661"/>
          <a:ext cx="889000" cy="21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75070</xdr:rowOff>
    </xdr:from>
    <xdr:to>
      <xdr:col>15</xdr:col>
      <xdr:colOff>101600</xdr:colOff>
      <xdr:row>97</xdr:row>
      <xdr:rowOff>5220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167797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62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132362</xdr:rowOff>
    </xdr:from>
    <xdr:to>
      <xdr:col>10</xdr:col>
      <xdr:colOff>114300</xdr:colOff>
      <xdr:row>96</xdr:row>
      <xdr:rowOff>152913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591562"/>
          <a:ext cx="889000" cy="2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68120</xdr:rowOff>
    </xdr:from>
    <xdr:to>
      <xdr:col>10</xdr:col>
      <xdr:colOff>165100</xdr:colOff>
      <xdr:row>96</xdr:row>
      <xdr:rowOff>169720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14797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0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29327</xdr:rowOff>
    </xdr:from>
    <xdr:to>
      <xdr:col>6</xdr:col>
      <xdr:colOff>38100</xdr:colOff>
      <xdr:row>96</xdr:row>
      <xdr:rowOff>130927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147454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26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50061</xdr:rowOff>
    </xdr:from>
    <xdr:to>
      <xdr:col>24</xdr:col>
      <xdr:colOff>114300</xdr:colOff>
      <xdr:row>96</xdr:row>
      <xdr:rowOff>151661</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50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28488</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48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88054</xdr:rowOff>
    </xdr:from>
    <xdr:to>
      <xdr:col>20</xdr:col>
      <xdr:colOff>38100</xdr:colOff>
      <xdr:row>97</xdr:row>
      <xdr:rowOff>18204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54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9331</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63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59661</xdr:rowOff>
    </xdr:from>
    <xdr:to>
      <xdr:col>15</xdr:col>
      <xdr:colOff>101600</xdr:colOff>
      <xdr:row>96</xdr:row>
      <xdr:rowOff>161261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51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6338</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29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81562</xdr:rowOff>
    </xdr:from>
    <xdr:to>
      <xdr:col>10</xdr:col>
      <xdr:colOff>165100</xdr:colOff>
      <xdr:row>97</xdr:row>
      <xdr:rowOff>11712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54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2839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63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102113</xdr:rowOff>
    </xdr:from>
    <xdr:to>
      <xdr:col>6</xdr:col>
      <xdr:colOff>38100</xdr:colOff>
      <xdr:row>97</xdr:row>
      <xdr:rowOff>32263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56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23390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65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133642</xdr:rowOff>
    </xdr:from>
    <xdr:to>
      <xdr:col>54</xdr:col>
      <xdr:colOff>189865</xdr:colOff>
      <xdr:row>38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flipV="1">
          <a:off x="10475595" y="5277142"/>
          <a:ext cx="1270" cy="126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1" name="労働費最小値テキスト">
          <a:extLst>
            <a:ext uri="{FF2B5EF4-FFF2-40B4-BE49-F238E27FC236}">
              <a16:creationId xmlns:a16="http://schemas.microsoft.com/office/drawing/2014/main" id="{00000000-0008-0000-0700-000019010000}"/>
            </a:ext>
          </a:extLst>
        </xdr:cNvPr>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80319</xdr:rowOff>
    </xdr:from>
    <xdr:ext cx="534377" cy="259045"/>
    <xdr:sp macro="" textlink="">
      <xdr:nvSpPr>
        <xdr:cNvPr id="283" name="労働費最大値テキスト">
          <a:extLst>
            <a:ext uri="{FF2B5EF4-FFF2-40B4-BE49-F238E27FC236}">
              <a16:creationId xmlns:a16="http://schemas.microsoft.com/office/drawing/2014/main" id="{00000000-0008-0000-0700-00001B010000}"/>
            </a:ext>
          </a:extLst>
        </xdr:cNvPr>
        <xdr:cNvSpPr txBox="1"/>
      </xdr:nvSpPr>
      <xdr:spPr>
        <a:xfrm>
          <a:off x="10528300" y="5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133642</xdr:rowOff>
    </xdr:from>
    <xdr:to>
      <xdr:col>55</xdr:col>
      <xdr:colOff>88900</xdr:colOff>
      <xdr:row>30</xdr:row>
      <xdr:rowOff>133642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527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88436</xdr:rowOff>
    </xdr:from>
    <xdr:to>
      <xdr:col>55</xdr:col>
      <xdr:colOff>0</xdr:colOff>
      <xdr:row>37</xdr:row>
      <xdr:rowOff>99866</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9639300" y="643208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46524</xdr:rowOff>
    </xdr:from>
    <xdr:ext cx="469744" cy="259045"/>
    <xdr:sp macro="" textlink="">
      <xdr:nvSpPr>
        <xdr:cNvPr id="286" name="労働費平均値テキスト">
          <a:extLst>
            <a:ext uri="{FF2B5EF4-FFF2-40B4-BE49-F238E27FC236}">
              <a16:creationId xmlns:a16="http://schemas.microsoft.com/office/drawing/2014/main" id="{00000000-0008-0000-0700-00001E010000}"/>
            </a:ext>
          </a:extLst>
        </xdr:cNvPr>
        <xdr:cNvSpPr txBox="1"/>
      </xdr:nvSpPr>
      <xdr:spPr>
        <a:xfrm>
          <a:off x="10528300" y="6390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104267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53061</xdr:rowOff>
    </xdr:from>
    <xdr:to>
      <xdr:col>50</xdr:col>
      <xdr:colOff>114300</xdr:colOff>
      <xdr:row>37</xdr:row>
      <xdr:rowOff>88436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8750300" y="6396711"/>
          <a:ext cx="889000" cy="3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63811</xdr:rowOff>
    </xdr:from>
    <xdr:to>
      <xdr:col>50</xdr:col>
      <xdr:colOff>165100</xdr:colOff>
      <xdr:row>37</xdr:row>
      <xdr:rowOff>165412</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9588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156538</xdr:rowOff>
    </xdr:from>
    <xdr:ext cx="469744"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9404428" y="650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47003</xdr:rowOff>
    </xdr:from>
    <xdr:to>
      <xdr:col>45</xdr:col>
      <xdr:colOff>177800</xdr:colOff>
      <xdr:row>37</xdr:row>
      <xdr:rowOff>53061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7861300" y="6390653"/>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62611</xdr:rowOff>
    </xdr:from>
    <xdr:to>
      <xdr:col>46</xdr:col>
      <xdr:colOff>38100</xdr:colOff>
      <xdr:row>37</xdr:row>
      <xdr:rowOff>164211</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8699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155338</xdr:rowOff>
    </xdr:from>
    <xdr:ext cx="469744"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8515428" y="649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47003</xdr:rowOff>
    </xdr:from>
    <xdr:to>
      <xdr:col>41</xdr:col>
      <xdr:colOff>50800</xdr:colOff>
      <xdr:row>37</xdr:row>
      <xdr:rowOff>54604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6972300" y="6390653"/>
          <a:ext cx="889000" cy="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55296</xdr:rowOff>
    </xdr:from>
    <xdr:to>
      <xdr:col>41</xdr:col>
      <xdr:colOff>101600</xdr:colOff>
      <xdr:row>37</xdr:row>
      <xdr:rowOff>156896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7810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148023</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7626428" y="649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54267</xdr:rowOff>
    </xdr:from>
    <xdr:to>
      <xdr:col>36</xdr:col>
      <xdr:colOff>165100</xdr:colOff>
      <xdr:row>37</xdr:row>
      <xdr:rowOff>155867</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6921500" y="639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146994</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6737428" y="6490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49066</xdr:rowOff>
    </xdr:from>
    <xdr:to>
      <xdr:col>55</xdr:col>
      <xdr:colOff>50800</xdr:colOff>
      <xdr:row>37</xdr:row>
      <xdr:rowOff>150666</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10426700" y="639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8443</xdr:rowOff>
    </xdr:from>
    <xdr:ext cx="469744" cy="259045"/>
    <xdr:sp macro="" textlink="">
      <xdr:nvSpPr>
        <xdr:cNvPr id="305" name="労働費該当値テキスト">
          <a:extLst>
            <a:ext uri="{FF2B5EF4-FFF2-40B4-BE49-F238E27FC236}">
              <a16:creationId xmlns:a16="http://schemas.microsoft.com/office/drawing/2014/main" id="{00000000-0008-0000-0700-000031010000}"/>
            </a:ext>
          </a:extLst>
        </xdr:cNvPr>
        <xdr:cNvSpPr txBox="1"/>
      </xdr:nvSpPr>
      <xdr:spPr>
        <a:xfrm>
          <a:off x="10528300" y="618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37636</xdr:rowOff>
    </xdr:from>
    <xdr:to>
      <xdr:col>50</xdr:col>
      <xdr:colOff>165100</xdr:colOff>
      <xdr:row>37</xdr:row>
      <xdr:rowOff>139236</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9588500" y="638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155763</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04428" y="615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2261</xdr:rowOff>
    </xdr:from>
    <xdr:to>
      <xdr:col>46</xdr:col>
      <xdr:colOff>38100</xdr:colOff>
      <xdr:row>37</xdr:row>
      <xdr:rowOff>103861</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8699500" y="634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120388</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15428" y="6121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167653</xdr:rowOff>
    </xdr:from>
    <xdr:to>
      <xdr:col>41</xdr:col>
      <xdr:colOff>101600</xdr:colOff>
      <xdr:row>37</xdr:row>
      <xdr:rowOff>97803</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7810500" y="633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114330</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26428" y="611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3804</xdr:rowOff>
    </xdr:from>
    <xdr:to>
      <xdr:col>36</xdr:col>
      <xdr:colOff>165100</xdr:colOff>
      <xdr:row>37</xdr:row>
      <xdr:rowOff>105404</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6921500" y="634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121931</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37428" y="612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149998</xdr:rowOff>
    </xdr:from>
    <xdr:to>
      <xdr:col>54</xdr:col>
      <xdr:colOff>189865</xdr:colOff>
      <xdr:row>59</xdr:row>
      <xdr:rowOff>91944</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22498"/>
          <a:ext cx="1270" cy="148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95771</xdr:rowOff>
    </xdr:from>
    <xdr:ext cx="378565"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2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91944</xdr:rowOff>
    </xdr:from>
    <xdr:to>
      <xdr:col>55</xdr:col>
      <xdr:colOff>88900</xdr:colOff>
      <xdr:row>59</xdr:row>
      <xdr:rowOff>91944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20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96675</xdr:rowOff>
    </xdr:from>
    <xdr:ext cx="599010"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4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149998</xdr:rowOff>
    </xdr:from>
    <xdr:to>
      <xdr:col>55</xdr:col>
      <xdr:colOff>88900</xdr:colOff>
      <xdr:row>50</xdr:row>
      <xdr:rowOff>149998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152175</xdr:rowOff>
    </xdr:from>
    <xdr:to>
      <xdr:col>55</xdr:col>
      <xdr:colOff>0</xdr:colOff>
      <xdr:row>58</xdr:row>
      <xdr:rowOff>169211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10096275"/>
          <a:ext cx="838200" cy="17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94773</xdr:rowOff>
    </xdr:from>
    <xdr:ext cx="534377"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86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71896</xdr:rowOff>
    </xdr:from>
    <xdr:to>
      <xdr:col>55</xdr:col>
      <xdr:colOff>50800</xdr:colOff>
      <xdr:row>59</xdr:row>
      <xdr:rowOff>2046</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10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165368</xdr:rowOff>
    </xdr:from>
    <xdr:to>
      <xdr:col>50</xdr:col>
      <xdr:colOff>114300</xdr:colOff>
      <xdr:row>58</xdr:row>
      <xdr:rowOff>169211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8750300" y="10109468"/>
          <a:ext cx="889000" cy="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80376</xdr:rowOff>
    </xdr:from>
    <xdr:to>
      <xdr:col>50</xdr:col>
      <xdr:colOff>165100</xdr:colOff>
      <xdr:row>59</xdr:row>
      <xdr:rowOff>10526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1002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27053</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372111" y="979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162364</xdr:rowOff>
    </xdr:from>
    <xdr:to>
      <xdr:col>45</xdr:col>
      <xdr:colOff>177800</xdr:colOff>
      <xdr:row>58</xdr:row>
      <xdr:rowOff>165368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7861300" y="10106464"/>
          <a:ext cx="889000" cy="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82749</xdr:rowOff>
    </xdr:from>
    <xdr:to>
      <xdr:col>46</xdr:col>
      <xdr:colOff>38100</xdr:colOff>
      <xdr:row>59</xdr:row>
      <xdr:rowOff>12899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100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29426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483111" y="980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162364</xdr:rowOff>
    </xdr:from>
    <xdr:to>
      <xdr:col>41</xdr:col>
      <xdr:colOff>50800</xdr:colOff>
      <xdr:row>58</xdr:row>
      <xdr:rowOff>164226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6972300" y="10106464"/>
          <a:ext cx="889000" cy="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79571</xdr:rowOff>
    </xdr:from>
    <xdr:to>
      <xdr:col>41</xdr:col>
      <xdr:colOff>101600</xdr:colOff>
      <xdr:row>59</xdr:row>
      <xdr:rowOff>9721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100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26248</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594111" y="97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91763</xdr:rowOff>
    </xdr:from>
    <xdr:to>
      <xdr:col>36</xdr:col>
      <xdr:colOff>165100</xdr:colOff>
      <xdr:row>59</xdr:row>
      <xdr:rowOff>21913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1003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38440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05111" y="981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101375</xdr:rowOff>
    </xdr:from>
    <xdr:to>
      <xdr:col>55</xdr:col>
      <xdr:colOff>50800</xdr:colOff>
      <xdr:row>59</xdr:row>
      <xdr:rowOff>31525</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1004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50323</xdr:rowOff>
    </xdr:from>
    <xdr:ext cx="534377"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99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118411</xdr:rowOff>
    </xdr:from>
    <xdr:to>
      <xdr:col>50</xdr:col>
      <xdr:colOff>165100</xdr:colOff>
      <xdr:row>59</xdr:row>
      <xdr:rowOff>48561</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1006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39688</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04428" y="1015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114568</xdr:rowOff>
    </xdr:from>
    <xdr:to>
      <xdr:col>46</xdr:col>
      <xdr:colOff>38100</xdr:colOff>
      <xdr:row>59</xdr:row>
      <xdr:rowOff>44718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1005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35845</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15428" y="10151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111564</xdr:rowOff>
    </xdr:from>
    <xdr:to>
      <xdr:col>41</xdr:col>
      <xdr:colOff>101600</xdr:colOff>
      <xdr:row>59</xdr:row>
      <xdr:rowOff>41714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1005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32841</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26428" y="1014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113426</xdr:rowOff>
    </xdr:from>
    <xdr:to>
      <xdr:col>36</xdr:col>
      <xdr:colOff>165100</xdr:colOff>
      <xdr:row>59</xdr:row>
      <xdr:rowOff>43576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1005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34703</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1015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117137</xdr:rowOff>
    </xdr:from>
    <xdr:to>
      <xdr:col>54</xdr:col>
      <xdr:colOff>189865</xdr:colOff>
      <xdr:row>78</xdr:row>
      <xdr:rowOff>104907</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10475595" y="12118637"/>
          <a:ext cx="1270" cy="135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108734</xdr:rowOff>
    </xdr:from>
    <xdr:ext cx="469744" cy="259045"/>
    <xdr:sp macro="" textlink="">
      <xdr:nvSpPr>
        <xdr:cNvPr id="395" name="商工費最小値テキスト">
          <a:extLst>
            <a:ext uri="{FF2B5EF4-FFF2-40B4-BE49-F238E27FC236}">
              <a16:creationId xmlns:a16="http://schemas.microsoft.com/office/drawing/2014/main" id="{00000000-0008-0000-0700-00008B010000}"/>
            </a:ext>
          </a:extLst>
        </xdr:cNvPr>
        <xdr:cNvSpPr txBox="1"/>
      </xdr:nvSpPr>
      <xdr:spPr>
        <a:xfrm>
          <a:off x="10528300" y="134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104907</xdr:rowOff>
    </xdr:from>
    <xdr:to>
      <xdr:col>55</xdr:col>
      <xdr:colOff>88900</xdr:colOff>
      <xdr:row>78</xdr:row>
      <xdr:rowOff>104907</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347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63814</xdr:rowOff>
    </xdr:from>
    <xdr:ext cx="534377" cy="259045"/>
    <xdr:sp macro="" textlink="">
      <xdr:nvSpPr>
        <xdr:cNvPr id="397" name="商工費最大値テキスト">
          <a:extLst>
            <a:ext uri="{FF2B5EF4-FFF2-40B4-BE49-F238E27FC236}">
              <a16:creationId xmlns:a16="http://schemas.microsoft.com/office/drawing/2014/main" id="{00000000-0008-0000-0700-00008D010000}"/>
            </a:ext>
          </a:extLst>
        </xdr:cNvPr>
        <xdr:cNvSpPr txBox="1"/>
      </xdr:nvSpPr>
      <xdr:spPr>
        <a:xfrm>
          <a:off x="10528300" y="118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117137</xdr:rowOff>
    </xdr:from>
    <xdr:to>
      <xdr:col>55</xdr:col>
      <xdr:colOff>88900</xdr:colOff>
      <xdr:row>70</xdr:row>
      <xdr:rowOff>117137</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211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81956</xdr:rowOff>
    </xdr:from>
    <xdr:to>
      <xdr:col>55</xdr:col>
      <xdr:colOff>0</xdr:colOff>
      <xdr:row>76</xdr:row>
      <xdr:rowOff>96106</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9639300" y="13112156"/>
          <a:ext cx="838200" cy="1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130604</xdr:rowOff>
    </xdr:from>
    <xdr:ext cx="534377" cy="259045"/>
    <xdr:sp macro="" textlink="">
      <xdr:nvSpPr>
        <xdr:cNvPr id="400" name="商工費平均値テキスト">
          <a:extLst>
            <a:ext uri="{FF2B5EF4-FFF2-40B4-BE49-F238E27FC236}">
              <a16:creationId xmlns:a16="http://schemas.microsoft.com/office/drawing/2014/main" id="{00000000-0008-0000-0700-000090010000}"/>
            </a:ext>
          </a:extLst>
        </xdr:cNvPr>
        <xdr:cNvSpPr txBox="1"/>
      </xdr:nvSpPr>
      <xdr:spPr>
        <a:xfrm>
          <a:off x="10528300" y="13160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152177</xdr:rowOff>
    </xdr:from>
    <xdr:to>
      <xdr:col>55</xdr:col>
      <xdr:colOff>50800</xdr:colOff>
      <xdr:row>77</xdr:row>
      <xdr:rowOff>82327</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104267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64742</xdr:rowOff>
    </xdr:from>
    <xdr:to>
      <xdr:col>50</xdr:col>
      <xdr:colOff>114300</xdr:colOff>
      <xdr:row>76</xdr:row>
      <xdr:rowOff>81956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8750300" y="13094942"/>
          <a:ext cx="889000" cy="1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167287</xdr:rowOff>
    </xdr:from>
    <xdr:to>
      <xdr:col>50</xdr:col>
      <xdr:colOff>165100</xdr:colOff>
      <xdr:row>77</xdr:row>
      <xdr:rowOff>97437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9588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88564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9372111" y="1329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58410</xdr:rowOff>
    </xdr:from>
    <xdr:to>
      <xdr:col>45</xdr:col>
      <xdr:colOff>177800</xdr:colOff>
      <xdr:row>76</xdr:row>
      <xdr:rowOff>64742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7861300" y="13088610"/>
          <a:ext cx="889000" cy="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156063</xdr:rowOff>
    </xdr:from>
    <xdr:to>
      <xdr:col>46</xdr:col>
      <xdr:colOff>38100</xdr:colOff>
      <xdr:row>77</xdr:row>
      <xdr:rowOff>86213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8699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77340</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483111" y="1327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58410</xdr:rowOff>
    </xdr:from>
    <xdr:to>
      <xdr:col>41</xdr:col>
      <xdr:colOff>50800</xdr:colOff>
      <xdr:row>76</xdr:row>
      <xdr:rowOff>91008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6972300" y="13088610"/>
          <a:ext cx="889000" cy="3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137020</xdr:rowOff>
    </xdr:from>
    <xdr:to>
      <xdr:col>41</xdr:col>
      <xdr:colOff>101600</xdr:colOff>
      <xdr:row>77</xdr:row>
      <xdr:rowOff>67170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7810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58297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594111" y="1325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129454</xdr:rowOff>
    </xdr:from>
    <xdr:to>
      <xdr:col>36</xdr:col>
      <xdr:colOff>165100</xdr:colOff>
      <xdr:row>77</xdr:row>
      <xdr:rowOff>59604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6921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50731</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05111" y="1325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45306</xdr:rowOff>
    </xdr:from>
    <xdr:to>
      <xdr:col>55</xdr:col>
      <xdr:colOff>50800</xdr:colOff>
      <xdr:row>76</xdr:row>
      <xdr:rowOff>146906</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10426700" y="1307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68183</xdr:rowOff>
    </xdr:from>
    <xdr:ext cx="534377" cy="259045"/>
    <xdr:sp macro="" textlink="">
      <xdr:nvSpPr>
        <xdr:cNvPr id="419" name="商工費該当値テキスト">
          <a:extLst>
            <a:ext uri="{FF2B5EF4-FFF2-40B4-BE49-F238E27FC236}">
              <a16:creationId xmlns:a16="http://schemas.microsoft.com/office/drawing/2014/main" id="{00000000-0008-0000-0700-0000A3010000}"/>
            </a:ext>
          </a:extLst>
        </xdr:cNvPr>
        <xdr:cNvSpPr txBox="1"/>
      </xdr:nvSpPr>
      <xdr:spPr>
        <a:xfrm>
          <a:off x="10528300" y="1292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31156</xdr:rowOff>
    </xdr:from>
    <xdr:to>
      <xdr:col>50</xdr:col>
      <xdr:colOff>165100</xdr:colOff>
      <xdr:row>76</xdr:row>
      <xdr:rowOff>132756</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9588500" y="1306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149282</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372111" y="128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13942</xdr:rowOff>
    </xdr:from>
    <xdr:to>
      <xdr:col>46</xdr:col>
      <xdr:colOff>38100</xdr:colOff>
      <xdr:row>76</xdr:row>
      <xdr:rowOff>115542</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8699500" y="1304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132069</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483111" y="1281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7610</xdr:rowOff>
    </xdr:from>
    <xdr:to>
      <xdr:col>41</xdr:col>
      <xdr:colOff>101600</xdr:colOff>
      <xdr:row>76</xdr:row>
      <xdr:rowOff>109210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7810500" y="1303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125737</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594111" y="1281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40208</xdr:rowOff>
    </xdr:from>
    <xdr:to>
      <xdr:col>36</xdr:col>
      <xdr:colOff>165100</xdr:colOff>
      <xdr:row>76</xdr:row>
      <xdr:rowOff>141808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6921500" y="130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158335</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05111" y="1284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35485</xdr:rowOff>
    </xdr:from>
    <xdr:to>
      <xdr:col>54</xdr:col>
      <xdr:colOff>189865</xdr:colOff>
      <xdr:row>98</xdr:row>
      <xdr:rowOff>142246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37435"/>
          <a:ext cx="1270" cy="1306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146073</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9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142246</xdr:rowOff>
    </xdr:from>
    <xdr:to>
      <xdr:col>55</xdr:col>
      <xdr:colOff>88900</xdr:colOff>
      <xdr:row>98</xdr:row>
      <xdr:rowOff>142246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94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153612</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1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35485</xdr:rowOff>
    </xdr:from>
    <xdr:to>
      <xdr:col>55</xdr:col>
      <xdr:colOff>88900</xdr:colOff>
      <xdr:row>91</xdr:row>
      <xdr:rowOff>35485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3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104674</xdr:rowOff>
    </xdr:from>
    <xdr:to>
      <xdr:col>55</xdr:col>
      <xdr:colOff>0</xdr:colOff>
      <xdr:row>98</xdr:row>
      <xdr:rowOff>112519</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9639300" y="16906774"/>
          <a:ext cx="838200" cy="7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20379</xdr:rowOff>
    </xdr:from>
    <xdr:ext cx="534377"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651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168952</xdr:rowOff>
    </xdr:from>
    <xdr:to>
      <xdr:col>55</xdr:col>
      <xdr:colOff>50800</xdr:colOff>
      <xdr:row>98</xdr:row>
      <xdr:rowOff>99102</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83567</xdr:rowOff>
    </xdr:from>
    <xdr:to>
      <xdr:col>50</xdr:col>
      <xdr:colOff>114300</xdr:colOff>
      <xdr:row>98</xdr:row>
      <xdr:rowOff>104674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885667"/>
          <a:ext cx="889000" cy="2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170590</xdr:rowOff>
    </xdr:from>
    <xdr:to>
      <xdr:col>50</xdr:col>
      <xdr:colOff>165100</xdr:colOff>
      <xdr:row>98</xdr:row>
      <xdr:rowOff>100740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117267</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72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83567</xdr:rowOff>
    </xdr:from>
    <xdr:to>
      <xdr:col>45</xdr:col>
      <xdr:colOff>177800</xdr:colOff>
      <xdr:row>98</xdr:row>
      <xdr:rowOff>103205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885667"/>
          <a:ext cx="889000" cy="1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166002</xdr:rowOff>
    </xdr:from>
    <xdr:to>
      <xdr:col>46</xdr:col>
      <xdr:colOff>38100</xdr:colOff>
      <xdr:row>98</xdr:row>
      <xdr:rowOff>96152</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112679</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83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103205</xdr:rowOff>
    </xdr:from>
    <xdr:to>
      <xdr:col>41</xdr:col>
      <xdr:colOff>50800</xdr:colOff>
      <xdr:row>98</xdr:row>
      <xdr:rowOff>109407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905305"/>
          <a:ext cx="889000" cy="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166334</xdr:rowOff>
    </xdr:from>
    <xdr:to>
      <xdr:col>41</xdr:col>
      <xdr:colOff>101600</xdr:colOff>
      <xdr:row>98</xdr:row>
      <xdr:rowOff>96484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113011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94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1178</xdr:rowOff>
    </xdr:from>
    <xdr:to>
      <xdr:col>36</xdr:col>
      <xdr:colOff>165100</xdr:colOff>
      <xdr:row>98</xdr:row>
      <xdr:rowOff>102778</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119305</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05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61719</xdr:rowOff>
    </xdr:from>
    <xdr:to>
      <xdr:col>55</xdr:col>
      <xdr:colOff>50800</xdr:colOff>
      <xdr:row>98</xdr:row>
      <xdr:rowOff>163319</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86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148096</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77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53874</xdr:rowOff>
    </xdr:from>
    <xdr:to>
      <xdr:col>50</xdr:col>
      <xdr:colOff>165100</xdr:colOff>
      <xdr:row>98</xdr:row>
      <xdr:rowOff>155474</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85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146601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94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32767</xdr:rowOff>
    </xdr:from>
    <xdr:to>
      <xdr:col>46</xdr:col>
      <xdr:colOff>38100</xdr:colOff>
      <xdr:row>98</xdr:row>
      <xdr:rowOff>134367</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83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125494</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92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52405</xdr:rowOff>
    </xdr:from>
    <xdr:to>
      <xdr:col>41</xdr:col>
      <xdr:colOff>101600</xdr:colOff>
      <xdr:row>98</xdr:row>
      <xdr:rowOff>154005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85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145132</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94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58607</xdr:rowOff>
    </xdr:from>
    <xdr:to>
      <xdr:col>36</xdr:col>
      <xdr:colOff>165100</xdr:colOff>
      <xdr:row>98</xdr:row>
      <xdr:rowOff>160207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86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151334</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95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49540</xdr:rowOff>
    </xdr:from>
    <xdr:to>
      <xdr:col>85</xdr:col>
      <xdr:colOff>126364</xdr:colOff>
      <xdr:row>38</xdr:row>
      <xdr:rowOff>162651</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364490"/>
          <a:ext cx="1269" cy="131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166478</xdr:rowOff>
    </xdr:from>
    <xdr:ext cx="469744"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6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162651</xdr:rowOff>
    </xdr:from>
    <xdr:to>
      <xdr:col>86</xdr:col>
      <xdr:colOff>25400</xdr:colOff>
      <xdr:row>38</xdr:row>
      <xdr:rowOff>162651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6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167667</xdr:rowOff>
    </xdr:from>
    <xdr:ext cx="534377"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1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49540</xdr:rowOff>
    </xdr:from>
    <xdr:to>
      <xdr:col>86</xdr:col>
      <xdr:colOff>25400</xdr:colOff>
      <xdr:row>31</xdr:row>
      <xdr:rowOff>49540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36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157439</xdr:rowOff>
    </xdr:from>
    <xdr:to>
      <xdr:col>85</xdr:col>
      <xdr:colOff>127000</xdr:colOff>
      <xdr:row>37</xdr:row>
      <xdr:rowOff>159771</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5481300" y="6501089"/>
          <a:ext cx="8382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149130</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149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126253</xdr:rowOff>
    </xdr:from>
    <xdr:to>
      <xdr:col>85</xdr:col>
      <xdr:colOff>177800</xdr:colOff>
      <xdr:row>37</xdr:row>
      <xdr:rowOff>56403</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159771</xdr:rowOff>
    </xdr:from>
    <xdr:to>
      <xdr:col>81</xdr:col>
      <xdr:colOff>50800</xdr:colOff>
      <xdr:row>38</xdr:row>
      <xdr:rowOff>39162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6503421"/>
          <a:ext cx="889000" cy="5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158349</xdr:rowOff>
    </xdr:from>
    <xdr:to>
      <xdr:col>81</xdr:col>
      <xdr:colOff>101600</xdr:colOff>
      <xdr:row>37</xdr:row>
      <xdr:rowOff>88499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105026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142260</xdr:rowOff>
    </xdr:from>
    <xdr:to>
      <xdr:col>76</xdr:col>
      <xdr:colOff>114300</xdr:colOff>
      <xdr:row>38</xdr:row>
      <xdr:rowOff>39162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3703300" y="6485910"/>
          <a:ext cx="889000" cy="6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158669</xdr:rowOff>
    </xdr:from>
    <xdr:to>
      <xdr:col>76</xdr:col>
      <xdr:colOff>165100</xdr:colOff>
      <xdr:row>37</xdr:row>
      <xdr:rowOff>88819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105346</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142260</xdr:rowOff>
    </xdr:from>
    <xdr:to>
      <xdr:col>71</xdr:col>
      <xdr:colOff>177800</xdr:colOff>
      <xdr:row>38</xdr:row>
      <xdr:rowOff>16576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6485910"/>
          <a:ext cx="889000" cy="4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166898</xdr:rowOff>
    </xdr:from>
    <xdr:to>
      <xdr:col>72</xdr:col>
      <xdr:colOff>38100</xdr:colOff>
      <xdr:row>37</xdr:row>
      <xdr:rowOff>97048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113575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149525</xdr:rowOff>
    </xdr:from>
    <xdr:to>
      <xdr:col>67</xdr:col>
      <xdr:colOff>101600</xdr:colOff>
      <xdr:row>37</xdr:row>
      <xdr:rowOff>79675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96202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106639</xdr:rowOff>
    </xdr:from>
    <xdr:to>
      <xdr:col>85</xdr:col>
      <xdr:colOff>177800</xdr:colOff>
      <xdr:row>38</xdr:row>
      <xdr:rowOff>36789</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45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85066</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42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108971</xdr:rowOff>
    </xdr:from>
    <xdr:to>
      <xdr:col>81</xdr:col>
      <xdr:colOff>101600</xdr:colOff>
      <xdr:row>38</xdr:row>
      <xdr:rowOff>39122</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45262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30248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54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159812</xdr:rowOff>
    </xdr:from>
    <xdr:to>
      <xdr:col>76</xdr:col>
      <xdr:colOff>165100</xdr:colOff>
      <xdr:row>38</xdr:row>
      <xdr:rowOff>89962</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50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81089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59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91460</xdr:rowOff>
    </xdr:from>
    <xdr:to>
      <xdr:col>72</xdr:col>
      <xdr:colOff>38100</xdr:colOff>
      <xdr:row>38</xdr:row>
      <xdr:rowOff>21610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43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12737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52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137226</xdr:rowOff>
    </xdr:from>
    <xdr:to>
      <xdr:col>67</xdr:col>
      <xdr:colOff>101600</xdr:colOff>
      <xdr:row>38</xdr:row>
      <xdr:rowOff>67376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4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58503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57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2556</xdr:rowOff>
    </xdr:from>
    <xdr:to>
      <xdr:col>85</xdr:col>
      <xdr:colOff>126364</xdr:colOff>
      <xdr:row>58</xdr:row>
      <xdr:rowOff>113476</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46506"/>
          <a:ext cx="1269" cy="131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117303</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113476</xdr:rowOff>
    </xdr:from>
    <xdr:to>
      <xdr:col>86</xdr:col>
      <xdr:colOff>25400</xdr:colOff>
      <xdr:row>58</xdr:row>
      <xdr:rowOff>113476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05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120683</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5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2556</xdr:rowOff>
    </xdr:from>
    <xdr:to>
      <xdr:col>86</xdr:col>
      <xdr:colOff>25400</xdr:colOff>
      <xdr:row>51</xdr:row>
      <xdr:rowOff>2556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4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156666</xdr:rowOff>
    </xdr:from>
    <xdr:to>
      <xdr:col>85</xdr:col>
      <xdr:colOff>127000</xdr:colOff>
      <xdr:row>57</xdr:row>
      <xdr:rowOff>7634</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757866"/>
          <a:ext cx="838200" cy="2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37809</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4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14932</xdr:rowOff>
    </xdr:from>
    <xdr:to>
      <xdr:col>85</xdr:col>
      <xdr:colOff>177800</xdr:colOff>
      <xdr:row>56</xdr:row>
      <xdr:rowOff>116532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85751</xdr:rowOff>
    </xdr:from>
    <xdr:to>
      <xdr:col>81</xdr:col>
      <xdr:colOff>50800</xdr:colOff>
      <xdr:row>57</xdr:row>
      <xdr:rowOff>7634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9515501"/>
          <a:ext cx="889000" cy="26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113833</xdr:rowOff>
    </xdr:from>
    <xdr:to>
      <xdr:col>81</xdr:col>
      <xdr:colOff>101600</xdr:colOff>
      <xdr:row>57</xdr:row>
      <xdr:rowOff>43983</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60510</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85751</xdr:rowOff>
    </xdr:from>
    <xdr:to>
      <xdr:col>76</xdr:col>
      <xdr:colOff>114300</xdr:colOff>
      <xdr:row>56</xdr:row>
      <xdr:rowOff>120563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515501"/>
          <a:ext cx="889000" cy="206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131665</xdr:rowOff>
    </xdr:from>
    <xdr:to>
      <xdr:col>76</xdr:col>
      <xdr:colOff>165100</xdr:colOff>
      <xdr:row>57</xdr:row>
      <xdr:rowOff>61815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52942</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8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120563</xdr:rowOff>
    </xdr:from>
    <xdr:to>
      <xdr:col>71</xdr:col>
      <xdr:colOff>177800</xdr:colOff>
      <xdr:row>57</xdr:row>
      <xdr:rowOff>30658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721763"/>
          <a:ext cx="889000" cy="8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146850</xdr:rowOff>
    </xdr:from>
    <xdr:to>
      <xdr:col>72</xdr:col>
      <xdr:colOff>38100</xdr:colOff>
      <xdr:row>57</xdr:row>
      <xdr:rowOff>77000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68127</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84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120757</xdr:rowOff>
    </xdr:from>
    <xdr:to>
      <xdr:col>67</xdr:col>
      <xdr:colOff>101600</xdr:colOff>
      <xdr:row>57</xdr:row>
      <xdr:rowOff>50907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72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67434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49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105866</xdr:rowOff>
    </xdr:from>
    <xdr:to>
      <xdr:col>85</xdr:col>
      <xdr:colOff>177800</xdr:colOff>
      <xdr:row>57</xdr:row>
      <xdr:rowOff>36016</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70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84293</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68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128284</xdr:rowOff>
    </xdr:from>
    <xdr:to>
      <xdr:col>81</xdr:col>
      <xdr:colOff>101600</xdr:colOff>
      <xdr:row>57</xdr:row>
      <xdr:rowOff>58434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72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49561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82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34951</xdr:rowOff>
    </xdr:from>
    <xdr:to>
      <xdr:col>76</xdr:col>
      <xdr:colOff>165100</xdr:colOff>
      <xdr:row>55</xdr:row>
      <xdr:rowOff>136551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46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153078</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23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69763</xdr:rowOff>
    </xdr:from>
    <xdr:to>
      <xdr:col>72</xdr:col>
      <xdr:colOff>38100</xdr:colOff>
      <xdr:row>56</xdr:row>
      <xdr:rowOff>171363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67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16440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44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151308</xdr:rowOff>
    </xdr:from>
    <xdr:to>
      <xdr:col>67</xdr:col>
      <xdr:colOff>101600</xdr:colOff>
      <xdr:row>57</xdr:row>
      <xdr:rowOff>81458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75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72585</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84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1954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56735</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601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64846</xdr:rowOff>
    </xdr:from>
    <xdr:to>
      <xdr:col>85</xdr:col>
      <xdr:colOff>127000</xdr:colOff>
      <xdr:row>78</xdr:row>
      <xdr:rowOff>163640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5481300" y="13437946"/>
          <a:ext cx="838200" cy="9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101185</xdr:rowOff>
    </xdr:from>
    <xdr:ext cx="469744"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474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122758</xdr:rowOff>
    </xdr:from>
    <xdr:to>
      <xdr:col>85</xdr:col>
      <xdr:colOff>177800</xdr:colOff>
      <xdr:row>79</xdr:row>
      <xdr:rowOff>52908</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163640</xdr:rowOff>
    </xdr:from>
    <xdr:to>
      <xdr:col>81</xdr:col>
      <xdr:colOff>50800</xdr:colOff>
      <xdr:row>79</xdr:row>
      <xdr:rowOff>32169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4592300" y="13536740"/>
          <a:ext cx="889000" cy="3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137452</xdr:rowOff>
    </xdr:from>
    <xdr:to>
      <xdr:col>81</xdr:col>
      <xdr:colOff>101600</xdr:colOff>
      <xdr:row>79</xdr:row>
      <xdr:rowOff>67602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58729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46428" y="13603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22098</xdr:rowOff>
    </xdr:from>
    <xdr:to>
      <xdr:col>76</xdr:col>
      <xdr:colOff>114300</xdr:colOff>
      <xdr:row>79</xdr:row>
      <xdr:rowOff>32169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566648"/>
          <a:ext cx="889000" cy="1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148489</xdr:rowOff>
    </xdr:from>
    <xdr:to>
      <xdr:col>76</xdr:col>
      <xdr:colOff>165100</xdr:colOff>
      <xdr:row>79</xdr:row>
      <xdr:rowOff>78639</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95166</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57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137567</xdr:rowOff>
    </xdr:from>
    <xdr:to>
      <xdr:col>71</xdr:col>
      <xdr:colOff>177800</xdr:colOff>
      <xdr:row>79</xdr:row>
      <xdr:rowOff>22098</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510667"/>
          <a:ext cx="889000" cy="5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135725</xdr:rowOff>
    </xdr:from>
    <xdr:to>
      <xdr:col>72</xdr:col>
      <xdr:colOff>38100</xdr:colOff>
      <xdr:row>79</xdr:row>
      <xdr:rowOff>65875</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82402</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146774</xdr:rowOff>
    </xdr:from>
    <xdr:to>
      <xdr:col>67</xdr:col>
      <xdr:colOff>101600</xdr:colOff>
      <xdr:row>79</xdr:row>
      <xdr:rowOff>76924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68051</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61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14046</xdr:rowOff>
    </xdr:from>
    <xdr:to>
      <xdr:col>85</xdr:col>
      <xdr:colOff>177800</xdr:colOff>
      <xdr:row>78</xdr:row>
      <xdr:rowOff>115646</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38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36923</xdr:rowOff>
    </xdr:from>
    <xdr:ext cx="534377"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23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112840</xdr:rowOff>
    </xdr:from>
    <xdr:to>
      <xdr:col>81</xdr:col>
      <xdr:colOff>101600</xdr:colOff>
      <xdr:row>79</xdr:row>
      <xdr:rowOff>42990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4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59517</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26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152819</xdr:rowOff>
    </xdr:from>
    <xdr:to>
      <xdr:col>76</xdr:col>
      <xdr:colOff>165100</xdr:colOff>
      <xdr:row>79</xdr:row>
      <xdr:rowOff>82969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52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74096</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3017" y="13618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142748</xdr:rowOff>
    </xdr:from>
    <xdr:to>
      <xdr:col>72</xdr:col>
      <xdr:colOff>38100</xdr:colOff>
      <xdr:row>79</xdr:row>
      <xdr:rowOff>72898</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51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64025</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60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86767</xdr:rowOff>
    </xdr:from>
    <xdr:to>
      <xdr:col>67</xdr:col>
      <xdr:colOff>101600</xdr:colOff>
      <xdr:row>79</xdr:row>
      <xdr:rowOff>16917</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45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33444</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428" y="1323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129674</xdr:rowOff>
    </xdr:from>
    <xdr:to>
      <xdr:col>85</xdr:col>
      <xdr:colOff>126364</xdr:colOff>
      <xdr:row>98</xdr:row>
      <xdr:rowOff>110717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60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114544</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1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110717</xdr:rowOff>
    </xdr:from>
    <xdr:to>
      <xdr:col>86</xdr:col>
      <xdr:colOff>25400</xdr:colOff>
      <xdr:row>98</xdr:row>
      <xdr:rowOff>110717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1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76351</xdr:rowOff>
    </xdr:from>
    <xdr:ext cx="534377"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129674</xdr:rowOff>
    </xdr:from>
    <xdr:to>
      <xdr:col>86</xdr:col>
      <xdr:colOff>25400</xdr:colOff>
      <xdr:row>90</xdr:row>
      <xdr:rowOff>129674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6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143864</xdr:rowOff>
    </xdr:from>
    <xdr:to>
      <xdr:col>85</xdr:col>
      <xdr:colOff>127000</xdr:colOff>
      <xdr:row>95</xdr:row>
      <xdr:rowOff>151178</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5481300" y="16431614"/>
          <a:ext cx="838200" cy="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97767</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214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74890</xdr:rowOff>
    </xdr:from>
    <xdr:to>
      <xdr:col>85</xdr:col>
      <xdr:colOff>177800</xdr:colOff>
      <xdr:row>96</xdr:row>
      <xdr:rowOff>5040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135993</xdr:rowOff>
    </xdr:from>
    <xdr:to>
      <xdr:col>81</xdr:col>
      <xdr:colOff>50800</xdr:colOff>
      <xdr:row>95</xdr:row>
      <xdr:rowOff>143864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592300" y="16423743"/>
          <a:ext cx="889000" cy="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65094</xdr:rowOff>
    </xdr:from>
    <xdr:to>
      <xdr:col>81</xdr:col>
      <xdr:colOff>101600</xdr:colOff>
      <xdr:row>95</xdr:row>
      <xdr:rowOff>166694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11771</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117362</xdr:rowOff>
    </xdr:from>
    <xdr:to>
      <xdr:col>76</xdr:col>
      <xdr:colOff>114300</xdr:colOff>
      <xdr:row>95</xdr:row>
      <xdr:rowOff>135993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6405112"/>
          <a:ext cx="889000" cy="1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67869</xdr:rowOff>
    </xdr:from>
    <xdr:to>
      <xdr:col>76</xdr:col>
      <xdr:colOff>165100</xdr:colOff>
      <xdr:row>95</xdr:row>
      <xdr:rowOff>169469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14546</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45631</xdr:rowOff>
    </xdr:from>
    <xdr:to>
      <xdr:col>71</xdr:col>
      <xdr:colOff>177800</xdr:colOff>
      <xdr:row>95</xdr:row>
      <xdr:rowOff>117362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6333381"/>
          <a:ext cx="889000" cy="7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68049</xdr:rowOff>
    </xdr:from>
    <xdr:to>
      <xdr:col>72</xdr:col>
      <xdr:colOff>38100</xdr:colOff>
      <xdr:row>95</xdr:row>
      <xdr:rowOff>169649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160776</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62202</xdr:rowOff>
    </xdr:from>
    <xdr:to>
      <xdr:col>67</xdr:col>
      <xdr:colOff>101600</xdr:colOff>
      <xdr:row>95</xdr:row>
      <xdr:rowOff>163802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154929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4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100378</xdr:rowOff>
    </xdr:from>
    <xdr:to>
      <xdr:col>85</xdr:col>
      <xdr:colOff>177800</xdr:colOff>
      <xdr:row>96</xdr:row>
      <xdr:rowOff>30528</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38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78805</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36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93064</xdr:rowOff>
    </xdr:from>
    <xdr:to>
      <xdr:col>81</xdr:col>
      <xdr:colOff>101600</xdr:colOff>
      <xdr:row>96</xdr:row>
      <xdr:rowOff>23214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38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14341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47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85193</xdr:rowOff>
    </xdr:from>
    <xdr:to>
      <xdr:col>76</xdr:col>
      <xdr:colOff>165100</xdr:colOff>
      <xdr:row>96</xdr:row>
      <xdr:rowOff>15343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37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6470</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465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66562</xdr:rowOff>
    </xdr:from>
    <xdr:to>
      <xdr:col>72</xdr:col>
      <xdr:colOff>38100</xdr:colOff>
      <xdr:row>95</xdr:row>
      <xdr:rowOff>168162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35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13239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12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166281</xdr:rowOff>
    </xdr:from>
    <xdr:to>
      <xdr:col>67</xdr:col>
      <xdr:colOff>101600</xdr:colOff>
      <xdr:row>95</xdr:row>
      <xdr:rowOff>96431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28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112958</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05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12598</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156098"/>
          <a:ext cx="1269"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130725</xdr:rowOff>
    </xdr:from>
    <xdr:ext cx="469744"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49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12598</xdr:rowOff>
    </xdr:from>
    <xdr:to>
      <xdr:col>116</xdr:col>
      <xdr:colOff>152400</xdr:colOff>
      <xdr:row>30</xdr:row>
      <xdr:rowOff>12598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1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37236</xdr:rowOff>
    </xdr:from>
    <xdr:to>
      <xdr:col>107</xdr:col>
      <xdr:colOff>101600</xdr:colOff>
      <xdr:row>38</xdr:row>
      <xdr:rowOff>138836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155363</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27178</xdr:rowOff>
    </xdr:from>
    <xdr:to>
      <xdr:col>102</xdr:col>
      <xdr:colOff>165100</xdr:colOff>
      <xdr:row>38</xdr:row>
      <xdr:rowOff>128778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145305</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37008</xdr:rowOff>
    </xdr:from>
    <xdr:to>
      <xdr:col>98</xdr:col>
      <xdr:colOff>38100</xdr:colOff>
      <xdr:row>38</xdr:row>
      <xdr:rowOff>138608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155135</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類似団体を上回るコスト負担があるのは、民生費、労働費、商工費、災害復旧費である。</a:t>
          </a:r>
        </a:p>
        <a:p>
          <a:r>
            <a:rPr kumimoji="1" lang="ja-JP" altLang="en-US" sz="1300">
              <a:latin typeface="ＭＳ Ｐゴシック" panose="020B0600070205080204" pitchFamily="50" charset="-128"/>
              <a:ea typeface="ＭＳ Ｐゴシック" panose="020B0600070205080204" pitchFamily="50" charset="-128"/>
            </a:rPr>
            <a:t>民生費は認定こども園の市独自の</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才児の</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保育料軽減や副食費の補助、障害福祉サービスの増加、及び高齢者等へのバス券助成などにより、労働費は勤労者福祉センターの維持管理により、商工費は企業誘致助成金や中小企業振興資金預託金などにより、災害復旧費は平成３０年の７月豪雨や台風で被災した施設及びインフラの復旧工事費等により、類似団体よりも高く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兵庫県三木市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財政調整基金残高は前年度より約</a:t>
          </a:r>
          <a:r>
            <a:rPr kumimoji="1" lang="en-US" altLang="ja-JP" sz="1400">
              <a:latin typeface="ＭＳ ゴシック" pitchFamily="49" charset="-128"/>
              <a:ea typeface="ＭＳ ゴシック" pitchFamily="49" charset="-128"/>
            </a:rPr>
            <a:t>7,100</a:t>
          </a:r>
          <a:r>
            <a:rPr kumimoji="1" lang="ja-JP" altLang="en-US" sz="1400">
              <a:latin typeface="ＭＳ ゴシック" pitchFamily="49" charset="-128"/>
              <a:ea typeface="ＭＳ ゴシック" pitchFamily="49" charset="-128"/>
            </a:rPr>
            <a:t>万円減り、標準財政規模比は前年度より</a:t>
          </a:r>
          <a:r>
            <a:rPr kumimoji="1" lang="en-US" altLang="ja-JP" sz="1400">
              <a:latin typeface="ＭＳ ゴシック" pitchFamily="49" charset="-128"/>
              <a:ea typeface="ＭＳ ゴシック" pitchFamily="49" charset="-128"/>
            </a:rPr>
            <a:t>0.23</a:t>
          </a:r>
          <a:r>
            <a:rPr kumimoji="1" lang="ja-JP" altLang="en-US" sz="1400">
              <a:latin typeface="ＭＳ ゴシック" pitchFamily="49" charset="-128"/>
              <a:ea typeface="ＭＳ ゴシック" pitchFamily="49" charset="-128"/>
            </a:rPr>
            <a:t>％減っている。実質収支は引き続き黒字を確保しているが、前年度に比べて標準財政規模比は下がっている。</a:t>
          </a:r>
        </a:p>
        <a:p>
          <a:r>
            <a:rPr kumimoji="1" lang="ja-JP" altLang="en-US" sz="1400">
              <a:latin typeface="ＭＳ ゴシック" pitchFamily="49" charset="-128"/>
              <a:ea typeface="ＭＳ ゴシック" pitchFamily="49" charset="-128"/>
            </a:rPr>
            <a:t>　今後は、扶助費の増加や公共施設の維持補修等にかかる歳出増などが見込まれるため、基金の取崩額を抑制できるよう、事業の見直し等を行っていく。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兵庫県三木市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国民健康保険特別会計は、保険加入者の減少にともない、保険税収が見込みを下回ったことから、約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億円の赤字決算となった。その他の会計では黒字を確保しており、市会計全体では前年度と同程度で推移している。</a:t>
          </a:r>
        </a:p>
        <a:p>
          <a:r>
            <a:rPr kumimoji="1" lang="ja-JP" altLang="en-US" sz="1400">
              <a:latin typeface="ＭＳ ゴシック" pitchFamily="49" charset="-128"/>
              <a:ea typeface="ＭＳ ゴシック" pitchFamily="49" charset="-128"/>
            </a:rPr>
            <a:t>　しかし、市内人口が減少の一途を辿っている現状に鑑みると、いずれの会計も今後は厳しい運営が予想される。そのため、事業の見直しやさらなるコストの削減に努め、収支のバランスを確保していく。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31937922</v>
      </c>
      <c r="BO4" s="462"/>
      <c r="BP4" s="462"/>
      <c r="BQ4" s="462"/>
      <c r="BR4" s="462"/>
      <c r="BS4" s="462"/>
      <c r="BT4" s="462"/>
      <c r="BU4" s="463"/>
      <c r="BV4" s="461">
        <v>30740310</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0.1</v>
      </c>
      <c r="CU4" s="646"/>
      <c r="CV4" s="646"/>
      <c r="CW4" s="646"/>
      <c r="CX4" s="646"/>
      <c r="CY4" s="646"/>
      <c r="CZ4" s="646"/>
      <c r="DA4" s="647"/>
      <c r="DB4" s="645">
        <v>0.3</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31796215</v>
      </c>
      <c r="BO5" s="467"/>
      <c r="BP5" s="467"/>
      <c r="BQ5" s="467"/>
      <c r="BR5" s="467"/>
      <c r="BS5" s="467"/>
      <c r="BT5" s="467"/>
      <c r="BU5" s="468"/>
      <c r="BV5" s="466">
        <v>30463581</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94.2</v>
      </c>
      <c r="CU5" s="437"/>
      <c r="CV5" s="437"/>
      <c r="CW5" s="437"/>
      <c r="CX5" s="437"/>
      <c r="CY5" s="437"/>
      <c r="CZ5" s="437"/>
      <c r="DA5" s="438"/>
      <c r="DB5" s="436">
        <v>92</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141707</v>
      </c>
      <c r="BO6" s="467"/>
      <c r="BP6" s="467"/>
      <c r="BQ6" s="467"/>
      <c r="BR6" s="467"/>
      <c r="BS6" s="467"/>
      <c r="BT6" s="467"/>
      <c r="BU6" s="468"/>
      <c r="BV6" s="466">
        <v>276729</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99.8</v>
      </c>
      <c r="CU6" s="620"/>
      <c r="CV6" s="620"/>
      <c r="CW6" s="620"/>
      <c r="CX6" s="620"/>
      <c r="CY6" s="620"/>
      <c r="CZ6" s="620"/>
      <c r="DA6" s="621"/>
      <c r="DB6" s="619">
        <v>98.7</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94</v>
      </c>
      <c r="AV7" s="524"/>
      <c r="AW7" s="524"/>
      <c r="AX7" s="524"/>
      <c r="AY7" s="446" t="s">
        <v>105</v>
      </c>
      <c r="AZ7" s="447"/>
      <c r="BA7" s="447"/>
      <c r="BB7" s="447"/>
      <c r="BC7" s="447"/>
      <c r="BD7" s="447"/>
      <c r="BE7" s="447"/>
      <c r="BF7" s="447"/>
      <c r="BG7" s="447"/>
      <c r="BH7" s="447"/>
      <c r="BI7" s="447"/>
      <c r="BJ7" s="447"/>
      <c r="BK7" s="447"/>
      <c r="BL7" s="447"/>
      <c r="BM7" s="448"/>
      <c r="BN7" s="466">
        <v>118151</v>
      </c>
      <c r="BO7" s="467"/>
      <c r="BP7" s="467"/>
      <c r="BQ7" s="467"/>
      <c r="BR7" s="467"/>
      <c r="BS7" s="467"/>
      <c r="BT7" s="467"/>
      <c r="BU7" s="468"/>
      <c r="BV7" s="466">
        <v>223138</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18600562</v>
      </c>
      <c r="CU7" s="467"/>
      <c r="CV7" s="467"/>
      <c r="CW7" s="467"/>
      <c r="CX7" s="467"/>
      <c r="CY7" s="467"/>
      <c r="CZ7" s="467"/>
      <c r="DA7" s="468"/>
      <c r="DB7" s="466">
        <v>18791421</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108</v>
      </c>
      <c r="AV8" s="524"/>
      <c r="AW8" s="524"/>
      <c r="AX8" s="524"/>
      <c r="AY8" s="446" t="s">
        <v>109</v>
      </c>
      <c r="AZ8" s="447"/>
      <c r="BA8" s="447"/>
      <c r="BB8" s="447"/>
      <c r="BC8" s="447"/>
      <c r="BD8" s="447"/>
      <c r="BE8" s="447"/>
      <c r="BF8" s="447"/>
      <c r="BG8" s="447"/>
      <c r="BH8" s="447"/>
      <c r="BI8" s="447"/>
      <c r="BJ8" s="447"/>
      <c r="BK8" s="447"/>
      <c r="BL8" s="447"/>
      <c r="BM8" s="448"/>
      <c r="BN8" s="466">
        <v>23556</v>
      </c>
      <c r="BO8" s="467"/>
      <c r="BP8" s="467"/>
      <c r="BQ8" s="467"/>
      <c r="BR8" s="467"/>
      <c r="BS8" s="467"/>
      <c r="BT8" s="467"/>
      <c r="BU8" s="468"/>
      <c r="BV8" s="466">
        <v>53591</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0.7</v>
      </c>
      <c r="CU8" s="580"/>
      <c r="CV8" s="580"/>
      <c r="CW8" s="580"/>
      <c r="CX8" s="580"/>
      <c r="CY8" s="580"/>
      <c r="CZ8" s="580"/>
      <c r="DA8" s="581"/>
      <c r="DB8" s="579">
        <v>0.7</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77178</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94</v>
      </c>
      <c r="AV9" s="524"/>
      <c r="AW9" s="524"/>
      <c r="AX9" s="524"/>
      <c r="AY9" s="446" t="s">
        <v>115</v>
      </c>
      <c r="AZ9" s="447"/>
      <c r="BA9" s="447"/>
      <c r="BB9" s="447"/>
      <c r="BC9" s="447"/>
      <c r="BD9" s="447"/>
      <c r="BE9" s="447"/>
      <c r="BF9" s="447"/>
      <c r="BG9" s="447"/>
      <c r="BH9" s="447"/>
      <c r="BI9" s="447"/>
      <c r="BJ9" s="447"/>
      <c r="BK9" s="447"/>
      <c r="BL9" s="447"/>
      <c r="BM9" s="448"/>
      <c r="BN9" s="466">
        <v>-30035</v>
      </c>
      <c r="BO9" s="467"/>
      <c r="BP9" s="467"/>
      <c r="BQ9" s="467"/>
      <c r="BR9" s="467"/>
      <c r="BS9" s="467"/>
      <c r="BT9" s="467"/>
      <c r="BU9" s="468"/>
      <c r="BV9" s="466">
        <v>-48340</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13.6</v>
      </c>
      <c r="CU9" s="437"/>
      <c r="CV9" s="437"/>
      <c r="CW9" s="437"/>
      <c r="CX9" s="437"/>
      <c r="CY9" s="437"/>
      <c r="CZ9" s="437"/>
      <c r="DA9" s="438"/>
      <c r="DB9" s="436">
        <v>13.9</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117</v>
      </c>
      <c r="M10" s="440"/>
      <c r="N10" s="440"/>
      <c r="O10" s="440"/>
      <c r="P10" s="440"/>
      <c r="Q10" s="441"/>
      <c r="R10" s="442">
        <v>81009</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119</v>
      </c>
      <c r="AV10" s="524"/>
      <c r="AW10" s="524"/>
      <c r="AX10" s="524"/>
      <c r="AY10" s="446" t="s">
        <v>120</v>
      </c>
      <c r="AZ10" s="447"/>
      <c r="BA10" s="447"/>
      <c r="BB10" s="447"/>
      <c r="BC10" s="447"/>
      <c r="BD10" s="447"/>
      <c r="BE10" s="447"/>
      <c r="BF10" s="447"/>
      <c r="BG10" s="447"/>
      <c r="BH10" s="447"/>
      <c r="BI10" s="447"/>
      <c r="BJ10" s="447"/>
      <c r="BK10" s="447"/>
      <c r="BL10" s="447"/>
      <c r="BM10" s="448"/>
      <c r="BN10" s="466">
        <v>29020</v>
      </c>
      <c r="BO10" s="467"/>
      <c r="BP10" s="467"/>
      <c r="BQ10" s="467"/>
      <c r="BR10" s="467"/>
      <c r="BS10" s="467"/>
      <c r="BT10" s="467"/>
      <c r="BU10" s="468"/>
      <c r="BV10" s="466">
        <v>55567</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119</v>
      </c>
      <c r="AV11" s="524"/>
      <c r="AW11" s="524"/>
      <c r="AX11" s="524"/>
      <c r="AY11" s="446" t="s">
        <v>125</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126</v>
      </c>
      <c r="CE11" s="476"/>
      <c r="CF11" s="476"/>
      <c r="CG11" s="476"/>
      <c r="CH11" s="476"/>
      <c r="CI11" s="476"/>
      <c r="CJ11" s="476"/>
      <c r="CK11" s="476"/>
      <c r="CL11" s="476"/>
      <c r="CM11" s="476"/>
      <c r="CN11" s="476"/>
      <c r="CO11" s="476"/>
      <c r="CP11" s="476"/>
      <c r="CQ11" s="476"/>
      <c r="CR11" s="476"/>
      <c r="CS11" s="477"/>
      <c r="CT11" s="579" t="s">
        <v>127</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x14ac:dyDescent="0.15">
      <c r="A12" s="187"/>
      <c r="B12" s="582" t="s">
        <v>129</v>
      </c>
      <c r="C12" s="583"/>
      <c r="D12" s="583"/>
      <c r="E12" s="583"/>
      <c r="F12" s="583"/>
      <c r="G12" s="583"/>
      <c r="H12" s="583"/>
      <c r="I12" s="583"/>
      <c r="J12" s="583"/>
      <c r="K12" s="584"/>
      <c r="L12" s="591" t="s">
        <v>130</v>
      </c>
      <c r="M12" s="592"/>
      <c r="N12" s="592"/>
      <c r="O12" s="592"/>
      <c r="P12" s="592"/>
      <c r="Q12" s="593"/>
      <c r="R12" s="594">
        <v>77238</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134</v>
      </c>
      <c r="AV12" s="524"/>
      <c r="AW12" s="524"/>
      <c r="AX12" s="524"/>
      <c r="AY12" s="446" t="s">
        <v>135</v>
      </c>
      <c r="AZ12" s="447"/>
      <c r="BA12" s="447"/>
      <c r="BB12" s="447"/>
      <c r="BC12" s="447"/>
      <c r="BD12" s="447"/>
      <c r="BE12" s="447"/>
      <c r="BF12" s="447"/>
      <c r="BG12" s="447"/>
      <c r="BH12" s="447"/>
      <c r="BI12" s="447"/>
      <c r="BJ12" s="447"/>
      <c r="BK12" s="447"/>
      <c r="BL12" s="447"/>
      <c r="BM12" s="448"/>
      <c r="BN12" s="466">
        <v>100000</v>
      </c>
      <c r="BO12" s="467"/>
      <c r="BP12" s="467"/>
      <c r="BQ12" s="467"/>
      <c r="BR12" s="467"/>
      <c r="BS12" s="467"/>
      <c r="BT12" s="467"/>
      <c r="BU12" s="468"/>
      <c r="BV12" s="466">
        <v>0</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128</v>
      </c>
      <c r="CU12" s="580"/>
      <c r="CV12" s="580"/>
      <c r="CW12" s="580"/>
      <c r="CX12" s="580"/>
      <c r="CY12" s="580"/>
      <c r="CZ12" s="580"/>
      <c r="DA12" s="581"/>
      <c r="DB12" s="579" t="s">
        <v>137</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138</v>
      </c>
      <c r="N13" s="567"/>
      <c r="O13" s="567"/>
      <c r="P13" s="567"/>
      <c r="Q13" s="568"/>
      <c r="R13" s="569">
        <v>75435</v>
      </c>
      <c r="S13" s="570"/>
      <c r="T13" s="570"/>
      <c r="U13" s="570"/>
      <c r="V13" s="571"/>
      <c r="W13" s="557" t="s">
        <v>139</v>
      </c>
      <c r="X13" s="479"/>
      <c r="Y13" s="479"/>
      <c r="Z13" s="479"/>
      <c r="AA13" s="479"/>
      <c r="AB13" s="480"/>
      <c r="AC13" s="442">
        <v>1450</v>
      </c>
      <c r="AD13" s="443"/>
      <c r="AE13" s="443"/>
      <c r="AF13" s="443"/>
      <c r="AG13" s="444"/>
      <c r="AH13" s="442">
        <v>1191</v>
      </c>
      <c r="AI13" s="443"/>
      <c r="AJ13" s="443"/>
      <c r="AK13" s="443"/>
      <c r="AL13" s="445"/>
      <c r="AM13" s="535" t="s">
        <v>140</v>
      </c>
      <c r="AN13" s="440"/>
      <c r="AO13" s="440"/>
      <c r="AP13" s="440"/>
      <c r="AQ13" s="440"/>
      <c r="AR13" s="440"/>
      <c r="AS13" s="440"/>
      <c r="AT13" s="441"/>
      <c r="AU13" s="523" t="s">
        <v>141</v>
      </c>
      <c r="AV13" s="524"/>
      <c r="AW13" s="524"/>
      <c r="AX13" s="524"/>
      <c r="AY13" s="446" t="s">
        <v>142</v>
      </c>
      <c r="AZ13" s="447"/>
      <c r="BA13" s="447"/>
      <c r="BB13" s="447"/>
      <c r="BC13" s="447"/>
      <c r="BD13" s="447"/>
      <c r="BE13" s="447"/>
      <c r="BF13" s="447"/>
      <c r="BG13" s="447"/>
      <c r="BH13" s="447"/>
      <c r="BI13" s="447"/>
      <c r="BJ13" s="447"/>
      <c r="BK13" s="447"/>
      <c r="BL13" s="447"/>
      <c r="BM13" s="448"/>
      <c r="BN13" s="466">
        <v>-101015</v>
      </c>
      <c r="BO13" s="467"/>
      <c r="BP13" s="467"/>
      <c r="BQ13" s="467"/>
      <c r="BR13" s="467"/>
      <c r="BS13" s="467"/>
      <c r="BT13" s="467"/>
      <c r="BU13" s="468"/>
      <c r="BV13" s="466">
        <v>7227</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3.1</v>
      </c>
      <c r="CU13" s="437"/>
      <c r="CV13" s="437"/>
      <c r="CW13" s="437"/>
      <c r="CX13" s="437"/>
      <c r="CY13" s="437"/>
      <c r="CZ13" s="437"/>
      <c r="DA13" s="438"/>
      <c r="DB13" s="436">
        <v>3.3</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144</v>
      </c>
      <c r="M14" s="603"/>
      <c r="N14" s="603"/>
      <c r="O14" s="603"/>
      <c r="P14" s="603"/>
      <c r="Q14" s="604"/>
      <c r="R14" s="569">
        <v>77873</v>
      </c>
      <c r="S14" s="570"/>
      <c r="T14" s="570"/>
      <c r="U14" s="570"/>
      <c r="V14" s="571"/>
      <c r="W14" s="572"/>
      <c r="X14" s="482"/>
      <c r="Y14" s="482"/>
      <c r="Z14" s="482"/>
      <c r="AA14" s="482"/>
      <c r="AB14" s="483"/>
      <c r="AC14" s="562">
        <v>4.0999999999999996</v>
      </c>
      <c r="AD14" s="563"/>
      <c r="AE14" s="563"/>
      <c r="AF14" s="563"/>
      <c r="AG14" s="564"/>
      <c r="AH14" s="562">
        <v>3.3</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v>40</v>
      </c>
      <c r="CU14" s="574"/>
      <c r="CV14" s="574"/>
      <c r="CW14" s="574"/>
      <c r="CX14" s="574"/>
      <c r="CY14" s="574"/>
      <c r="CZ14" s="574"/>
      <c r="DA14" s="575"/>
      <c r="DB14" s="573">
        <v>41.5</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146</v>
      </c>
      <c r="N15" s="567"/>
      <c r="O15" s="567"/>
      <c r="P15" s="567"/>
      <c r="Q15" s="568"/>
      <c r="R15" s="569">
        <v>76329</v>
      </c>
      <c r="S15" s="570"/>
      <c r="T15" s="570"/>
      <c r="U15" s="570"/>
      <c r="V15" s="571"/>
      <c r="W15" s="557" t="s">
        <v>147</v>
      </c>
      <c r="X15" s="479"/>
      <c r="Y15" s="479"/>
      <c r="Z15" s="479"/>
      <c r="AA15" s="479"/>
      <c r="AB15" s="480"/>
      <c r="AC15" s="442">
        <v>10802</v>
      </c>
      <c r="AD15" s="443"/>
      <c r="AE15" s="443"/>
      <c r="AF15" s="443"/>
      <c r="AG15" s="444"/>
      <c r="AH15" s="442">
        <v>10948</v>
      </c>
      <c r="AI15" s="443"/>
      <c r="AJ15" s="443"/>
      <c r="AK15" s="443"/>
      <c r="AL15" s="445"/>
      <c r="AM15" s="535"/>
      <c r="AN15" s="440"/>
      <c r="AO15" s="440"/>
      <c r="AP15" s="440"/>
      <c r="AQ15" s="440"/>
      <c r="AR15" s="440"/>
      <c r="AS15" s="440"/>
      <c r="AT15" s="441"/>
      <c r="AU15" s="523"/>
      <c r="AV15" s="524"/>
      <c r="AW15" s="524"/>
      <c r="AX15" s="524"/>
      <c r="AY15" s="458" t="s">
        <v>148</v>
      </c>
      <c r="AZ15" s="459"/>
      <c r="BA15" s="459"/>
      <c r="BB15" s="459"/>
      <c r="BC15" s="459"/>
      <c r="BD15" s="459"/>
      <c r="BE15" s="459"/>
      <c r="BF15" s="459"/>
      <c r="BG15" s="459"/>
      <c r="BH15" s="459"/>
      <c r="BI15" s="459"/>
      <c r="BJ15" s="459"/>
      <c r="BK15" s="459"/>
      <c r="BL15" s="459"/>
      <c r="BM15" s="460"/>
      <c r="BN15" s="461">
        <v>10135077</v>
      </c>
      <c r="BO15" s="462"/>
      <c r="BP15" s="462"/>
      <c r="BQ15" s="462"/>
      <c r="BR15" s="462"/>
      <c r="BS15" s="462"/>
      <c r="BT15" s="462"/>
      <c r="BU15" s="463"/>
      <c r="BV15" s="461">
        <v>10104094</v>
      </c>
      <c r="BW15" s="462"/>
      <c r="BX15" s="462"/>
      <c r="BY15" s="462"/>
      <c r="BZ15" s="462"/>
      <c r="CA15" s="462"/>
      <c r="CB15" s="462"/>
      <c r="CC15" s="463"/>
      <c r="CD15" s="576" t="s">
        <v>149</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150</v>
      </c>
      <c r="M16" s="560"/>
      <c r="N16" s="560"/>
      <c r="O16" s="560"/>
      <c r="P16" s="560"/>
      <c r="Q16" s="561"/>
      <c r="R16" s="554" t="s">
        <v>151</v>
      </c>
      <c r="S16" s="555"/>
      <c r="T16" s="555"/>
      <c r="U16" s="555"/>
      <c r="V16" s="556"/>
      <c r="W16" s="572"/>
      <c r="X16" s="482"/>
      <c r="Y16" s="482"/>
      <c r="Z16" s="482"/>
      <c r="AA16" s="482"/>
      <c r="AB16" s="483"/>
      <c r="AC16" s="562">
        <v>30.8</v>
      </c>
      <c r="AD16" s="563"/>
      <c r="AE16" s="563"/>
      <c r="AF16" s="563"/>
      <c r="AG16" s="564"/>
      <c r="AH16" s="562">
        <v>30.4</v>
      </c>
      <c r="AI16" s="563"/>
      <c r="AJ16" s="563"/>
      <c r="AK16" s="563"/>
      <c r="AL16" s="565"/>
      <c r="AM16" s="535"/>
      <c r="AN16" s="440"/>
      <c r="AO16" s="440"/>
      <c r="AP16" s="440"/>
      <c r="AQ16" s="440"/>
      <c r="AR16" s="440"/>
      <c r="AS16" s="440"/>
      <c r="AT16" s="441"/>
      <c r="AU16" s="523"/>
      <c r="AV16" s="524"/>
      <c r="AW16" s="524"/>
      <c r="AX16" s="524"/>
      <c r="AY16" s="446" t="s">
        <v>152</v>
      </c>
      <c r="AZ16" s="447"/>
      <c r="BA16" s="447"/>
      <c r="BB16" s="447"/>
      <c r="BC16" s="447"/>
      <c r="BD16" s="447"/>
      <c r="BE16" s="447"/>
      <c r="BF16" s="447"/>
      <c r="BG16" s="447"/>
      <c r="BH16" s="447"/>
      <c r="BI16" s="447"/>
      <c r="BJ16" s="447"/>
      <c r="BK16" s="447"/>
      <c r="BL16" s="447"/>
      <c r="BM16" s="448"/>
      <c r="BN16" s="466">
        <v>14516170</v>
      </c>
      <c r="BO16" s="467"/>
      <c r="BP16" s="467"/>
      <c r="BQ16" s="467"/>
      <c r="BR16" s="467"/>
      <c r="BS16" s="467"/>
      <c r="BT16" s="467"/>
      <c r="BU16" s="468"/>
      <c r="BV16" s="466">
        <v>14342164</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153</v>
      </c>
      <c r="N17" s="552"/>
      <c r="O17" s="552"/>
      <c r="P17" s="552"/>
      <c r="Q17" s="553"/>
      <c r="R17" s="554" t="s">
        <v>154</v>
      </c>
      <c r="S17" s="555"/>
      <c r="T17" s="555"/>
      <c r="U17" s="555"/>
      <c r="V17" s="556"/>
      <c r="W17" s="557" t="s">
        <v>155</v>
      </c>
      <c r="X17" s="479"/>
      <c r="Y17" s="479"/>
      <c r="Z17" s="479"/>
      <c r="AA17" s="479"/>
      <c r="AB17" s="480"/>
      <c r="AC17" s="442">
        <v>22791</v>
      </c>
      <c r="AD17" s="443"/>
      <c r="AE17" s="443"/>
      <c r="AF17" s="443"/>
      <c r="AG17" s="444"/>
      <c r="AH17" s="442">
        <v>23893</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12995865</v>
      </c>
      <c r="BO17" s="467"/>
      <c r="BP17" s="467"/>
      <c r="BQ17" s="467"/>
      <c r="BR17" s="467"/>
      <c r="BS17" s="467"/>
      <c r="BT17" s="467"/>
      <c r="BU17" s="468"/>
      <c r="BV17" s="466">
        <v>12952344</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157</v>
      </c>
      <c r="C18" s="529"/>
      <c r="D18" s="529"/>
      <c r="E18" s="530"/>
      <c r="F18" s="530"/>
      <c r="G18" s="530"/>
      <c r="H18" s="530"/>
      <c r="I18" s="530"/>
      <c r="J18" s="530"/>
      <c r="K18" s="530"/>
      <c r="L18" s="531">
        <v>176.51</v>
      </c>
      <c r="M18" s="531"/>
      <c r="N18" s="531"/>
      <c r="O18" s="531"/>
      <c r="P18" s="531"/>
      <c r="Q18" s="531"/>
      <c r="R18" s="532"/>
      <c r="S18" s="532"/>
      <c r="T18" s="532"/>
      <c r="U18" s="532"/>
      <c r="V18" s="533"/>
      <c r="W18" s="547"/>
      <c r="X18" s="548"/>
      <c r="Y18" s="548"/>
      <c r="Z18" s="548"/>
      <c r="AA18" s="548"/>
      <c r="AB18" s="558"/>
      <c r="AC18" s="430">
        <v>65</v>
      </c>
      <c r="AD18" s="431"/>
      <c r="AE18" s="431"/>
      <c r="AF18" s="431"/>
      <c r="AG18" s="534"/>
      <c r="AH18" s="430">
        <v>66.3</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18017465</v>
      </c>
      <c r="BO18" s="467"/>
      <c r="BP18" s="467"/>
      <c r="BQ18" s="467"/>
      <c r="BR18" s="467"/>
      <c r="BS18" s="467"/>
      <c r="BT18" s="467"/>
      <c r="BU18" s="468"/>
      <c r="BV18" s="466">
        <v>17570556</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159</v>
      </c>
      <c r="C19" s="529"/>
      <c r="D19" s="529"/>
      <c r="E19" s="530"/>
      <c r="F19" s="530"/>
      <c r="G19" s="530"/>
      <c r="H19" s="530"/>
      <c r="I19" s="530"/>
      <c r="J19" s="530"/>
      <c r="K19" s="530"/>
      <c r="L19" s="536">
        <v>437</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21300361</v>
      </c>
      <c r="BO19" s="467"/>
      <c r="BP19" s="467"/>
      <c r="BQ19" s="467"/>
      <c r="BR19" s="467"/>
      <c r="BS19" s="467"/>
      <c r="BT19" s="467"/>
      <c r="BU19" s="468"/>
      <c r="BV19" s="466">
        <v>20964737</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161</v>
      </c>
      <c r="C20" s="529"/>
      <c r="D20" s="529"/>
      <c r="E20" s="530"/>
      <c r="F20" s="530"/>
      <c r="G20" s="530"/>
      <c r="H20" s="530"/>
      <c r="I20" s="530"/>
      <c r="J20" s="530"/>
      <c r="K20" s="530"/>
      <c r="L20" s="536">
        <v>28653</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38264566</v>
      </c>
      <c r="BO23" s="467"/>
      <c r="BP23" s="467"/>
      <c r="BQ23" s="467"/>
      <c r="BR23" s="467"/>
      <c r="BS23" s="467"/>
      <c r="BT23" s="467"/>
      <c r="BU23" s="468"/>
      <c r="BV23" s="466">
        <v>38760126</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170</v>
      </c>
      <c r="F24" s="440"/>
      <c r="G24" s="440"/>
      <c r="H24" s="440"/>
      <c r="I24" s="440"/>
      <c r="J24" s="440"/>
      <c r="K24" s="441"/>
      <c r="L24" s="442">
        <v>1</v>
      </c>
      <c r="M24" s="443"/>
      <c r="N24" s="443"/>
      <c r="O24" s="443"/>
      <c r="P24" s="444"/>
      <c r="Q24" s="442">
        <v>9800</v>
      </c>
      <c r="R24" s="443"/>
      <c r="S24" s="443"/>
      <c r="T24" s="443"/>
      <c r="U24" s="443"/>
      <c r="V24" s="444"/>
      <c r="W24" s="508"/>
      <c r="X24" s="499"/>
      <c r="Y24" s="500"/>
      <c r="Z24" s="439" t="s">
        <v>171</v>
      </c>
      <c r="AA24" s="440"/>
      <c r="AB24" s="440"/>
      <c r="AC24" s="440"/>
      <c r="AD24" s="440"/>
      <c r="AE24" s="440"/>
      <c r="AF24" s="440"/>
      <c r="AG24" s="441"/>
      <c r="AH24" s="442">
        <v>471</v>
      </c>
      <c r="AI24" s="443"/>
      <c r="AJ24" s="443"/>
      <c r="AK24" s="443"/>
      <c r="AL24" s="444"/>
      <c r="AM24" s="442">
        <v>1495425</v>
      </c>
      <c r="AN24" s="443"/>
      <c r="AO24" s="443"/>
      <c r="AP24" s="443"/>
      <c r="AQ24" s="443"/>
      <c r="AR24" s="444"/>
      <c r="AS24" s="442">
        <v>3175</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20669033</v>
      </c>
      <c r="BO24" s="467"/>
      <c r="BP24" s="467"/>
      <c r="BQ24" s="467"/>
      <c r="BR24" s="467"/>
      <c r="BS24" s="467"/>
      <c r="BT24" s="467"/>
      <c r="BU24" s="468"/>
      <c r="BV24" s="466">
        <v>20872625</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173</v>
      </c>
      <c r="F25" s="440"/>
      <c r="G25" s="440"/>
      <c r="H25" s="440"/>
      <c r="I25" s="440"/>
      <c r="J25" s="440"/>
      <c r="K25" s="441"/>
      <c r="L25" s="442">
        <v>2</v>
      </c>
      <c r="M25" s="443"/>
      <c r="N25" s="443"/>
      <c r="O25" s="443"/>
      <c r="P25" s="444"/>
      <c r="Q25" s="442">
        <v>8300</v>
      </c>
      <c r="R25" s="443"/>
      <c r="S25" s="443"/>
      <c r="T25" s="443"/>
      <c r="U25" s="443"/>
      <c r="V25" s="444"/>
      <c r="W25" s="508"/>
      <c r="X25" s="499"/>
      <c r="Y25" s="500"/>
      <c r="Z25" s="439" t="s">
        <v>174</v>
      </c>
      <c r="AA25" s="440"/>
      <c r="AB25" s="440"/>
      <c r="AC25" s="440"/>
      <c r="AD25" s="440"/>
      <c r="AE25" s="440"/>
      <c r="AF25" s="440"/>
      <c r="AG25" s="441"/>
      <c r="AH25" s="442">
        <v>93</v>
      </c>
      <c r="AI25" s="443"/>
      <c r="AJ25" s="443"/>
      <c r="AK25" s="443"/>
      <c r="AL25" s="444"/>
      <c r="AM25" s="442">
        <v>280860</v>
      </c>
      <c r="AN25" s="443"/>
      <c r="AO25" s="443"/>
      <c r="AP25" s="443"/>
      <c r="AQ25" s="443"/>
      <c r="AR25" s="444"/>
      <c r="AS25" s="442">
        <v>3020</v>
      </c>
      <c r="AT25" s="443"/>
      <c r="AU25" s="443"/>
      <c r="AV25" s="443"/>
      <c r="AW25" s="443"/>
      <c r="AX25" s="445"/>
      <c r="AY25" s="458" t="s">
        <v>175</v>
      </c>
      <c r="AZ25" s="459"/>
      <c r="BA25" s="459"/>
      <c r="BB25" s="459"/>
      <c r="BC25" s="459"/>
      <c r="BD25" s="459"/>
      <c r="BE25" s="459"/>
      <c r="BF25" s="459"/>
      <c r="BG25" s="459"/>
      <c r="BH25" s="459"/>
      <c r="BI25" s="459"/>
      <c r="BJ25" s="459"/>
      <c r="BK25" s="459"/>
      <c r="BL25" s="459"/>
      <c r="BM25" s="460"/>
      <c r="BN25" s="461">
        <v>2729234</v>
      </c>
      <c r="BO25" s="462"/>
      <c r="BP25" s="462"/>
      <c r="BQ25" s="462"/>
      <c r="BR25" s="462"/>
      <c r="BS25" s="462"/>
      <c r="BT25" s="462"/>
      <c r="BU25" s="463"/>
      <c r="BV25" s="461">
        <v>2749305</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176</v>
      </c>
      <c r="F26" s="440"/>
      <c r="G26" s="440"/>
      <c r="H26" s="440"/>
      <c r="I26" s="440"/>
      <c r="J26" s="440"/>
      <c r="K26" s="441"/>
      <c r="L26" s="442">
        <v>1</v>
      </c>
      <c r="M26" s="443"/>
      <c r="N26" s="443"/>
      <c r="O26" s="443"/>
      <c r="P26" s="444"/>
      <c r="Q26" s="442">
        <v>7100</v>
      </c>
      <c r="R26" s="443"/>
      <c r="S26" s="443"/>
      <c r="T26" s="443"/>
      <c r="U26" s="443"/>
      <c r="V26" s="444"/>
      <c r="W26" s="508"/>
      <c r="X26" s="499"/>
      <c r="Y26" s="500"/>
      <c r="Z26" s="439" t="s">
        <v>177</v>
      </c>
      <c r="AA26" s="521"/>
      <c r="AB26" s="521"/>
      <c r="AC26" s="521"/>
      <c r="AD26" s="521"/>
      <c r="AE26" s="521"/>
      <c r="AF26" s="521"/>
      <c r="AG26" s="522"/>
      <c r="AH26" s="442">
        <v>36</v>
      </c>
      <c r="AI26" s="443"/>
      <c r="AJ26" s="443"/>
      <c r="AK26" s="443"/>
      <c r="AL26" s="444"/>
      <c r="AM26" s="442">
        <v>117936</v>
      </c>
      <c r="AN26" s="443"/>
      <c r="AO26" s="443"/>
      <c r="AP26" s="443"/>
      <c r="AQ26" s="443"/>
      <c r="AR26" s="444"/>
      <c r="AS26" s="442">
        <v>3276</v>
      </c>
      <c r="AT26" s="443"/>
      <c r="AU26" s="443"/>
      <c r="AV26" s="443"/>
      <c r="AW26" s="443"/>
      <c r="AX26" s="445"/>
      <c r="AY26" s="475" t="s">
        <v>178</v>
      </c>
      <c r="AZ26" s="476"/>
      <c r="BA26" s="476"/>
      <c r="BB26" s="476"/>
      <c r="BC26" s="476"/>
      <c r="BD26" s="476"/>
      <c r="BE26" s="476"/>
      <c r="BF26" s="476"/>
      <c r="BG26" s="476"/>
      <c r="BH26" s="476"/>
      <c r="BI26" s="476"/>
      <c r="BJ26" s="476"/>
      <c r="BK26" s="476"/>
      <c r="BL26" s="476"/>
      <c r="BM26" s="477"/>
      <c r="BN26" s="466" t="s">
        <v>137</v>
      </c>
      <c r="BO26" s="467"/>
      <c r="BP26" s="467"/>
      <c r="BQ26" s="467"/>
      <c r="BR26" s="467"/>
      <c r="BS26" s="467"/>
      <c r="BT26" s="467"/>
      <c r="BU26" s="468"/>
      <c r="BV26" s="466" t="s">
        <v>137</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179</v>
      </c>
      <c r="F27" s="440"/>
      <c r="G27" s="440"/>
      <c r="H27" s="440"/>
      <c r="I27" s="440"/>
      <c r="J27" s="440"/>
      <c r="K27" s="441"/>
      <c r="L27" s="442">
        <v>1</v>
      </c>
      <c r="M27" s="443"/>
      <c r="N27" s="443"/>
      <c r="O27" s="443"/>
      <c r="P27" s="444"/>
      <c r="Q27" s="442">
        <v>5540</v>
      </c>
      <c r="R27" s="443"/>
      <c r="S27" s="443"/>
      <c r="T27" s="443"/>
      <c r="U27" s="443"/>
      <c r="V27" s="444"/>
      <c r="W27" s="508"/>
      <c r="X27" s="499"/>
      <c r="Y27" s="500"/>
      <c r="Z27" s="439" t="s">
        <v>180</v>
      </c>
      <c r="AA27" s="440"/>
      <c r="AB27" s="440"/>
      <c r="AC27" s="440"/>
      <c r="AD27" s="440"/>
      <c r="AE27" s="440"/>
      <c r="AF27" s="440"/>
      <c r="AG27" s="441"/>
      <c r="AH27" s="442">
        <v>35</v>
      </c>
      <c r="AI27" s="443"/>
      <c r="AJ27" s="443"/>
      <c r="AK27" s="443"/>
      <c r="AL27" s="444"/>
      <c r="AM27" s="442">
        <v>124971</v>
      </c>
      <c r="AN27" s="443"/>
      <c r="AO27" s="443"/>
      <c r="AP27" s="443"/>
      <c r="AQ27" s="443"/>
      <c r="AR27" s="444"/>
      <c r="AS27" s="442">
        <v>3571</v>
      </c>
      <c r="AT27" s="443"/>
      <c r="AU27" s="443"/>
      <c r="AV27" s="443"/>
      <c r="AW27" s="443"/>
      <c r="AX27" s="445"/>
      <c r="AY27" s="472" t="s">
        <v>181</v>
      </c>
      <c r="AZ27" s="473"/>
      <c r="BA27" s="473"/>
      <c r="BB27" s="473"/>
      <c r="BC27" s="473"/>
      <c r="BD27" s="473"/>
      <c r="BE27" s="473"/>
      <c r="BF27" s="473"/>
      <c r="BG27" s="473"/>
      <c r="BH27" s="473"/>
      <c r="BI27" s="473"/>
      <c r="BJ27" s="473"/>
      <c r="BK27" s="473"/>
      <c r="BL27" s="473"/>
      <c r="BM27" s="474"/>
      <c r="BN27" s="469" t="s">
        <v>137</v>
      </c>
      <c r="BO27" s="470"/>
      <c r="BP27" s="470"/>
      <c r="BQ27" s="470"/>
      <c r="BR27" s="470"/>
      <c r="BS27" s="470"/>
      <c r="BT27" s="470"/>
      <c r="BU27" s="471"/>
      <c r="BV27" s="469" t="s">
        <v>137</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182</v>
      </c>
      <c r="F28" s="440"/>
      <c r="G28" s="440"/>
      <c r="H28" s="440"/>
      <c r="I28" s="440"/>
      <c r="J28" s="440"/>
      <c r="K28" s="441"/>
      <c r="L28" s="442">
        <v>1</v>
      </c>
      <c r="M28" s="443"/>
      <c r="N28" s="443"/>
      <c r="O28" s="443"/>
      <c r="P28" s="444"/>
      <c r="Q28" s="442">
        <v>4780</v>
      </c>
      <c r="R28" s="443"/>
      <c r="S28" s="443"/>
      <c r="T28" s="443"/>
      <c r="U28" s="443"/>
      <c r="V28" s="444"/>
      <c r="W28" s="508"/>
      <c r="X28" s="499"/>
      <c r="Y28" s="500"/>
      <c r="Z28" s="439" t="s">
        <v>183</v>
      </c>
      <c r="AA28" s="440"/>
      <c r="AB28" s="440"/>
      <c r="AC28" s="440"/>
      <c r="AD28" s="440"/>
      <c r="AE28" s="440"/>
      <c r="AF28" s="440"/>
      <c r="AG28" s="441"/>
      <c r="AH28" s="442" t="s">
        <v>137</v>
      </c>
      <c r="AI28" s="443"/>
      <c r="AJ28" s="443"/>
      <c r="AK28" s="443"/>
      <c r="AL28" s="444"/>
      <c r="AM28" s="442" t="s">
        <v>137</v>
      </c>
      <c r="AN28" s="443"/>
      <c r="AO28" s="443"/>
      <c r="AP28" s="443"/>
      <c r="AQ28" s="443"/>
      <c r="AR28" s="444"/>
      <c r="AS28" s="442" t="s">
        <v>137</v>
      </c>
      <c r="AT28" s="443"/>
      <c r="AU28" s="443"/>
      <c r="AV28" s="443"/>
      <c r="AW28" s="443"/>
      <c r="AX28" s="445"/>
      <c r="AY28" s="449" t="s">
        <v>184</v>
      </c>
      <c r="AZ28" s="450"/>
      <c r="BA28" s="450"/>
      <c r="BB28" s="451"/>
      <c r="BC28" s="458" t="s">
        <v>48</v>
      </c>
      <c r="BD28" s="459"/>
      <c r="BE28" s="459"/>
      <c r="BF28" s="459"/>
      <c r="BG28" s="459"/>
      <c r="BH28" s="459"/>
      <c r="BI28" s="459"/>
      <c r="BJ28" s="459"/>
      <c r="BK28" s="459"/>
      <c r="BL28" s="459"/>
      <c r="BM28" s="460"/>
      <c r="BN28" s="461">
        <v>2672400</v>
      </c>
      <c r="BO28" s="462"/>
      <c r="BP28" s="462"/>
      <c r="BQ28" s="462"/>
      <c r="BR28" s="462"/>
      <c r="BS28" s="462"/>
      <c r="BT28" s="462"/>
      <c r="BU28" s="463"/>
      <c r="BV28" s="461">
        <v>2743380</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185</v>
      </c>
      <c r="F29" s="440"/>
      <c r="G29" s="440"/>
      <c r="H29" s="440"/>
      <c r="I29" s="440"/>
      <c r="J29" s="440"/>
      <c r="K29" s="441"/>
      <c r="L29" s="442">
        <v>14</v>
      </c>
      <c r="M29" s="443"/>
      <c r="N29" s="443"/>
      <c r="O29" s="443"/>
      <c r="P29" s="444"/>
      <c r="Q29" s="442">
        <v>4230</v>
      </c>
      <c r="R29" s="443"/>
      <c r="S29" s="443"/>
      <c r="T29" s="443"/>
      <c r="U29" s="443"/>
      <c r="V29" s="444"/>
      <c r="W29" s="509"/>
      <c r="X29" s="510"/>
      <c r="Y29" s="511"/>
      <c r="Z29" s="439" t="s">
        <v>186</v>
      </c>
      <c r="AA29" s="440"/>
      <c r="AB29" s="440"/>
      <c r="AC29" s="440"/>
      <c r="AD29" s="440"/>
      <c r="AE29" s="440"/>
      <c r="AF29" s="440"/>
      <c r="AG29" s="441"/>
      <c r="AH29" s="442">
        <v>506</v>
      </c>
      <c r="AI29" s="443"/>
      <c r="AJ29" s="443"/>
      <c r="AK29" s="443"/>
      <c r="AL29" s="444"/>
      <c r="AM29" s="442">
        <v>1620396</v>
      </c>
      <c r="AN29" s="443"/>
      <c r="AO29" s="443"/>
      <c r="AP29" s="443"/>
      <c r="AQ29" s="443"/>
      <c r="AR29" s="444"/>
      <c r="AS29" s="442">
        <v>3202</v>
      </c>
      <c r="AT29" s="443"/>
      <c r="AU29" s="443"/>
      <c r="AV29" s="443"/>
      <c r="AW29" s="443"/>
      <c r="AX29" s="445"/>
      <c r="AY29" s="452"/>
      <c r="AZ29" s="453"/>
      <c r="BA29" s="453"/>
      <c r="BB29" s="454"/>
      <c r="BC29" s="446" t="s">
        <v>187</v>
      </c>
      <c r="BD29" s="447"/>
      <c r="BE29" s="447"/>
      <c r="BF29" s="447"/>
      <c r="BG29" s="447"/>
      <c r="BH29" s="447"/>
      <c r="BI29" s="447"/>
      <c r="BJ29" s="447"/>
      <c r="BK29" s="447"/>
      <c r="BL29" s="447"/>
      <c r="BM29" s="448"/>
      <c r="BN29" s="466">
        <v>1963406</v>
      </c>
      <c r="BO29" s="467"/>
      <c r="BP29" s="467"/>
      <c r="BQ29" s="467"/>
      <c r="BR29" s="467"/>
      <c r="BS29" s="467"/>
      <c r="BT29" s="467"/>
      <c r="BU29" s="468"/>
      <c r="BV29" s="466">
        <v>2158536</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188</v>
      </c>
      <c r="X30" s="519"/>
      <c r="Y30" s="519"/>
      <c r="Z30" s="519"/>
      <c r="AA30" s="519"/>
      <c r="AB30" s="519"/>
      <c r="AC30" s="519"/>
      <c r="AD30" s="519"/>
      <c r="AE30" s="519"/>
      <c r="AF30" s="519"/>
      <c r="AG30" s="520"/>
      <c r="AH30" s="430">
        <v>100</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1344247</v>
      </c>
      <c r="BO30" s="470"/>
      <c r="BP30" s="470"/>
      <c r="BQ30" s="470"/>
      <c r="BR30" s="470"/>
      <c r="BS30" s="470"/>
      <c r="BT30" s="470"/>
      <c r="BU30" s="471"/>
      <c r="BV30" s="469">
        <v>1507204</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195</v>
      </c>
      <c r="D33" s="429"/>
      <c r="E33" s="428" t="s">
        <v>196</v>
      </c>
      <c r="F33" s="428"/>
      <c r="G33" s="428"/>
      <c r="H33" s="428"/>
      <c r="I33" s="428"/>
      <c r="J33" s="428"/>
      <c r="K33" s="428"/>
      <c r="L33" s="428"/>
      <c r="M33" s="428"/>
      <c r="N33" s="428"/>
      <c r="O33" s="428"/>
      <c r="P33" s="428"/>
      <c r="Q33" s="428"/>
      <c r="R33" s="428"/>
      <c r="S33" s="428"/>
      <c r="T33" s="216"/>
      <c r="U33" s="429" t="s">
        <v>195</v>
      </c>
      <c r="V33" s="429"/>
      <c r="W33" s="428" t="s">
        <v>196</v>
      </c>
      <c r="X33" s="428"/>
      <c r="Y33" s="428"/>
      <c r="Z33" s="428"/>
      <c r="AA33" s="428"/>
      <c r="AB33" s="428"/>
      <c r="AC33" s="428"/>
      <c r="AD33" s="428"/>
      <c r="AE33" s="428"/>
      <c r="AF33" s="428"/>
      <c r="AG33" s="428"/>
      <c r="AH33" s="428"/>
      <c r="AI33" s="428"/>
      <c r="AJ33" s="428"/>
      <c r="AK33" s="428"/>
      <c r="AL33" s="216"/>
      <c r="AM33" s="429" t="s">
        <v>195</v>
      </c>
      <c r="AN33" s="429"/>
      <c r="AO33" s="428" t="s">
        <v>196</v>
      </c>
      <c r="AP33" s="428"/>
      <c r="AQ33" s="428"/>
      <c r="AR33" s="428"/>
      <c r="AS33" s="428"/>
      <c r="AT33" s="428"/>
      <c r="AU33" s="428"/>
      <c r="AV33" s="428"/>
      <c r="AW33" s="428"/>
      <c r="AX33" s="428"/>
      <c r="AY33" s="428"/>
      <c r="AZ33" s="428"/>
      <c r="BA33" s="428"/>
      <c r="BB33" s="428"/>
      <c r="BC33" s="428"/>
      <c r="BD33" s="217"/>
      <c r="BE33" s="428" t="s">
        <v>197</v>
      </c>
      <c r="BF33" s="428"/>
      <c r="BG33" s="428" t="s">
        <v>198</v>
      </c>
      <c r="BH33" s="428"/>
      <c r="BI33" s="428"/>
      <c r="BJ33" s="428"/>
      <c r="BK33" s="428"/>
      <c r="BL33" s="428"/>
      <c r="BM33" s="428"/>
      <c r="BN33" s="428"/>
      <c r="BO33" s="428"/>
      <c r="BP33" s="428"/>
      <c r="BQ33" s="428"/>
      <c r="BR33" s="428"/>
      <c r="BS33" s="428"/>
      <c r="BT33" s="428"/>
      <c r="BU33" s="428"/>
      <c r="BV33" s="217"/>
      <c r="BW33" s="429" t="s">
        <v>197</v>
      </c>
      <c r="BX33" s="429"/>
      <c r="BY33" s="428" t="s">
        <v>199</v>
      </c>
      <c r="BZ33" s="428"/>
      <c r="CA33" s="428"/>
      <c r="CB33" s="428"/>
      <c r="CC33" s="428"/>
      <c r="CD33" s="428"/>
      <c r="CE33" s="428"/>
      <c r="CF33" s="428"/>
      <c r="CG33" s="428"/>
      <c r="CH33" s="428"/>
      <c r="CI33" s="428"/>
      <c r="CJ33" s="428"/>
      <c r="CK33" s="428"/>
      <c r="CL33" s="428"/>
      <c r="CM33" s="428"/>
      <c r="CN33" s="216"/>
      <c r="CO33" s="429" t="s">
        <v>195</v>
      </c>
      <c r="CP33" s="429"/>
      <c r="CQ33" s="428" t="s">
        <v>200</v>
      </c>
      <c r="CR33" s="428"/>
      <c r="CS33" s="428"/>
      <c r="CT33" s="428"/>
      <c r="CU33" s="428"/>
      <c r="CV33" s="428"/>
      <c r="CW33" s="428"/>
      <c r="CX33" s="428"/>
      <c r="CY33" s="428"/>
      <c r="CZ33" s="428"/>
      <c r="DA33" s="428"/>
      <c r="DB33" s="428"/>
      <c r="DC33" s="428"/>
      <c r="DD33" s="428"/>
      <c r="DE33" s="428"/>
      <c r="DF33" s="216"/>
      <c r="DG33" s="427" t="s">
        <v>201</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9</v>
      </c>
      <c r="BX34" s="425"/>
      <c r="BY34" s="424" t="str">
        <f>IF('各会計、関係団体の財政状況及び健全化判断比率'!B68="","",'各会計、関係団体の財政状況及び健全化判断比率'!B68)</f>
        <v>兵庫県市町村職員退職手当組合</v>
      </c>
      <c r="BZ34" s="424"/>
      <c r="CA34" s="424"/>
      <c r="CB34" s="424"/>
      <c r="CC34" s="424"/>
      <c r="CD34" s="424"/>
      <c r="CE34" s="424"/>
      <c r="CF34" s="424"/>
      <c r="CG34" s="424"/>
      <c r="CH34" s="424"/>
      <c r="CI34" s="424"/>
      <c r="CJ34" s="424"/>
      <c r="CK34" s="424"/>
      <c r="CL34" s="424"/>
      <c r="CM34" s="424"/>
      <c r="CN34" s="214"/>
      <c r="CO34" s="425">
        <f>IF(CQ34="","",MAX(C34:D43,U34:V43,AM34:AN43,BE34:BF43,BW34:BX43)+1)</f>
        <v>12</v>
      </c>
      <c r="CP34" s="425"/>
      <c r="CQ34" s="424" t="str">
        <f>IF('各会計、関係団体の財政状況及び健全化判断比率'!BS7="","",'各会計、関係団体の財政状況及び健全化判断比率'!BS7)</f>
        <v>（公財）三木市文化振興財団</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学校給食事業特別会計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f t="shared" ref="AM35:AM43" si="0">IF(AO35="","",AM34+1)</f>
        <v>7</v>
      </c>
      <c r="AN35" s="425"/>
      <c r="AO35" s="424" t="str">
        <f>IF('各会計、関係団体の財政状況及び健全化判断比率'!B32="","",'各会計、関係団体の財政状況及び健全化判断比率'!B32)</f>
        <v>下水道事業会計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10</v>
      </c>
      <c r="BX35" s="425"/>
      <c r="BY35" s="424" t="str">
        <f>IF('各会計、関係団体の財政状況及び健全化判断比率'!B69="","",'各会計、関係団体の財政状況及び健全化判断比率'!B69)</f>
        <v>兵庫県後期高齢者医療広域連合</v>
      </c>
      <c r="BZ35" s="424"/>
      <c r="CA35" s="424"/>
      <c r="CB35" s="424"/>
      <c r="CC35" s="424"/>
      <c r="CD35" s="424"/>
      <c r="CE35" s="424"/>
      <c r="CF35" s="424"/>
      <c r="CG35" s="424"/>
      <c r="CH35" s="424"/>
      <c r="CI35" s="424"/>
      <c r="CJ35" s="424"/>
      <c r="CK35" s="424"/>
      <c r="CL35" s="424"/>
      <c r="CM35" s="424"/>
      <c r="CN35" s="214"/>
      <c r="CO35" s="425">
        <f t="shared" ref="CO35:CO43" si="3">IF(CQ35="","",CO34+1)</f>
        <v>13</v>
      </c>
      <c r="CP35" s="425"/>
      <c r="CQ35" s="424" t="str">
        <f>IF('各会計、関係団体の財政状況及び健全化判断比率'!BS8="","",'各会計、関係団体の財政状況及び健全化判断比率'!BS8)</f>
        <v>（公財）三木市スポーツ振興基金</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後期高齢者医療事業特別会計</v>
      </c>
      <c r="X36" s="424"/>
      <c r="Y36" s="424"/>
      <c r="Z36" s="424"/>
      <c r="AA36" s="424"/>
      <c r="AB36" s="424"/>
      <c r="AC36" s="424"/>
      <c r="AD36" s="424"/>
      <c r="AE36" s="424"/>
      <c r="AF36" s="424"/>
      <c r="AG36" s="424"/>
      <c r="AH36" s="424"/>
      <c r="AI36" s="424"/>
      <c r="AJ36" s="424"/>
      <c r="AK36" s="424"/>
      <c r="AL36" s="214"/>
      <c r="AM36" s="425">
        <f t="shared" si="0"/>
        <v>8</v>
      </c>
      <c r="AN36" s="425"/>
      <c r="AO36" s="424" t="str">
        <f>IF('各会計、関係団体の財政状況及び健全化判断比率'!B33="","",'各会計、関係団体の財政状況及び健全化判断比率'!B33)</f>
        <v>農業共済事業特別会計</v>
      </c>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11</v>
      </c>
      <c r="BX36" s="425"/>
      <c r="BY36" s="424" t="str">
        <f>IF('各会計、関係団体の財政状況及び健全化判断比率'!B70="","",'各会計、関係団体の財政状況及び健全化判断比率'!B70)</f>
        <v>北播磨総合医療センター企業団</v>
      </c>
      <c r="BZ36" s="424"/>
      <c r="CA36" s="424"/>
      <c r="CB36" s="424"/>
      <c r="CC36" s="424"/>
      <c r="CD36" s="424"/>
      <c r="CE36" s="424"/>
      <c r="CF36" s="424"/>
      <c r="CG36" s="424"/>
      <c r="CH36" s="424"/>
      <c r="CI36" s="424"/>
      <c r="CJ36" s="424"/>
      <c r="CK36" s="424"/>
      <c r="CL36" s="424"/>
      <c r="CM36" s="424"/>
      <c r="CN36" s="214"/>
      <c r="CO36" s="425">
        <f t="shared" si="3"/>
        <v>14</v>
      </c>
      <c r="CP36" s="425"/>
      <c r="CQ36" s="424" t="str">
        <f>IF('各会計、関係団体の財政状況及び健全化判断比率'!BS9="","",'各会計、関係団体の財政状況及び健全化判断比率'!BS9)</f>
        <v>（公財）三木山人と馬とのふれあいの森協会</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t="str">
        <f t="shared" si="2"/>
        <v/>
      </c>
      <c r="BX37" s="425"/>
      <c r="BY37" s="424" t="str">
        <f>IF('各会計、関係団体の財政状況及び健全化判断比率'!B71="","",'各会計、関係団体の財政状況及び健全化判断比率'!B71)</f>
        <v/>
      </c>
      <c r="BZ37" s="424"/>
      <c r="CA37" s="424"/>
      <c r="CB37" s="424"/>
      <c r="CC37" s="424"/>
      <c r="CD37" s="424"/>
      <c r="CE37" s="424"/>
      <c r="CF37" s="424"/>
      <c r="CG37" s="424"/>
      <c r="CH37" s="424"/>
      <c r="CI37" s="424"/>
      <c r="CJ37" s="424"/>
      <c r="CK37" s="424"/>
      <c r="CL37" s="424"/>
      <c r="CM37" s="424"/>
      <c r="CN37" s="214"/>
      <c r="CO37" s="425">
        <f t="shared" si="3"/>
        <v>15</v>
      </c>
      <c r="CP37" s="425"/>
      <c r="CQ37" s="424" t="str">
        <f>IF('各会計、関係団体の財政状況及び健全化判断比率'!BS10="","",'各会計、関係団体の財政状況及び健全化判断比率'!BS10)</f>
        <v>みきやま（株）</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t="str">
        <f t="shared" si="2"/>
        <v/>
      </c>
      <c r="BX38" s="425"/>
      <c r="BY38" s="424" t="str">
        <f>IF('各会計、関係団体の財政状況及び健全化判断比率'!B72="","",'各会計、関係団体の財政状況及び健全化判断比率'!B72)</f>
        <v/>
      </c>
      <c r="BZ38" s="424"/>
      <c r="CA38" s="424"/>
      <c r="CB38" s="424"/>
      <c r="CC38" s="424"/>
      <c r="CD38" s="424"/>
      <c r="CE38" s="424"/>
      <c r="CF38" s="424"/>
      <c r="CG38" s="424"/>
      <c r="CH38" s="424"/>
      <c r="CI38" s="424"/>
      <c r="CJ38" s="424"/>
      <c r="CK38" s="424"/>
      <c r="CL38" s="424"/>
      <c r="CM38" s="424"/>
      <c r="CN38" s="214"/>
      <c r="CO38" s="425">
        <f t="shared" si="3"/>
        <v>16</v>
      </c>
      <c r="CP38" s="425"/>
      <c r="CQ38" s="424" t="str">
        <f>IF('各会計、関係団体の財政状況及び健全化判断比率'!BS11="","",'各会計、関係団体の財政状況及び健全化判断比率'!BS11)</f>
        <v>（株）エフエム三木</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f t="shared" si="3"/>
        <v>17</v>
      </c>
      <c r="CP39" s="425"/>
      <c r="CQ39" s="424" t="str">
        <f>IF('各会計、関係団体の財政状況及び健全化判断比率'!BS12="","",'各会計、関係団体の財政状況及び健全化判断比率'!BS12)</f>
        <v>三木市土地開発公社</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f t="shared" si="3"/>
        <v>18</v>
      </c>
      <c r="CP40" s="425"/>
      <c r="CQ40" s="424" t="str">
        <f>IF('各会計、関係団体の財政状況及び健全化判断比率'!BS13="","",'各会計、関係団体の財政状況及び健全化判断比率'!BS13)</f>
        <v>（株）吉川まちづくり公社</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bbkAMGI0JLv0dx7uRJJjBM4tZbyrI+jqLPF5njMgupcP+eT9qcRpZcduQZMePOWA80BiC8Lm0usuT5PCPK9gg==" saltValue="oF6i0j4gMzNWLllKT9kuS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48" t="s">
        <v>559</v>
      </c>
      <c r="D34" s="1248"/>
      <c r="E34" s="1249"/>
      <c r="F34" s="32">
        <v>0.04</v>
      </c>
      <c r="G34" s="33">
        <v>0.02</v>
      </c>
      <c r="H34" s="33">
        <v>0.56999999999999995</v>
      </c>
      <c r="I34" s="33" t="s">
        <v>560</v>
      </c>
      <c r="J34" s="34" t="s">
        <v>561</v>
      </c>
      <c r="K34" s="22"/>
      <c r="L34" s="22"/>
      <c r="M34" s="22"/>
      <c r="N34" s="22"/>
      <c r="O34" s="22"/>
      <c r="P34" s="22"/>
    </row>
    <row r="35" spans="1:16" ht="39" customHeight="1" x14ac:dyDescent="0.15">
      <c r="A35" s="22"/>
      <c r="B35" s="35"/>
      <c r="C35" s="1242" t="s">
        <v>562</v>
      </c>
      <c r="D35" s="1243"/>
      <c r="E35" s="1244"/>
      <c r="F35" s="36">
        <v>9.83</v>
      </c>
      <c r="G35" s="37">
        <v>9.8000000000000007</v>
      </c>
      <c r="H35" s="37">
        <v>11.55</v>
      </c>
      <c r="I35" s="37">
        <v>12.41</v>
      </c>
      <c r="J35" s="38">
        <v>13.85</v>
      </c>
      <c r="K35" s="22"/>
      <c r="L35" s="22"/>
      <c r="M35" s="22"/>
      <c r="N35" s="22"/>
      <c r="O35" s="22"/>
      <c r="P35" s="22"/>
    </row>
    <row r="36" spans="1:16" ht="39" customHeight="1" x14ac:dyDescent="0.15">
      <c r="A36" s="22"/>
      <c r="B36" s="35"/>
      <c r="C36" s="1242" t="s">
        <v>563</v>
      </c>
      <c r="D36" s="1243"/>
      <c r="E36" s="1244"/>
      <c r="F36" s="36">
        <v>6.68</v>
      </c>
      <c r="G36" s="37">
        <v>6.69</v>
      </c>
      <c r="H36" s="37">
        <v>7.46</v>
      </c>
      <c r="I36" s="37">
        <v>7.31</v>
      </c>
      <c r="J36" s="38">
        <v>7.24</v>
      </c>
      <c r="K36" s="22"/>
      <c r="L36" s="22"/>
      <c r="M36" s="22"/>
      <c r="N36" s="22"/>
      <c r="O36" s="22"/>
      <c r="P36" s="22"/>
    </row>
    <row r="37" spans="1:16" ht="39" customHeight="1" x14ac:dyDescent="0.15">
      <c r="A37" s="22"/>
      <c r="B37" s="35"/>
      <c r="C37" s="1242" t="s">
        <v>564</v>
      </c>
      <c r="D37" s="1243"/>
      <c r="E37" s="1244"/>
      <c r="F37" s="36">
        <v>1.26</v>
      </c>
      <c r="G37" s="37">
        <v>1.47</v>
      </c>
      <c r="H37" s="37">
        <v>1.71</v>
      </c>
      <c r="I37" s="37">
        <v>1.54</v>
      </c>
      <c r="J37" s="38">
        <v>0.89</v>
      </c>
      <c r="K37" s="22"/>
      <c r="L37" s="22"/>
      <c r="M37" s="22"/>
      <c r="N37" s="22"/>
      <c r="O37" s="22"/>
      <c r="P37" s="22"/>
    </row>
    <row r="38" spans="1:16" ht="39" customHeight="1" x14ac:dyDescent="0.15">
      <c r="A38" s="22"/>
      <c r="B38" s="35"/>
      <c r="C38" s="1242" t="s">
        <v>565</v>
      </c>
      <c r="D38" s="1243"/>
      <c r="E38" s="1244"/>
      <c r="F38" s="36">
        <v>0.31</v>
      </c>
      <c r="G38" s="37">
        <v>0.32</v>
      </c>
      <c r="H38" s="37">
        <v>0.32</v>
      </c>
      <c r="I38" s="37">
        <v>0.27</v>
      </c>
      <c r="J38" s="38">
        <v>0.27</v>
      </c>
      <c r="K38" s="22"/>
      <c r="L38" s="22"/>
      <c r="M38" s="22"/>
      <c r="N38" s="22"/>
      <c r="O38" s="22"/>
      <c r="P38" s="22"/>
    </row>
    <row r="39" spans="1:16" ht="39" customHeight="1" x14ac:dyDescent="0.15">
      <c r="A39" s="22"/>
      <c r="B39" s="35"/>
      <c r="C39" s="1242" t="s">
        <v>566</v>
      </c>
      <c r="D39" s="1243"/>
      <c r="E39" s="1244"/>
      <c r="F39" s="36">
        <v>0.12</v>
      </c>
      <c r="G39" s="37">
        <v>0.14000000000000001</v>
      </c>
      <c r="H39" s="37">
        <v>0.18</v>
      </c>
      <c r="I39" s="37">
        <v>0.15</v>
      </c>
      <c r="J39" s="38">
        <v>0.14000000000000001</v>
      </c>
      <c r="K39" s="22"/>
      <c r="L39" s="22"/>
      <c r="M39" s="22"/>
      <c r="N39" s="22"/>
      <c r="O39" s="22"/>
      <c r="P39" s="22"/>
    </row>
    <row r="40" spans="1:16" ht="39" customHeight="1" x14ac:dyDescent="0.15">
      <c r="A40" s="22"/>
      <c r="B40" s="35"/>
      <c r="C40" s="1242" t="s">
        <v>567</v>
      </c>
      <c r="D40" s="1243"/>
      <c r="E40" s="1244"/>
      <c r="F40" s="36">
        <v>0.71</v>
      </c>
      <c r="G40" s="37">
        <v>0.45</v>
      </c>
      <c r="H40" s="37">
        <v>0.54</v>
      </c>
      <c r="I40" s="37">
        <v>0.27</v>
      </c>
      <c r="J40" s="38">
        <v>0.12</v>
      </c>
      <c r="K40" s="22"/>
      <c r="L40" s="22"/>
      <c r="M40" s="22"/>
      <c r="N40" s="22"/>
      <c r="O40" s="22"/>
      <c r="P40" s="22"/>
    </row>
    <row r="41" spans="1:16" ht="39" customHeight="1" x14ac:dyDescent="0.15">
      <c r="A41" s="22"/>
      <c r="B41" s="35"/>
      <c r="C41" s="1242" t="s">
        <v>568</v>
      </c>
      <c r="D41" s="1243"/>
      <c r="E41" s="1244"/>
      <c r="F41" s="36">
        <v>0.05</v>
      </c>
      <c r="G41" s="37">
        <v>0</v>
      </c>
      <c r="H41" s="37">
        <v>0</v>
      </c>
      <c r="I41" s="37">
        <v>0.01</v>
      </c>
      <c r="J41" s="38">
        <v>0</v>
      </c>
      <c r="K41" s="22"/>
      <c r="L41" s="22"/>
      <c r="M41" s="22"/>
      <c r="N41" s="22"/>
      <c r="O41" s="22"/>
      <c r="P41" s="22"/>
    </row>
    <row r="42" spans="1:16" ht="39" customHeight="1" x14ac:dyDescent="0.15">
      <c r="A42" s="22"/>
      <c r="B42" s="39"/>
      <c r="C42" s="1242" t="s">
        <v>569</v>
      </c>
      <c r="D42" s="1243"/>
      <c r="E42" s="1244"/>
      <c r="F42" s="36" t="s">
        <v>512</v>
      </c>
      <c r="G42" s="37" t="s">
        <v>512</v>
      </c>
      <c r="H42" s="37" t="s">
        <v>512</v>
      </c>
      <c r="I42" s="37" t="s">
        <v>512</v>
      </c>
      <c r="J42" s="38" t="s">
        <v>512</v>
      </c>
      <c r="K42" s="22"/>
      <c r="L42" s="22"/>
      <c r="M42" s="22"/>
      <c r="N42" s="22"/>
      <c r="O42" s="22"/>
      <c r="P42" s="22"/>
    </row>
    <row r="43" spans="1:16" ht="39" customHeight="1" thickBot="1" x14ac:dyDescent="0.2">
      <c r="A43" s="22"/>
      <c r="B43" s="40"/>
      <c r="C43" s="1245" t="s">
        <v>570</v>
      </c>
      <c r="D43" s="1246"/>
      <c r="E43" s="1247"/>
      <c r="F43" s="41" t="s">
        <v>512</v>
      </c>
      <c r="G43" s="42" t="s">
        <v>512</v>
      </c>
      <c r="H43" s="42" t="s">
        <v>512</v>
      </c>
      <c r="I43" s="42" t="s">
        <v>512</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cEFOIXhB+rb3JfPDCJmdkb9hylN6sEmcbtPxuiMVfpslr96xZir9+DAc58w2WWGhgDwL6c5UR2UQY8euQAM/A==" saltValue="0EmashPKImr7WFdvA398c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3583</v>
      </c>
      <c r="L45" s="60">
        <v>3216</v>
      </c>
      <c r="M45" s="60">
        <v>3111</v>
      </c>
      <c r="N45" s="60">
        <v>3056</v>
      </c>
      <c r="O45" s="61">
        <v>2996</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512</v>
      </c>
      <c r="L46" s="64" t="s">
        <v>512</v>
      </c>
      <c r="M46" s="64" t="s">
        <v>512</v>
      </c>
      <c r="N46" s="64" t="s">
        <v>512</v>
      </c>
      <c r="O46" s="65" t="s">
        <v>512</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512</v>
      </c>
      <c r="L47" s="64" t="s">
        <v>512</v>
      </c>
      <c r="M47" s="64" t="s">
        <v>512</v>
      </c>
      <c r="N47" s="64" t="s">
        <v>512</v>
      </c>
      <c r="O47" s="65" t="s">
        <v>512</v>
      </c>
      <c r="P47" s="48"/>
      <c r="Q47" s="48"/>
      <c r="R47" s="48"/>
      <c r="S47" s="48"/>
      <c r="T47" s="48"/>
      <c r="U47" s="48"/>
    </row>
    <row r="48" spans="1:21" ht="30.75" customHeight="1" x14ac:dyDescent="0.15">
      <c r="A48" s="48"/>
      <c r="B48" s="1270"/>
      <c r="C48" s="1271"/>
      <c r="D48" s="62"/>
      <c r="E48" s="1252" t="s">
        <v>15</v>
      </c>
      <c r="F48" s="1252"/>
      <c r="G48" s="1252"/>
      <c r="H48" s="1252"/>
      <c r="I48" s="1252"/>
      <c r="J48" s="1253"/>
      <c r="K48" s="63">
        <v>903</v>
      </c>
      <c r="L48" s="64">
        <v>938</v>
      </c>
      <c r="M48" s="64">
        <v>935</v>
      </c>
      <c r="N48" s="64">
        <v>938</v>
      </c>
      <c r="O48" s="65">
        <v>935</v>
      </c>
      <c r="P48" s="48"/>
      <c r="Q48" s="48"/>
      <c r="R48" s="48"/>
      <c r="S48" s="48"/>
      <c r="T48" s="48"/>
      <c r="U48" s="48"/>
    </row>
    <row r="49" spans="1:21" ht="30.75" customHeight="1" x14ac:dyDescent="0.15">
      <c r="A49" s="48"/>
      <c r="B49" s="1270"/>
      <c r="C49" s="1271"/>
      <c r="D49" s="62"/>
      <c r="E49" s="1252" t="s">
        <v>16</v>
      </c>
      <c r="F49" s="1252"/>
      <c r="G49" s="1252"/>
      <c r="H49" s="1252"/>
      <c r="I49" s="1252"/>
      <c r="J49" s="1253"/>
      <c r="K49" s="63">
        <v>75</v>
      </c>
      <c r="L49" s="64">
        <v>273</v>
      </c>
      <c r="M49" s="64">
        <v>303</v>
      </c>
      <c r="N49" s="64">
        <v>279</v>
      </c>
      <c r="O49" s="65">
        <v>259</v>
      </c>
      <c r="P49" s="48"/>
      <c r="Q49" s="48"/>
      <c r="R49" s="48"/>
      <c r="S49" s="48"/>
      <c r="T49" s="48"/>
      <c r="U49" s="48"/>
    </row>
    <row r="50" spans="1:21" ht="30.75" customHeight="1" x14ac:dyDescent="0.15">
      <c r="A50" s="48"/>
      <c r="B50" s="1270"/>
      <c r="C50" s="1271"/>
      <c r="D50" s="62"/>
      <c r="E50" s="1252" t="s">
        <v>17</v>
      </c>
      <c r="F50" s="1252"/>
      <c r="G50" s="1252"/>
      <c r="H50" s="1252"/>
      <c r="I50" s="1252"/>
      <c r="J50" s="1253"/>
      <c r="K50" s="63">
        <v>29</v>
      </c>
      <c r="L50" s="64">
        <v>10</v>
      </c>
      <c r="M50" s="64">
        <v>8</v>
      </c>
      <c r="N50" s="64">
        <v>17</v>
      </c>
      <c r="O50" s="65">
        <v>23</v>
      </c>
      <c r="P50" s="48"/>
      <c r="Q50" s="48"/>
      <c r="R50" s="48"/>
      <c r="S50" s="48"/>
      <c r="T50" s="48"/>
      <c r="U50" s="48"/>
    </row>
    <row r="51" spans="1:21" ht="30.75" customHeight="1" x14ac:dyDescent="0.15">
      <c r="A51" s="48"/>
      <c r="B51" s="1272"/>
      <c r="C51" s="1273"/>
      <c r="D51" s="66"/>
      <c r="E51" s="1252" t="s">
        <v>18</v>
      </c>
      <c r="F51" s="1252"/>
      <c r="G51" s="1252"/>
      <c r="H51" s="1252"/>
      <c r="I51" s="1252"/>
      <c r="J51" s="1253"/>
      <c r="K51" s="63">
        <v>0</v>
      </c>
      <c r="L51" s="64">
        <v>1</v>
      </c>
      <c r="M51" s="64">
        <v>0</v>
      </c>
      <c r="N51" s="64">
        <v>0</v>
      </c>
      <c r="O51" s="65" t="s">
        <v>512</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3946</v>
      </c>
      <c r="L52" s="64">
        <v>3834</v>
      </c>
      <c r="M52" s="64">
        <v>3797</v>
      </c>
      <c r="N52" s="64">
        <v>3913</v>
      </c>
      <c r="O52" s="65">
        <v>3688</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644</v>
      </c>
      <c r="L53" s="69">
        <v>604</v>
      </c>
      <c r="M53" s="69">
        <v>560</v>
      </c>
      <c r="N53" s="69">
        <v>377</v>
      </c>
      <c r="O53" s="70">
        <v>525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58" t="s">
        <v>25</v>
      </c>
      <c r="C57" s="1259"/>
      <c r="D57" s="1262" t="s">
        <v>26</v>
      </c>
      <c r="E57" s="1263"/>
      <c r="F57" s="1263"/>
      <c r="G57" s="1263"/>
      <c r="H57" s="1263"/>
      <c r="I57" s="1263"/>
      <c r="J57" s="1264"/>
      <c r="K57" s="83"/>
      <c r="L57" s="84"/>
      <c r="M57" s="84"/>
      <c r="N57" s="84"/>
      <c r="O57" s="85"/>
    </row>
    <row r="58" spans="1:21" ht="31.5" customHeight="1" thickBot="1" x14ac:dyDescent="0.2">
      <c r="B58" s="1260"/>
      <c r="C58" s="1261"/>
      <c r="D58" s="1265" t="s">
        <v>27</v>
      </c>
      <c r="E58" s="1266"/>
      <c r="F58" s="1266"/>
      <c r="G58" s="1266"/>
      <c r="H58" s="1266"/>
      <c r="I58" s="1266"/>
      <c r="J58" s="126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jalaIkzHsRZAEB7A12k/ONNOj5fGvZaOJR4ERAThdctKJJ7cGmnBClmlBNb79g9BSe6CHclxcZup46uN7oASg==" saltValue="9h6/zR3JpuW2gSaNP21rk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553</v>
      </c>
      <c r="J40" s="100" t="s">
        <v>554</v>
      </c>
      <c r="K40" s="100" t="s">
        <v>555</v>
      </c>
      <c r="L40" s="100" t="s">
        <v>556</v>
      </c>
      <c r="M40" s="101" t="s">
        <v>557</v>
      </c>
    </row>
    <row r="41" spans="2:13" ht="27.75" customHeight="1" x14ac:dyDescent="0.15">
      <c r="B41" s="1288" t="s">
        <v>30</v>
      </c>
      <c r="C41" s="1289"/>
      <c r="D41" s="102"/>
      <c r="E41" s="1290" t="s">
        <v>31</v>
      </c>
      <c r="F41" s="1290"/>
      <c r="G41" s="1290"/>
      <c r="H41" s="1291"/>
      <c r="I41" s="103">
        <v>37272</v>
      </c>
      <c r="J41" s="104">
        <v>37710</v>
      </c>
      <c r="K41" s="104">
        <v>38952</v>
      </c>
      <c r="L41" s="104">
        <v>38760</v>
      </c>
      <c r="M41" s="105">
        <v>38265</v>
      </c>
    </row>
    <row r="42" spans="2:13" ht="27.75" customHeight="1" x14ac:dyDescent="0.15">
      <c r="B42" s="1278"/>
      <c r="C42" s="1279"/>
      <c r="D42" s="106"/>
      <c r="E42" s="1282" t="s">
        <v>32</v>
      </c>
      <c r="F42" s="1282"/>
      <c r="G42" s="1282"/>
      <c r="H42" s="1283"/>
      <c r="I42" s="107">
        <v>236</v>
      </c>
      <c r="J42" s="108">
        <v>194</v>
      </c>
      <c r="K42" s="108">
        <v>81</v>
      </c>
      <c r="L42" s="108">
        <v>13</v>
      </c>
      <c r="M42" s="109" t="s">
        <v>512</v>
      </c>
    </row>
    <row r="43" spans="2:13" ht="27.75" customHeight="1" x14ac:dyDescent="0.15">
      <c r="B43" s="1278"/>
      <c r="C43" s="1279"/>
      <c r="D43" s="106"/>
      <c r="E43" s="1282" t="s">
        <v>33</v>
      </c>
      <c r="F43" s="1282"/>
      <c r="G43" s="1282"/>
      <c r="H43" s="1283"/>
      <c r="I43" s="107">
        <v>13739</v>
      </c>
      <c r="J43" s="108">
        <v>13601</v>
      </c>
      <c r="K43" s="108">
        <v>13613</v>
      </c>
      <c r="L43" s="108">
        <v>13230</v>
      </c>
      <c r="M43" s="109">
        <v>12676</v>
      </c>
    </row>
    <row r="44" spans="2:13" ht="27.75" customHeight="1" x14ac:dyDescent="0.15">
      <c r="B44" s="1278"/>
      <c r="C44" s="1279"/>
      <c r="D44" s="106"/>
      <c r="E44" s="1282" t="s">
        <v>34</v>
      </c>
      <c r="F44" s="1282"/>
      <c r="G44" s="1282"/>
      <c r="H44" s="1283"/>
      <c r="I44" s="107">
        <v>2924</v>
      </c>
      <c r="J44" s="108">
        <v>2849</v>
      </c>
      <c r="K44" s="108">
        <v>2711</v>
      </c>
      <c r="L44" s="108">
        <v>2788</v>
      </c>
      <c r="M44" s="109">
        <v>2698</v>
      </c>
    </row>
    <row r="45" spans="2:13" ht="27.75" customHeight="1" x14ac:dyDescent="0.15">
      <c r="B45" s="1278"/>
      <c r="C45" s="1279"/>
      <c r="D45" s="106"/>
      <c r="E45" s="1282" t="s">
        <v>35</v>
      </c>
      <c r="F45" s="1282"/>
      <c r="G45" s="1282"/>
      <c r="H45" s="1283"/>
      <c r="I45" s="107">
        <v>4935</v>
      </c>
      <c r="J45" s="108">
        <v>5135</v>
      </c>
      <c r="K45" s="108">
        <v>5346</v>
      </c>
      <c r="L45" s="108">
        <v>4983</v>
      </c>
      <c r="M45" s="109">
        <v>4950</v>
      </c>
    </row>
    <row r="46" spans="2:13" ht="27.75" customHeight="1" x14ac:dyDescent="0.15">
      <c r="B46" s="1278"/>
      <c r="C46" s="1279"/>
      <c r="D46" s="110"/>
      <c r="E46" s="1282" t="s">
        <v>36</v>
      </c>
      <c r="F46" s="1282"/>
      <c r="G46" s="1282"/>
      <c r="H46" s="1283"/>
      <c r="I46" s="107">
        <v>1681</v>
      </c>
      <c r="J46" s="108">
        <v>1660</v>
      </c>
      <c r="K46" s="108">
        <v>1456</v>
      </c>
      <c r="L46" s="108">
        <v>1478</v>
      </c>
      <c r="M46" s="109">
        <v>1405</v>
      </c>
    </row>
    <row r="47" spans="2:13" ht="27.75" customHeight="1" x14ac:dyDescent="0.15">
      <c r="B47" s="1278"/>
      <c r="C47" s="1279"/>
      <c r="D47" s="111"/>
      <c r="E47" s="1292" t="s">
        <v>37</v>
      </c>
      <c r="F47" s="1293"/>
      <c r="G47" s="1293"/>
      <c r="H47" s="1294"/>
      <c r="I47" s="107" t="s">
        <v>512</v>
      </c>
      <c r="J47" s="108" t="s">
        <v>512</v>
      </c>
      <c r="K47" s="108" t="s">
        <v>512</v>
      </c>
      <c r="L47" s="108" t="s">
        <v>512</v>
      </c>
      <c r="M47" s="109" t="s">
        <v>512</v>
      </c>
    </row>
    <row r="48" spans="2:13" ht="27.75" customHeight="1" x14ac:dyDescent="0.15">
      <c r="B48" s="1278"/>
      <c r="C48" s="1279"/>
      <c r="D48" s="106"/>
      <c r="E48" s="1282" t="s">
        <v>38</v>
      </c>
      <c r="F48" s="1282"/>
      <c r="G48" s="1282"/>
      <c r="H48" s="1283"/>
      <c r="I48" s="107" t="s">
        <v>512</v>
      </c>
      <c r="J48" s="108" t="s">
        <v>512</v>
      </c>
      <c r="K48" s="108" t="s">
        <v>512</v>
      </c>
      <c r="L48" s="108" t="s">
        <v>512</v>
      </c>
      <c r="M48" s="109" t="s">
        <v>512</v>
      </c>
    </row>
    <row r="49" spans="2:13" ht="27.75" customHeight="1" x14ac:dyDescent="0.15">
      <c r="B49" s="1280"/>
      <c r="C49" s="1281"/>
      <c r="D49" s="106"/>
      <c r="E49" s="1282" t="s">
        <v>39</v>
      </c>
      <c r="F49" s="1282"/>
      <c r="G49" s="1282"/>
      <c r="H49" s="1283"/>
      <c r="I49" s="107" t="s">
        <v>512</v>
      </c>
      <c r="J49" s="108" t="s">
        <v>512</v>
      </c>
      <c r="K49" s="108" t="s">
        <v>512</v>
      </c>
      <c r="L49" s="108" t="s">
        <v>512</v>
      </c>
      <c r="M49" s="109" t="s">
        <v>512</v>
      </c>
    </row>
    <row r="50" spans="2:13" ht="27.75" customHeight="1" x14ac:dyDescent="0.15">
      <c r="B50" s="1276" t="s">
        <v>40</v>
      </c>
      <c r="C50" s="1277"/>
      <c r="D50" s="112"/>
      <c r="E50" s="1282" t="s">
        <v>41</v>
      </c>
      <c r="F50" s="1282"/>
      <c r="G50" s="1282"/>
      <c r="H50" s="1283"/>
      <c r="I50" s="107">
        <v>6678</v>
      </c>
      <c r="J50" s="108">
        <v>6866</v>
      </c>
      <c r="K50" s="108">
        <v>7119</v>
      </c>
      <c r="L50" s="108">
        <v>7285</v>
      </c>
      <c r="M50" s="109">
        <v>7053</v>
      </c>
    </row>
    <row r="51" spans="2:13" ht="27.75" customHeight="1" x14ac:dyDescent="0.15">
      <c r="B51" s="1278"/>
      <c r="C51" s="1279"/>
      <c r="D51" s="106"/>
      <c r="E51" s="1282" t="s">
        <v>42</v>
      </c>
      <c r="F51" s="1282"/>
      <c r="G51" s="1282"/>
      <c r="H51" s="1283"/>
      <c r="I51" s="107">
        <v>6047</v>
      </c>
      <c r="J51" s="108">
        <v>6965</v>
      </c>
      <c r="K51" s="108">
        <v>7589</v>
      </c>
      <c r="L51" s="108">
        <v>7735</v>
      </c>
      <c r="M51" s="109">
        <v>7390</v>
      </c>
    </row>
    <row r="52" spans="2:13" ht="27.75" customHeight="1" x14ac:dyDescent="0.15">
      <c r="B52" s="1280"/>
      <c r="C52" s="1281"/>
      <c r="D52" s="106"/>
      <c r="E52" s="1282" t="s">
        <v>43</v>
      </c>
      <c r="F52" s="1282"/>
      <c r="G52" s="1282"/>
      <c r="H52" s="1283"/>
      <c r="I52" s="107">
        <v>41328</v>
      </c>
      <c r="J52" s="108">
        <v>40351</v>
      </c>
      <c r="K52" s="108">
        <v>40492</v>
      </c>
      <c r="L52" s="108">
        <v>39762</v>
      </c>
      <c r="M52" s="109">
        <v>39311</v>
      </c>
    </row>
    <row r="53" spans="2:13" ht="27.75" customHeight="1" thickBot="1" x14ac:dyDescent="0.2">
      <c r="B53" s="1284" t="s">
        <v>44</v>
      </c>
      <c r="C53" s="1285"/>
      <c r="D53" s="113"/>
      <c r="E53" s="1286" t="s">
        <v>45</v>
      </c>
      <c r="F53" s="1286"/>
      <c r="G53" s="1286"/>
      <c r="H53" s="1287"/>
      <c r="I53" s="114">
        <v>6734</v>
      </c>
      <c r="J53" s="115">
        <v>6966</v>
      </c>
      <c r="K53" s="115">
        <v>6958</v>
      </c>
      <c r="L53" s="115">
        <v>6469</v>
      </c>
      <c r="M53" s="116">
        <v>6242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BTVU4da32RI6th6Dwp2lF51OKjHdr6Eywle8IsETVB4YVsQGE+6DJ4H2hToA2elBzMYtm8cZDOzm3TA02LDyA==" saltValue="srED8mKvYWcYdBie4C3hS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555</v>
      </c>
      <c r="G54" s="125" t="s">
        <v>556</v>
      </c>
      <c r="H54" s="126" t="s">
        <v>557</v>
      </c>
    </row>
    <row r="55" spans="2:8" ht="52.5" customHeight="1" x14ac:dyDescent="0.15">
      <c r="B55" s="127"/>
      <c r="C55" s="1303" t="s">
        <v>48</v>
      </c>
      <c r="D55" s="1303"/>
      <c r="E55" s="1304"/>
      <c r="F55" s="128">
        <v>2688</v>
      </c>
      <c r="G55" s="128">
        <v>2743</v>
      </c>
      <c r="H55" s="129">
        <v>2672</v>
      </c>
    </row>
    <row r="56" spans="2:8" ht="52.5" customHeight="1" x14ac:dyDescent="0.15">
      <c r="B56" s="130"/>
      <c r="C56" s="1305" t="s">
        <v>49</v>
      </c>
      <c r="D56" s="1305"/>
      <c r="E56" s="1306"/>
      <c r="F56" s="131">
        <v>2156</v>
      </c>
      <c r="G56" s="131">
        <v>2159</v>
      </c>
      <c r="H56" s="132">
        <v>1963</v>
      </c>
    </row>
    <row r="57" spans="2:8" ht="53.25" customHeight="1" x14ac:dyDescent="0.15">
      <c r="B57" s="130"/>
      <c r="C57" s="1307" t="s">
        <v>50</v>
      </c>
      <c r="D57" s="1307"/>
      <c r="E57" s="1308"/>
      <c r="F57" s="133">
        <v>1613</v>
      </c>
      <c r="G57" s="133">
        <v>1507</v>
      </c>
      <c r="H57" s="134">
        <v>1344</v>
      </c>
    </row>
    <row r="58" spans="2:8" ht="45.75" customHeight="1" x14ac:dyDescent="0.15">
      <c r="B58" s="135"/>
      <c r="C58" s="1295" t="s">
        <v>596</v>
      </c>
      <c r="D58" s="1296"/>
      <c r="E58" s="1297"/>
      <c r="F58" s="136">
        <v>888</v>
      </c>
      <c r="G58" s="136">
        <v>807</v>
      </c>
      <c r="H58" s="137">
        <v>658</v>
      </c>
    </row>
    <row r="59" spans="2:8" ht="45.75" customHeight="1" x14ac:dyDescent="0.15">
      <c r="B59" s="135"/>
      <c r="C59" s="1295" t="s">
        <v>597</v>
      </c>
      <c r="D59" s="1296"/>
      <c r="E59" s="1297"/>
      <c r="F59" s="136">
        <v>376</v>
      </c>
      <c r="G59" s="136">
        <v>352</v>
      </c>
      <c r="H59" s="137">
        <v>280</v>
      </c>
    </row>
    <row r="60" spans="2:8" ht="45.75" customHeight="1" x14ac:dyDescent="0.15">
      <c r="B60" s="135"/>
      <c r="C60" s="1295" t="s">
        <v>598</v>
      </c>
      <c r="D60" s="1296"/>
      <c r="E60" s="1297"/>
      <c r="F60" s="136">
        <v>113</v>
      </c>
      <c r="G60" s="136">
        <v>147</v>
      </c>
      <c r="H60" s="137">
        <v>218</v>
      </c>
    </row>
    <row r="61" spans="2:8" ht="45.75" customHeight="1" x14ac:dyDescent="0.15">
      <c r="B61" s="135"/>
      <c r="C61" s="1295" t="s">
        <v>599</v>
      </c>
      <c r="D61" s="1296"/>
      <c r="E61" s="1297"/>
      <c r="F61" s="136">
        <v>133</v>
      </c>
      <c r="G61" s="136">
        <v>108</v>
      </c>
      <c r="H61" s="137">
        <v>94</v>
      </c>
    </row>
    <row r="62" spans="2:8" ht="45.75" customHeight="1" thickBot="1" x14ac:dyDescent="0.2">
      <c r="B62" s="138"/>
      <c r="C62" s="1298" t="s">
        <v>600</v>
      </c>
      <c r="D62" s="1299"/>
      <c r="E62" s="1300"/>
      <c r="F62" s="139">
        <v>77</v>
      </c>
      <c r="G62" s="139">
        <v>76</v>
      </c>
      <c r="H62" s="140">
        <v>74</v>
      </c>
    </row>
    <row r="63" spans="2:8" ht="52.5" customHeight="1" thickBot="1" x14ac:dyDescent="0.2">
      <c r="B63" s="141"/>
      <c r="C63" s="1301" t="s">
        <v>51</v>
      </c>
      <c r="D63" s="1301"/>
      <c r="E63" s="1302"/>
      <c r="F63" s="142">
        <v>6456</v>
      </c>
      <c r="G63" s="142">
        <v>6409</v>
      </c>
      <c r="H63" s="143">
        <v>5980</v>
      </c>
    </row>
    <row r="64" spans="2:8" ht="15" customHeight="1" x14ac:dyDescent="0.15"/>
  </sheetData>
  <sheetProtection algorithmName="SHA-512" hashValue="jm5Zuw82SlHGuU0/I47u0i4PN9S+nXn9OGar8F0VsNijUvROQ66xkvv90pbQjhSWZHZWebH06tW7ImhoeQ05PQ==" saltValue="VeHV/bM7tQLV4WtbXHApi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70" zoomScaleNormal="7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601</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601</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602</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603</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2" t="s">
        <v>604</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605</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553</v>
      </c>
      <c r="BQ50" s="1314"/>
      <c r="BR50" s="1314"/>
      <c r="BS50" s="1314"/>
      <c r="BT50" s="1314"/>
      <c r="BU50" s="1314"/>
      <c r="BV50" s="1314"/>
      <c r="BW50" s="1314"/>
      <c r="BX50" s="1314" t="s">
        <v>554</v>
      </c>
      <c r="BY50" s="1314"/>
      <c r="BZ50" s="1314"/>
      <c r="CA50" s="1314"/>
      <c r="CB50" s="1314"/>
      <c r="CC50" s="1314"/>
      <c r="CD50" s="1314"/>
      <c r="CE50" s="1314"/>
      <c r="CF50" s="1314" t="s">
        <v>555</v>
      </c>
      <c r="CG50" s="1314"/>
      <c r="CH50" s="1314"/>
      <c r="CI50" s="1314"/>
      <c r="CJ50" s="1314"/>
      <c r="CK50" s="1314"/>
      <c r="CL50" s="1314"/>
      <c r="CM50" s="1314"/>
      <c r="CN50" s="1314" t="s">
        <v>556</v>
      </c>
      <c r="CO50" s="1314"/>
      <c r="CP50" s="1314"/>
      <c r="CQ50" s="1314"/>
      <c r="CR50" s="1314"/>
      <c r="CS50" s="1314"/>
      <c r="CT50" s="1314"/>
      <c r="CU50" s="1314"/>
      <c r="CV50" s="1314" t="s">
        <v>557</v>
      </c>
      <c r="CW50" s="1314"/>
      <c r="CX50" s="1314"/>
      <c r="CY50" s="1314"/>
      <c r="CZ50" s="1314"/>
      <c r="DA50" s="1314"/>
      <c r="DB50" s="1314"/>
      <c r="DC50" s="1314"/>
    </row>
    <row r="51" spans="1:109" ht="13.5" customHeight="1" x14ac:dyDescent="0.15">
      <c r="B51" s="395"/>
      <c r="G51" s="1317"/>
      <c r="H51" s="1317"/>
      <c r="I51" s="1331"/>
      <c r="J51" s="1331"/>
      <c r="K51" s="1316"/>
      <c r="L51" s="1316"/>
      <c r="M51" s="1316"/>
      <c r="N51" s="1316"/>
      <c r="AM51" s="404"/>
      <c r="AN51" s="1312" t="s">
        <v>606</v>
      </c>
      <c r="AO51" s="1312"/>
      <c r="AP51" s="1312"/>
      <c r="AQ51" s="1312"/>
      <c r="AR51" s="1312"/>
      <c r="AS51" s="1312"/>
      <c r="AT51" s="1312"/>
      <c r="AU51" s="1312"/>
      <c r="AV51" s="1312"/>
      <c r="AW51" s="1312"/>
      <c r="AX51" s="1312"/>
      <c r="AY51" s="1312"/>
      <c r="AZ51" s="1312"/>
      <c r="BA51" s="1312"/>
      <c r="BB51" s="1312" t="s">
        <v>607</v>
      </c>
      <c r="BC51" s="1312"/>
      <c r="BD51" s="1312"/>
      <c r="BE51" s="1312"/>
      <c r="BF51" s="1312"/>
      <c r="BG51" s="1312"/>
      <c r="BH51" s="1312"/>
      <c r="BI51" s="1312"/>
      <c r="BJ51" s="1312"/>
      <c r="BK51" s="1312"/>
      <c r="BL51" s="1312"/>
      <c r="BM51" s="1312"/>
      <c r="BN51" s="1312"/>
      <c r="BO51" s="1312"/>
      <c r="BP51" s="1309">
        <v>43.1</v>
      </c>
      <c r="BQ51" s="1309"/>
      <c r="BR51" s="1309"/>
      <c r="BS51" s="1309"/>
      <c r="BT51" s="1309"/>
      <c r="BU51" s="1309"/>
      <c r="BV51" s="1309"/>
      <c r="BW51" s="1309"/>
      <c r="BX51" s="1309">
        <v>44.7</v>
      </c>
      <c r="BY51" s="1309"/>
      <c r="BZ51" s="1309"/>
      <c r="CA51" s="1309"/>
      <c r="CB51" s="1309"/>
      <c r="CC51" s="1309"/>
      <c r="CD51" s="1309"/>
      <c r="CE51" s="1309"/>
      <c r="CF51" s="1309">
        <v>45</v>
      </c>
      <c r="CG51" s="1309"/>
      <c r="CH51" s="1309"/>
      <c r="CI51" s="1309"/>
      <c r="CJ51" s="1309"/>
      <c r="CK51" s="1309"/>
      <c r="CL51" s="1309"/>
      <c r="CM51" s="1309"/>
      <c r="CN51" s="1309">
        <v>41.5</v>
      </c>
      <c r="CO51" s="1309"/>
      <c r="CP51" s="1309"/>
      <c r="CQ51" s="1309"/>
      <c r="CR51" s="1309"/>
      <c r="CS51" s="1309"/>
      <c r="CT51" s="1309"/>
      <c r="CU51" s="1309"/>
      <c r="CV51" s="1321"/>
      <c r="CW51" s="1309"/>
      <c r="CX51" s="1309"/>
      <c r="CY51" s="1309"/>
      <c r="CZ51" s="1309"/>
      <c r="DA51" s="1309"/>
      <c r="DB51" s="1309"/>
      <c r="DC51" s="1309"/>
    </row>
    <row r="52" spans="1:109" x14ac:dyDescent="0.15">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608</v>
      </c>
      <c r="BC53" s="1312"/>
      <c r="BD53" s="1312"/>
      <c r="BE53" s="1312"/>
      <c r="BF53" s="1312"/>
      <c r="BG53" s="1312"/>
      <c r="BH53" s="1312"/>
      <c r="BI53" s="1312"/>
      <c r="BJ53" s="1312"/>
      <c r="BK53" s="1312"/>
      <c r="BL53" s="1312"/>
      <c r="BM53" s="1312"/>
      <c r="BN53" s="1312"/>
      <c r="BO53" s="1312"/>
      <c r="BP53" s="1309">
        <v>57.4</v>
      </c>
      <c r="BQ53" s="1309"/>
      <c r="BR53" s="1309"/>
      <c r="BS53" s="1309"/>
      <c r="BT53" s="1309"/>
      <c r="BU53" s="1309"/>
      <c r="BV53" s="1309"/>
      <c r="BW53" s="1309"/>
      <c r="BX53" s="1309">
        <v>58.3</v>
      </c>
      <c r="BY53" s="1309"/>
      <c r="BZ53" s="1309"/>
      <c r="CA53" s="1309"/>
      <c r="CB53" s="1309"/>
      <c r="CC53" s="1309"/>
      <c r="CD53" s="1309"/>
      <c r="CE53" s="1309"/>
      <c r="CF53" s="1309">
        <v>58.6</v>
      </c>
      <c r="CG53" s="1309"/>
      <c r="CH53" s="1309"/>
      <c r="CI53" s="1309"/>
      <c r="CJ53" s="1309"/>
      <c r="CK53" s="1309"/>
      <c r="CL53" s="1309"/>
      <c r="CM53" s="1309"/>
      <c r="CN53" s="1309">
        <v>60</v>
      </c>
      <c r="CO53" s="1309"/>
      <c r="CP53" s="1309"/>
      <c r="CQ53" s="1309"/>
      <c r="CR53" s="1309"/>
      <c r="CS53" s="1309"/>
      <c r="CT53" s="1309"/>
      <c r="CU53" s="1309"/>
      <c r="CV53" s="1321"/>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609</v>
      </c>
      <c r="AO55" s="1314"/>
      <c r="AP55" s="1314"/>
      <c r="AQ55" s="1314"/>
      <c r="AR55" s="1314"/>
      <c r="AS55" s="1314"/>
      <c r="AT55" s="1314"/>
      <c r="AU55" s="1314"/>
      <c r="AV55" s="1314"/>
      <c r="AW55" s="1314"/>
      <c r="AX55" s="1314"/>
      <c r="AY55" s="1314"/>
      <c r="AZ55" s="1314"/>
      <c r="BA55" s="1314"/>
      <c r="BB55" s="1312" t="s">
        <v>607</v>
      </c>
      <c r="BC55" s="1312"/>
      <c r="BD55" s="1312"/>
      <c r="BE55" s="1312"/>
      <c r="BF55" s="1312"/>
      <c r="BG55" s="1312"/>
      <c r="BH55" s="1312"/>
      <c r="BI55" s="1312"/>
      <c r="BJ55" s="1312"/>
      <c r="BK55" s="1312"/>
      <c r="BL55" s="1312"/>
      <c r="BM55" s="1312"/>
      <c r="BN55" s="1312"/>
      <c r="BO55" s="1312"/>
      <c r="BP55" s="1309">
        <v>37.299999999999997</v>
      </c>
      <c r="BQ55" s="1309"/>
      <c r="BR55" s="1309"/>
      <c r="BS55" s="1309"/>
      <c r="BT55" s="1309"/>
      <c r="BU55" s="1309"/>
      <c r="BV55" s="1309"/>
      <c r="BW55" s="1309"/>
      <c r="BX55" s="1309">
        <v>33.1</v>
      </c>
      <c r="BY55" s="1309"/>
      <c r="BZ55" s="1309"/>
      <c r="CA55" s="1309"/>
      <c r="CB55" s="1309"/>
      <c r="CC55" s="1309"/>
      <c r="CD55" s="1309"/>
      <c r="CE55" s="1309"/>
      <c r="CF55" s="1309">
        <v>31.3</v>
      </c>
      <c r="CG55" s="1309"/>
      <c r="CH55" s="1309"/>
      <c r="CI55" s="1309"/>
      <c r="CJ55" s="1309"/>
      <c r="CK55" s="1309"/>
      <c r="CL55" s="1309"/>
      <c r="CM55" s="1309"/>
      <c r="CN55" s="1309">
        <v>25.3</v>
      </c>
      <c r="CO55" s="1309"/>
      <c r="CP55" s="1309"/>
      <c r="CQ55" s="1309"/>
      <c r="CR55" s="1309"/>
      <c r="CS55" s="1309"/>
      <c r="CT55" s="1309"/>
      <c r="CU55" s="1309"/>
      <c r="CV55" s="1321"/>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608</v>
      </c>
      <c r="BC57" s="1312"/>
      <c r="BD57" s="1312"/>
      <c r="BE57" s="1312"/>
      <c r="BF57" s="1312"/>
      <c r="BG57" s="1312"/>
      <c r="BH57" s="1312"/>
      <c r="BI57" s="1312"/>
      <c r="BJ57" s="1312"/>
      <c r="BK57" s="1312"/>
      <c r="BL57" s="1312"/>
      <c r="BM57" s="1312"/>
      <c r="BN57" s="1312"/>
      <c r="BO57" s="1312"/>
      <c r="BP57" s="1309">
        <v>55.2</v>
      </c>
      <c r="BQ57" s="1309"/>
      <c r="BR57" s="1309"/>
      <c r="BS57" s="1309"/>
      <c r="BT57" s="1309"/>
      <c r="BU57" s="1309"/>
      <c r="BV57" s="1309"/>
      <c r="BW57" s="1309"/>
      <c r="BX57" s="1309">
        <v>57.2</v>
      </c>
      <c r="BY57" s="1309"/>
      <c r="BZ57" s="1309"/>
      <c r="CA57" s="1309"/>
      <c r="CB57" s="1309"/>
      <c r="CC57" s="1309"/>
      <c r="CD57" s="1309"/>
      <c r="CE57" s="1309"/>
      <c r="CF57" s="1309">
        <v>58.5</v>
      </c>
      <c r="CG57" s="1309"/>
      <c r="CH57" s="1309"/>
      <c r="CI57" s="1309"/>
      <c r="CJ57" s="1309"/>
      <c r="CK57" s="1309"/>
      <c r="CL57" s="1309"/>
      <c r="CM57" s="1309"/>
      <c r="CN57" s="1309">
        <v>59.8</v>
      </c>
      <c r="CO57" s="1309"/>
      <c r="CP57" s="1309"/>
      <c r="CQ57" s="1309"/>
      <c r="CR57" s="1309"/>
      <c r="CS57" s="1309"/>
      <c r="CT57" s="1309"/>
      <c r="CU57" s="1309"/>
      <c r="CV57" s="1321"/>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610</v>
      </c>
    </row>
    <row r="64" spans="1:109" x14ac:dyDescent="0.15">
      <c r="B64" s="395"/>
      <c r="G64" s="402"/>
      <c r="I64" s="415"/>
      <c r="J64" s="415"/>
      <c r="K64" s="415"/>
      <c r="L64" s="415"/>
      <c r="M64" s="415"/>
      <c r="N64" s="416"/>
      <c r="AM64" s="402"/>
      <c r="AN64" s="402" t="s">
        <v>603</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2" t="s">
        <v>611</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605</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553</v>
      </c>
      <c r="BQ72" s="1314"/>
      <c r="BR72" s="1314"/>
      <c r="BS72" s="1314"/>
      <c r="BT72" s="1314"/>
      <c r="BU72" s="1314"/>
      <c r="BV72" s="1314"/>
      <c r="BW72" s="1314"/>
      <c r="BX72" s="1314" t="s">
        <v>554</v>
      </c>
      <c r="BY72" s="1314"/>
      <c r="BZ72" s="1314"/>
      <c r="CA72" s="1314"/>
      <c r="CB72" s="1314"/>
      <c r="CC72" s="1314"/>
      <c r="CD72" s="1314"/>
      <c r="CE72" s="1314"/>
      <c r="CF72" s="1314" t="s">
        <v>555</v>
      </c>
      <c r="CG72" s="1314"/>
      <c r="CH72" s="1314"/>
      <c r="CI72" s="1314"/>
      <c r="CJ72" s="1314"/>
      <c r="CK72" s="1314"/>
      <c r="CL72" s="1314"/>
      <c r="CM72" s="1314"/>
      <c r="CN72" s="1314" t="s">
        <v>556</v>
      </c>
      <c r="CO72" s="1314"/>
      <c r="CP72" s="1314"/>
      <c r="CQ72" s="1314"/>
      <c r="CR72" s="1314"/>
      <c r="CS72" s="1314"/>
      <c r="CT72" s="1314"/>
      <c r="CU72" s="1314"/>
      <c r="CV72" s="1314" t="s">
        <v>557</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606</v>
      </c>
      <c r="AO73" s="1312"/>
      <c r="AP73" s="1312"/>
      <c r="AQ73" s="1312"/>
      <c r="AR73" s="1312"/>
      <c r="AS73" s="1312"/>
      <c r="AT73" s="1312"/>
      <c r="AU73" s="1312"/>
      <c r="AV73" s="1312"/>
      <c r="AW73" s="1312"/>
      <c r="AX73" s="1312"/>
      <c r="AY73" s="1312"/>
      <c r="AZ73" s="1312"/>
      <c r="BA73" s="1312"/>
      <c r="BB73" s="1312" t="s">
        <v>612</v>
      </c>
      <c r="BC73" s="1312"/>
      <c r="BD73" s="1312"/>
      <c r="BE73" s="1312"/>
      <c r="BF73" s="1312"/>
      <c r="BG73" s="1312"/>
      <c r="BH73" s="1312"/>
      <c r="BI73" s="1312"/>
      <c r="BJ73" s="1312"/>
      <c r="BK73" s="1312"/>
      <c r="BL73" s="1312"/>
      <c r="BM73" s="1312"/>
      <c r="BN73" s="1312"/>
      <c r="BO73" s="1312"/>
      <c r="BP73" s="1309">
        <v>43.1</v>
      </c>
      <c r="BQ73" s="1309"/>
      <c r="BR73" s="1309"/>
      <c r="BS73" s="1309"/>
      <c r="BT73" s="1309"/>
      <c r="BU73" s="1309"/>
      <c r="BV73" s="1309"/>
      <c r="BW73" s="1309"/>
      <c r="BX73" s="1309">
        <v>44.7</v>
      </c>
      <c r="BY73" s="1309"/>
      <c r="BZ73" s="1309"/>
      <c r="CA73" s="1309"/>
      <c r="CB73" s="1309"/>
      <c r="CC73" s="1309"/>
      <c r="CD73" s="1309"/>
      <c r="CE73" s="1309"/>
      <c r="CF73" s="1309">
        <v>45</v>
      </c>
      <c r="CG73" s="1309"/>
      <c r="CH73" s="1309"/>
      <c r="CI73" s="1309"/>
      <c r="CJ73" s="1309"/>
      <c r="CK73" s="1309"/>
      <c r="CL73" s="1309"/>
      <c r="CM73" s="1309"/>
      <c r="CN73" s="1309">
        <v>41.5</v>
      </c>
      <c r="CO73" s="1309"/>
      <c r="CP73" s="1309"/>
      <c r="CQ73" s="1309"/>
      <c r="CR73" s="1309"/>
      <c r="CS73" s="1309"/>
      <c r="CT73" s="1309"/>
      <c r="CU73" s="1309"/>
      <c r="CV73" s="1309">
        <v>40</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613</v>
      </c>
      <c r="BC75" s="1312"/>
      <c r="BD75" s="1312"/>
      <c r="BE75" s="1312"/>
      <c r="BF75" s="1312"/>
      <c r="BG75" s="1312"/>
      <c r="BH75" s="1312"/>
      <c r="BI75" s="1312"/>
      <c r="BJ75" s="1312"/>
      <c r="BK75" s="1312"/>
      <c r="BL75" s="1312"/>
      <c r="BM75" s="1312"/>
      <c r="BN75" s="1312"/>
      <c r="BO75" s="1312"/>
      <c r="BP75" s="1309">
        <v>5.7</v>
      </c>
      <c r="BQ75" s="1309"/>
      <c r="BR75" s="1309"/>
      <c r="BS75" s="1309"/>
      <c r="BT75" s="1309"/>
      <c r="BU75" s="1309"/>
      <c r="BV75" s="1309"/>
      <c r="BW75" s="1309"/>
      <c r="BX75" s="1309">
        <v>4.9000000000000004</v>
      </c>
      <c r="BY75" s="1309"/>
      <c r="BZ75" s="1309"/>
      <c r="CA75" s="1309"/>
      <c r="CB75" s="1309"/>
      <c r="CC75" s="1309"/>
      <c r="CD75" s="1309"/>
      <c r="CE75" s="1309"/>
      <c r="CF75" s="1309">
        <v>3.8</v>
      </c>
      <c r="CG75" s="1309"/>
      <c r="CH75" s="1309"/>
      <c r="CI75" s="1309"/>
      <c r="CJ75" s="1309"/>
      <c r="CK75" s="1309"/>
      <c r="CL75" s="1309"/>
      <c r="CM75" s="1309"/>
      <c r="CN75" s="1309">
        <v>3.3</v>
      </c>
      <c r="CO75" s="1309"/>
      <c r="CP75" s="1309"/>
      <c r="CQ75" s="1309"/>
      <c r="CR75" s="1309"/>
      <c r="CS75" s="1309"/>
      <c r="CT75" s="1309"/>
      <c r="CU75" s="1309"/>
      <c r="CV75" s="1309">
        <v>3.1</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614</v>
      </c>
      <c r="AO77" s="1314"/>
      <c r="AP77" s="1314"/>
      <c r="AQ77" s="1314"/>
      <c r="AR77" s="1314"/>
      <c r="AS77" s="1314"/>
      <c r="AT77" s="1314"/>
      <c r="AU77" s="1314"/>
      <c r="AV77" s="1314"/>
      <c r="AW77" s="1314"/>
      <c r="AX77" s="1314"/>
      <c r="AY77" s="1314"/>
      <c r="AZ77" s="1314"/>
      <c r="BA77" s="1314"/>
      <c r="BB77" s="1312" t="s">
        <v>615</v>
      </c>
      <c r="BC77" s="1312"/>
      <c r="BD77" s="1312"/>
      <c r="BE77" s="1312"/>
      <c r="BF77" s="1312"/>
      <c r="BG77" s="1312"/>
      <c r="BH77" s="1312"/>
      <c r="BI77" s="1312"/>
      <c r="BJ77" s="1312"/>
      <c r="BK77" s="1312"/>
      <c r="BL77" s="1312"/>
      <c r="BM77" s="1312"/>
      <c r="BN77" s="1312"/>
      <c r="BO77" s="1312"/>
      <c r="BP77" s="1309">
        <v>37.299999999999997</v>
      </c>
      <c r="BQ77" s="1309"/>
      <c r="BR77" s="1309"/>
      <c r="BS77" s="1309"/>
      <c r="BT77" s="1309"/>
      <c r="BU77" s="1309"/>
      <c r="BV77" s="1309"/>
      <c r="BW77" s="1309"/>
      <c r="BX77" s="1309">
        <v>33.1</v>
      </c>
      <c r="BY77" s="1309"/>
      <c r="BZ77" s="1309"/>
      <c r="CA77" s="1309"/>
      <c r="CB77" s="1309"/>
      <c r="CC77" s="1309"/>
      <c r="CD77" s="1309"/>
      <c r="CE77" s="1309"/>
      <c r="CF77" s="1309">
        <v>31.3</v>
      </c>
      <c r="CG77" s="1309"/>
      <c r="CH77" s="1309"/>
      <c r="CI77" s="1309"/>
      <c r="CJ77" s="1309"/>
      <c r="CK77" s="1309"/>
      <c r="CL77" s="1309"/>
      <c r="CM77" s="1309"/>
      <c r="CN77" s="1309">
        <v>25.3</v>
      </c>
      <c r="CO77" s="1309"/>
      <c r="CP77" s="1309"/>
      <c r="CQ77" s="1309"/>
      <c r="CR77" s="1309"/>
      <c r="CS77" s="1309"/>
      <c r="CT77" s="1309"/>
      <c r="CU77" s="1309"/>
      <c r="CV77" s="1309">
        <v>25.5</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616</v>
      </c>
      <c r="BC79" s="1312"/>
      <c r="BD79" s="1312"/>
      <c r="BE79" s="1312"/>
      <c r="BF79" s="1312"/>
      <c r="BG79" s="1312"/>
      <c r="BH79" s="1312"/>
      <c r="BI79" s="1312"/>
      <c r="BJ79" s="1312"/>
      <c r="BK79" s="1312"/>
      <c r="BL79" s="1312"/>
      <c r="BM79" s="1312"/>
      <c r="BN79" s="1312"/>
      <c r="BO79" s="1312"/>
      <c r="BP79" s="1309">
        <v>7.8</v>
      </c>
      <c r="BQ79" s="1309"/>
      <c r="BR79" s="1309"/>
      <c r="BS79" s="1309"/>
      <c r="BT79" s="1309"/>
      <c r="BU79" s="1309"/>
      <c r="BV79" s="1309"/>
      <c r="BW79" s="1309"/>
      <c r="BX79" s="1309">
        <v>7.5</v>
      </c>
      <c r="BY79" s="1309"/>
      <c r="BZ79" s="1309"/>
      <c r="CA79" s="1309"/>
      <c r="CB79" s="1309"/>
      <c r="CC79" s="1309"/>
      <c r="CD79" s="1309"/>
      <c r="CE79" s="1309"/>
      <c r="CF79" s="1309">
        <v>7.2</v>
      </c>
      <c r="CG79" s="1309"/>
      <c r="CH79" s="1309"/>
      <c r="CI79" s="1309"/>
      <c r="CJ79" s="1309"/>
      <c r="CK79" s="1309"/>
      <c r="CL79" s="1309"/>
      <c r="CM79" s="1309"/>
      <c r="CN79" s="1309">
        <v>6.9</v>
      </c>
      <c r="CO79" s="1309"/>
      <c r="CP79" s="1309"/>
      <c r="CQ79" s="1309"/>
      <c r="CR79" s="1309"/>
      <c r="CS79" s="1309"/>
      <c r="CT79" s="1309"/>
      <c r="CU79" s="1309"/>
      <c r="CV79" s="1309">
        <v>6.6</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6PTSj0i3inwyeFNfgc1fOIGXufpvU46pPbIXKVzbKRCAb7OluPqPnKs9Axoh3x3soloi12iTKHjzsZOq1CcNqA==" saltValue="FRZ4I7WwEROiYk3EBPkJL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55" zoomScaleNormal="55"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617</v>
      </c>
    </row>
  </sheetData>
  <sheetProtection algorithmName="SHA-512" hashValue="Ck2sH2gMBdrnqxxOlCgDzV+RWIX4Ie5CCfxnIwC6n3SsQQyXmzxzhwVUGJ5lxe6cJpfOWfwEcpeOyEJzGdvnCg==" saltValue="Frr6WSuywXfYUjF2hZPjl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55" zoomScaleNormal="55"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617</v>
      </c>
    </row>
  </sheetData>
  <sheetProtection algorithmName="SHA-512" hashValue="cLnFvKrwQ03IaZD+S3slC6U1fnkdzMZ+S2o+3jx4mz5QWm4sPRK87PZ0vIkneuD6BJb+ANM56fp0CmASc3yLng==" saltValue="pi/lFwJbbpH0WSdQKY9+5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550</v>
      </c>
      <c r="G2" s="157"/>
      <c r="H2" s="158"/>
    </row>
    <row r="3" spans="1:8" x14ac:dyDescent="0.15">
      <c r="A3" s="154" t="s">
        <v>543</v>
      </c>
      <c r="B3" s="159"/>
      <c r="C3" s="160"/>
      <c r="D3" s="161">
        <v>38276</v>
      </c>
      <c r="E3" s="162"/>
      <c r="F3" s="163">
        <v>54227</v>
      </c>
      <c r="G3" s="164"/>
      <c r="H3" s="165"/>
    </row>
    <row r="4" spans="1:8" x14ac:dyDescent="0.15">
      <c r="A4" s="166"/>
      <c r="B4" s="167"/>
      <c r="C4" s="168"/>
      <c r="D4" s="169">
        <v>18764</v>
      </c>
      <c r="E4" s="170"/>
      <c r="F4" s="171">
        <v>29694</v>
      </c>
      <c r="G4" s="172"/>
      <c r="H4" s="173"/>
    </row>
    <row r="5" spans="1:8" x14ac:dyDescent="0.15">
      <c r="A5" s="154" t="s">
        <v>545</v>
      </c>
      <c r="B5" s="159"/>
      <c r="C5" s="160"/>
      <c r="D5" s="161">
        <v>40974</v>
      </c>
      <c r="E5" s="162"/>
      <c r="F5" s="163">
        <v>57295</v>
      </c>
      <c r="G5" s="164"/>
      <c r="H5" s="165"/>
    </row>
    <row r="6" spans="1:8" x14ac:dyDescent="0.15">
      <c r="A6" s="166"/>
      <c r="B6" s="167"/>
      <c r="C6" s="168"/>
      <c r="D6" s="169">
        <v>25600</v>
      </c>
      <c r="E6" s="170"/>
      <c r="F6" s="171">
        <v>32771</v>
      </c>
      <c r="G6" s="172"/>
      <c r="H6" s="173"/>
    </row>
    <row r="7" spans="1:8" x14ac:dyDescent="0.15">
      <c r="A7" s="154" t="s">
        <v>546</v>
      </c>
      <c r="B7" s="159"/>
      <c r="C7" s="160"/>
      <c r="D7" s="161">
        <v>52558</v>
      </c>
      <c r="E7" s="162"/>
      <c r="F7" s="163">
        <v>54110</v>
      </c>
      <c r="G7" s="164"/>
      <c r="H7" s="165"/>
    </row>
    <row r="8" spans="1:8" x14ac:dyDescent="0.15">
      <c r="A8" s="166"/>
      <c r="B8" s="167"/>
      <c r="C8" s="168"/>
      <c r="D8" s="169">
        <v>31104</v>
      </c>
      <c r="E8" s="170"/>
      <c r="F8" s="171">
        <v>30620</v>
      </c>
      <c r="G8" s="172"/>
      <c r="H8" s="173"/>
    </row>
    <row r="9" spans="1:8" x14ac:dyDescent="0.15">
      <c r="A9" s="154" t="s">
        <v>547</v>
      </c>
      <c r="B9" s="159"/>
      <c r="C9" s="160"/>
      <c r="D9" s="161">
        <v>24888</v>
      </c>
      <c r="E9" s="162"/>
      <c r="F9" s="163">
        <v>54684</v>
      </c>
      <c r="G9" s="164"/>
      <c r="H9" s="165"/>
    </row>
    <row r="10" spans="1:8" x14ac:dyDescent="0.15">
      <c r="A10" s="166"/>
      <c r="B10" s="167"/>
      <c r="C10" s="168"/>
      <c r="D10" s="169">
        <v>17204</v>
      </c>
      <c r="E10" s="170"/>
      <c r="F10" s="171">
        <v>32829</v>
      </c>
      <c r="G10" s="172"/>
      <c r="H10" s="173"/>
    </row>
    <row r="11" spans="1:8" x14ac:dyDescent="0.15">
      <c r="A11" s="154" t="s">
        <v>548</v>
      </c>
      <c r="B11" s="159"/>
      <c r="C11" s="160"/>
      <c r="D11" s="161">
        <v>22657</v>
      </c>
      <c r="E11" s="162"/>
      <c r="F11" s="163">
        <v>62383</v>
      </c>
      <c r="G11" s="164"/>
      <c r="H11" s="165"/>
    </row>
    <row r="12" spans="1:8" x14ac:dyDescent="0.15">
      <c r="A12" s="166"/>
      <c r="B12" s="167"/>
      <c r="C12" s="174"/>
      <c r="D12" s="169">
        <v>16666</v>
      </c>
      <c r="E12" s="170"/>
      <c r="F12" s="171">
        <v>35325</v>
      </c>
      <c r="G12" s="172"/>
      <c r="H12" s="173"/>
    </row>
    <row r="13" spans="1:8" x14ac:dyDescent="0.15">
      <c r="A13" s="154"/>
      <c r="B13" s="159"/>
      <c r="C13" s="175"/>
      <c r="D13" s="176">
        <v>35871</v>
      </c>
      <c r="E13" s="177"/>
      <c r="F13" s="178">
        <v>56540</v>
      </c>
      <c r="G13" s="179"/>
      <c r="H13" s="165"/>
    </row>
    <row r="14" spans="1:8" x14ac:dyDescent="0.15">
      <c r="A14" s="166"/>
      <c r="B14" s="167"/>
      <c r="C14" s="168"/>
      <c r="D14" s="169">
        <v>21868</v>
      </c>
      <c r="E14" s="170"/>
      <c r="F14" s="171">
        <v>32248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0.76</v>
      </c>
      <c r="C19" s="180">
        <f>ROUND(VALUE(SUBSTITUTE(実質収支比率等に係る経年分析!G$48,"▲","-")),2)</f>
        <v>0.46</v>
      </c>
      <c r="D19" s="180">
        <f>ROUND(VALUE(SUBSTITUTE(実質収支比率等に係る経年分析!H$48,"▲","-")),2)</f>
        <v>0.55000000000000004</v>
      </c>
      <c r="E19" s="180">
        <f>ROUND(VALUE(SUBSTITUTE(実質収支比率等に係る経年分析!I$48,"▲","-")),2)</f>
        <v>0.28999999999999998</v>
      </c>
      <c r="F19" s="180">
        <f>ROUND(VALUE(SUBSTITUTE(実質収支比率等に係る経年分析!J$48,"▲","-")),2)</f>
        <v>0.13</v>
      </c>
    </row>
    <row r="20" spans="1:11" x14ac:dyDescent="0.15">
      <c r="A20" s="180" t="s">
        <v>55</v>
      </c>
      <c r="B20" s="180">
        <f>ROUND(VALUE(SUBSTITUTE(実質収支比率等に係る経年分析!F$47,"▲","-")),2)</f>
        <v>13.57</v>
      </c>
      <c r="C20" s="180">
        <f>ROUND(VALUE(SUBSTITUTE(実質収支比率等に係る経年分析!G$47,"▲","-")),2)</f>
        <v>14.14</v>
      </c>
      <c r="D20" s="180">
        <f>ROUND(VALUE(SUBSTITUTE(実質収支比率等に係る経年分析!H$47,"▲","-")),2)</f>
        <v>14.49</v>
      </c>
      <c r="E20" s="180">
        <f>ROUND(VALUE(SUBSTITUTE(実質収支比率等に係る経年分析!I$47,"▲","-")),2)</f>
        <v>14.6</v>
      </c>
      <c r="F20" s="180">
        <f>ROUND(VALUE(SUBSTITUTE(実質収支比率等に係る経年分析!J$47,"▲","-")),2)</f>
        <v>14.37</v>
      </c>
    </row>
    <row r="21" spans="1:11" x14ac:dyDescent="0.15">
      <c r="A21" s="180" t="s">
        <v>56</v>
      </c>
      <c r="B21" s="180">
        <f>IF(ISNUMBER(VALUE(SUBSTITUTE(実質収支比率等に係る経年分析!F$49,"▲","-"))),ROUND(VALUE(SUBSTITUTE(実質収支比率等に係る経年分析!F$49,"▲","-")),2),NA())</f>
        <v>0.34</v>
      </c>
      <c r="C21" s="180">
        <f>IF(ISNUMBER(VALUE(SUBSTITUTE(実質収支比率等に係る経年分析!G$49,"▲","-"))),ROUND(VALUE(SUBSTITUTE(実質収支比率等に係る経年分析!G$49,"▲","-")),2),NA())</f>
        <v>0.08</v>
      </c>
      <c r="D21" s="180">
        <f>IF(ISNUMBER(VALUE(SUBSTITUTE(実質収支比率等に係る経年分析!H$49,"▲","-"))),ROUND(VALUE(SUBSTITUTE(実質収支比率等に係る経年分析!H$49,"▲","-")),2),NA())</f>
        <v>0.35</v>
      </c>
      <c r="E21" s="180">
        <f>IF(ISNUMBER(VALUE(SUBSTITUTE(実質収支比率等に係る経年分析!I$49,"▲","-"))),ROUND(VALUE(SUBSTITUTE(実質収支比率等に係る経年分析!I$49,"▲","-")),2),NA())</f>
        <v>0.04</v>
      </c>
      <c r="F21" s="180">
        <f>IF(ISNUMBER(VALUE(SUBSTITUTE(実質収支比率等に係る経年分析!J$49,"▲","-"))),ROUND(VALUE(SUBSTITUTE(実質収支比率等に係る経年分析!J$49,"▲","-")),2),NA())</f>
        <v>-0.54</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学校給食事業特別会計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0.05</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一般会計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0.71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0.45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0.54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0.27</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0.12</v>
      </c>
    </row>
    <row r="31" spans="1:11" x14ac:dyDescent="0.15">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0.14000000000000001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0.14000000000000001</v>
      </c>
    </row>
    <row r="32" spans="1:11" x14ac:dyDescent="0.15">
      <c r="A32" s="181" t="str">
        <f>IF(連結実質赤字比率に係る赤字・黒字の構成分析!C$38="",NA(),連結実質赤字比率に係る赤字・黒字の構成分析!C$38)</f>
        <v>農業共済事業特別会計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0.27</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1.26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1.47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1.71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1.54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0.89</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6.68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6.69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7.46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7.31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7.24</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9.83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9.8000000000000007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11.55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12.41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13.85</v>
      </c>
    </row>
    <row r="36" spans="1:16" x14ac:dyDescent="0.15">
      <c r="A36" s="181" t="str">
        <f>IF(連結実質赤字比率に係る赤字・黒字の構成分析!C$34="",NA(),連結実質赤字比率に係る赤字・黒字の構成分析!C$34)</f>
        <v>国民健康保険特別会計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0.04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0.02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0.56999999999999995</v>
      </c>
      <c r="H36" s="181">
        <f>IF(ROUND(VALUE(SUBSTITUTE(連結実質赤字比率に係る赤字・黒字の構成分析!I$34,"▲", "-")), 2) &lt; 0, ABS(ROUND(VALUE(SUBSTITUTE(連結実質赤字比率に係る赤字・黒字の構成分析!I$34,"▲", "-")), 2)), NA())</f>
        <v>0.09</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1.06</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3946</v>
      </c>
      <c r="E42" s="182"/>
      <c r="F42" s="182"/>
      <c r="G42" s="182">
        <f>'実質公債費比率（分子）の構造'!L$52</f>
        <v>3834</v>
      </c>
      <c r="H42" s="182"/>
      <c r="I42" s="182"/>
      <c r="J42" s="182">
        <f>'実質公債費比率（分子）の構造'!M$52</f>
        <v>3797</v>
      </c>
      <c r="K42" s="182"/>
      <c r="L42" s="182"/>
      <c r="M42" s="182">
        <f>'実質公債費比率（分子）の構造'!N$52</f>
        <v>3913</v>
      </c>
      <c r="N42" s="182"/>
      <c r="O42" s="182"/>
      <c r="P42" s="182">
        <f>'実質公債費比率（分子）の構造'!O$52</f>
        <v>3688</v>
      </c>
    </row>
    <row r="43" spans="1:16" x14ac:dyDescent="0.15">
      <c r="A43" s="182" t="s">
        <v>64</v>
      </c>
      <c r="B43" s="182">
        <f>'実質公債費比率（分子）の構造'!K$51</f>
        <v>0</v>
      </c>
      <c r="C43" s="182"/>
      <c r="D43" s="182"/>
      <c r="E43" s="182">
        <f>'実質公債費比率（分子）の構造'!L$51</f>
        <v>1</v>
      </c>
      <c r="F43" s="182"/>
      <c r="G43" s="182"/>
      <c r="H43" s="182">
        <f>'実質公債費比率（分子）の構造'!M$51</f>
        <v>0</v>
      </c>
      <c r="I43" s="182"/>
      <c r="J43" s="182"/>
      <c r="K43" s="182">
        <f>'実質公債費比率（分子）の構造'!N$51</f>
        <v>0</v>
      </c>
      <c r="L43" s="182"/>
      <c r="M43" s="182"/>
      <c r="N43" s="182" t="str">
        <f>'実質公債費比率（分子）の構造'!O$51</f>
        <v>-</v>
      </c>
      <c r="O43" s="182"/>
      <c r="P43" s="182"/>
    </row>
    <row r="44" spans="1:16" x14ac:dyDescent="0.15">
      <c r="A44" s="182" t="s">
        <v>65</v>
      </c>
      <c r="B44" s="182">
        <f>'実質公債費比率（分子）の構造'!K$50</f>
        <v>29</v>
      </c>
      <c r="C44" s="182"/>
      <c r="D44" s="182"/>
      <c r="E44" s="182">
        <f>'実質公債費比率（分子）の構造'!L$50</f>
        <v>10</v>
      </c>
      <c r="F44" s="182"/>
      <c r="G44" s="182"/>
      <c r="H44" s="182">
        <f>'実質公債費比率（分子）の構造'!M$50</f>
        <v>8</v>
      </c>
      <c r="I44" s="182"/>
      <c r="J44" s="182"/>
      <c r="K44" s="182">
        <f>'実質公債費比率（分子）の構造'!N$50</f>
        <v>17</v>
      </c>
      <c r="L44" s="182"/>
      <c r="M44" s="182"/>
      <c r="N44" s="182">
        <f>'実質公債費比率（分子）の構造'!O$50</f>
        <v>23</v>
      </c>
      <c r="O44" s="182"/>
      <c r="P44" s="182"/>
    </row>
    <row r="45" spans="1:16" x14ac:dyDescent="0.15">
      <c r="A45" s="182" t="s">
        <v>66</v>
      </c>
      <c r="B45" s="182">
        <f>'実質公債費比率（分子）の構造'!K$49</f>
        <v>75</v>
      </c>
      <c r="C45" s="182"/>
      <c r="D45" s="182"/>
      <c r="E45" s="182">
        <f>'実質公債費比率（分子）の構造'!L$49</f>
        <v>273</v>
      </c>
      <c r="F45" s="182"/>
      <c r="G45" s="182"/>
      <c r="H45" s="182">
        <f>'実質公債費比率（分子）の構造'!M$49</f>
        <v>303</v>
      </c>
      <c r="I45" s="182"/>
      <c r="J45" s="182"/>
      <c r="K45" s="182">
        <f>'実質公債費比率（分子）の構造'!N$49</f>
        <v>279</v>
      </c>
      <c r="L45" s="182"/>
      <c r="M45" s="182"/>
      <c r="N45" s="182">
        <f>'実質公債費比率（分子）の構造'!O$49</f>
        <v>259</v>
      </c>
      <c r="O45" s="182"/>
      <c r="P45" s="182"/>
    </row>
    <row r="46" spans="1:16" x14ac:dyDescent="0.15">
      <c r="A46" s="182" t="s">
        <v>67</v>
      </c>
      <c r="B46" s="182">
        <f>'実質公債費比率（分子）の構造'!K$48</f>
        <v>903</v>
      </c>
      <c r="C46" s="182"/>
      <c r="D46" s="182"/>
      <c r="E46" s="182">
        <f>'実質公債費比率（分子）の構造'!L$48</f>
        <v>938</v>
      </c>
      <c r="F46" s="182"/>
      <c r="G46" s="182"/>
      <c r="H46" s="182">
        <f>'実質公債費比率（分子）の構造'!M$48</f>
        <v>935</v>
      </c>
      <c r="I46" s="182"/>
      <c r="J46" s="182"/>
      <c r="K46" s="182">
        <f>'実質公債費比率（分子）の構造'!N$48</f>
        <v>938</v>
      </c>
      <c r="L46" s="182"/>
      <c r="M46" s="182"/>
      <c r="N46" s="182">
        <f>'実質公債費比率（分子）の構造'!O$48</f>
        <v>935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3583</v>
      </c>
      <c r="C49" s="182"/>
      <c r="D49" s="182"/>
      <c r="E49" s="182">
        <f>'実質公債費比率（分子）の構造'!L$45</f>
        <v>3216</v>
      </c>
      <c r="F49" s="182"/>
      <c r="G49" s="182"/>
      <c r="H49" s="182">
        <f>'実質公債費比率（分子）の構造'!M$45</f>
        <v>3111</v>
      </c>
      <c r="I49" s="182"/>
      <c r="J49" s="182"/>
      <c r="K49" s="182">
        <f>'実質公債費比率（分子）の構造'!N$45</f>
        <v>3056</v>
      </c>
      <c r="L49" s="182"/>
      <c r="M49" s="182"/>
      <c r="N49" s="182">
        <f>'実質公債費比率（分子）の構造'!O$45</f>
        <v>2996</v>
      </c>
      <c r="O49" s="182"/>
      <c r="P49" s="182"/>
    </row>
    <row r="50" spans="1:16" x14ac:dyDescent="0.15">
      <c r="A50" s="182" t="s">
        <v>71</v>
      </c>
      <c r="B50" s="182" t="e">
        <f>NA()</f>
        <v>#N/A</v>
      </c>
      <c r="C50" s="182">
        <f>IF(ISNUMBER('実質公債費比率（分子）の構造'!K$53),'実質公債費比率（分子）の構造'!K$53,NA())</f>
        <v>644</v>
      </c>
      <c r="D50" s="182" t="e">
        <f>NA()</f>
        <v>#N/A</v>
      </c>
      <c r="E50" s="182" t="e">
        <f>NA()</f>
        <v>#N/A</v>
      </c>
      <c r="F50" s="182">
        <f>IF(ISNUMBER('実質公債費比率（分子）の構造'!L$53),'実質公債費比率（分子）の構造'!L$53,NA())</f>
        <v>604</v>
      </c>
      <c r="G50" s="182" t="e">
        <f>NA()</f>
        <v>#N/A</v>
      </c>
      <c r="H50" s="182" t="e">
        <f>NA()</f>
        <v>#N/A</v>
      </c>
      <c r="I50" s="182">
        <f>IF(ISNUMBER('実質公債費比率（分子）の構造'!M$53),'実質公債費比率（分子）の構造'!M$53,NA())</f>
        <v>560</v>
      </c>
      <c r="J50" s="182" t="e">
        <f>NA()</f>
        <v>#N/A</v>
      </c>
      <c r="K50" s="182" t="e">
        <f>NA()</f>
        <v>#N/A</v>
      </c>
      <c r="L50" s="182">
        <f>IF(ISNUMBER('実質公債費比率（分子）の構造'!N$53),'実質公債費比率（分子）の構造'!N$53,NA())</f>
        <v>377</v>
      </c>
      <c r="M50" s="182" t="e">
        <f>NA()</f>
        <v>#N/A</v>
      </c>
      <c r="N50" s="182" t="e">
        <f>NA()</f>
        <v>#N/A</v>
      </c>
      <c r="O50" s="182">
        <f>IF(ISNUMBER('実質公債費比率（分子）の構造'!O$53),'実質公債費比率（分子）の構造'!O$53,NA())</f>
        <v>525</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41328</v>
      </c>
      <c r="E56" s="181"/>
      <c r="F56" s="181"/>
      <c r="G56" s="181">
        <f>'将来負担比率（分子）の構造'!J$52</f>
        <v>40351</v>
      </c>
      <c r="H56" s="181"/>
      <c r="I56" s="181"/>
      <c r="J56" s="181">
        <f>'将来負担比率（分子）の構造'!K$52</f>
        <v>40492</v>
      </c>
      <c r="K56" s="181"/>
      <c r="L56" s="181"/>
      <c r="M56" s="181">
        <f>'将来負担比率（分子）の構造'!L$52</f>
        <v>39762</v>
      </c>
      <c r="N56" s="181"/>
      <c r="O56" s="181"/>
      <c r="P56" s="181">
        <f>'将来負担比率（分子）の構造'!M$52</f>
        <v>39311</v>
      </c>
    </row>
    <row r="57" spans="1:16" x14ac:dyDescent="0.15">
      <c r="A57" s="181" t="s">
        <v>42</v>
      </c>
      <c r="B57" s="181"/>
      <c r="C57" s="181"/>
      <c r="D57" s="181">
        <f>'将来負担比率（分子）の構造'!I$51</f>
        <v>6047</v>
      </c>
      <c r="E57" s="181"/>
      <c r="F57" s="181"/>
      <c r="G57" s="181">
        <f>'将来負担比率（分子）の構造'!J$51</f>
        <v>6965</v>
      </c>
      <c r="H57" s="181"/>
      <c r="I57" s="181"/>
      <c r="J57" s="181">
        <f>'将来負担比率（分子）の構造'!K$51</f>
        <v>7589</v>
      </c>
      <c r="K57" s="181"/>
      <c r="L57" s="181"/>
      <c r="M57" s="181">
        <f>'将来負担比率（分子）の構造'!L$51</f>
        <v>7735</v>
      </c>
      <c r="N57" s="181"/>
      <c r="O57" s="181"/>
      <c r="P57" s="181">
        <f>'将来負担比率（分子）の構造'!M$51</f>
        <v>7390</v>
      </c>
    </row>
    <row r="58" spans="1:16" x14ac:dyDescent="0.15">
      <c r="A58" s="181" t="s">
        <v>41</v>
      </c>
      <c r="B58" s="181"/>
      <c r="C58" s="181"/>
      <c r="D58" s="181">
        <f>'将来負担比率（分子）の構造'!I$50</f>
        <v>6678</v>
      </c>
      <c r="E58" s="181"/>
      <c r="F58" s="181"/>
      <c r="G58" s="181">
        <f>'将来負担比率（分子）の構造'!J$50</f>
        <v>6866</v>
      </c>
      <c r="H58" s="181"/>
      <c r="I58" s="181"/>
      <c r="J58" s="181">
        <f>'将来負担比率（分子）の構造'!K$50</f>
        <v>7119</v>
      </c>
      <c r="K58" s="181"/>
      <c r="L58" s="181"/>
      <c r="M58" s="181">
        <f>'将来負担比率（分子）の構造'!L$50</f>
        <v>7285</v>
      </c>
      <c r="N58" s="181"/>
      <c r="O58" s="181"/>
      <c r="P58" s="181">
        <f>'将来負担比率（分子）の構造'!M$50</f>
        <v>7053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1681</v>
      </c>
      <c r="C61" s="181"/>
      <c r="D61" s="181"/>
      <c r="E61" s="181">
        <f>'将来負担比率（分子）の構造'!J$46</f>
        <v>1660</v>
      </c>
      <c r="F61" s="181"/>
      <c r="G61" s="181"/>
      <c r="H61" s="181">
        <f>'将来負担比率（分子）の構造'!K$46</f>
        <v>1456</v>
      </c>
      <c r="I61" s="181"/>
      <c r="J61" s="181"/>
      <c r="K61" s="181">
        <f>'将来負担比率（分子）の構造'!L$46</f>
        <v>1478</v>
      </c>
      <c r="L61" s="181"/>
      <c r="M61" s="181"/>
      <c r="N61" s="181">
        <f>'将来負担比率（分子）の構造'!M$46</f>
        <v>1405</v>
      </c>
      <c r="O61" s="181"/>
      <c r="P61" s="181"/>
    </row>
    <row r="62" spans="1:16" x14ac:dyDescent="0.15">
      <c r="A62" s="181" t="s">
        <v>35</v>
      </c>
      <c r="B62" s="181">
        <f>'将来負担比率（分子）の構造'!I$45</f>
        <v>4935</v>
      </c>
      <c r="C62" s="181"/>
      <c r="D62" s="181"/>
      <c r="E62" s="181">
        <f>'将来負担比率（分子）の構造'!J$45</f>
        <v>5135</v>
      </c>
      <c r="F62" s="181"/>
      <c r="G62" s="181"/>
      <c r="H62" s="181">
        <f>'将来負担比率（分子）の構造'!K$45</f>
        <v>5346</v>
      </c>
      <c r="I62" s="181"/>
      <c r="J62" s="181"/>
      <c r="K62" s="181">
        <f>'将来負担比率（分子）の構造'!L$45</f>
        <v>4983</v>
      </c>
      <c r="L62" s="181"/>
      <c r="M62" s="181"/>
      <c r="N62" s="181">
        <f>'将来負担比率（分子）の構造'!M$45</f>
        <v>4950</v>
      </c>
      <c r="O62" s="181"/>
      <c r="P62" s="181"/>
    </row>
    <row r="63" spans="1:16" x14ac:dyDescent="0.15">
      <c r="A63" s="181" t="s">
        <v>34</v>
      </c>
      <c r="B63" s="181">
        <f>'将来負担比率（分子）の構造'!I$44</f>
        <v>2924</v>
      </c>
      <c r="C63" s="181"/>
      <c r="D63" s="181"/>
      <c r="E63" s="181">
        <f>'将来負担比率（分子）の構造'!J$44</f>
        <v>2849</v>
      </c>
      <c r="F63" s="181"/>
      <c r="G63" s="181"/>
      <c r="H63" s="181">
        <f>'将来負担比率（分子）の構造'!K$44</f>
        <v>2711</v>
      </c>
      <c r="I63" s="181"/>
      <c r="J63" s="181"/>
      <c r="K63" s="181">
        <f>'将来負担比率（分子）の構造'!L$44</f>
        <v>2788</v>
      </c>
      <c r="L63" s="181"/>
      <c r="M63" s="181"/>
      <c r="N63" s="181">
        <f>'将来負担比率（分子）の構造'!M$44</f>
        <v>2698</v>
      </c>
      <c r="O63" s="181"/>
      <c r="P63" s="181"/>
    </row>
    <row r="64" spans="1:16" x14ac:dyDescent="0.15">
      <c r="A64" s="181" t="s">
        <v>33</v>
      </c>
      <c r="B64" s="181">
        <f>'将来負担比率（分子）の構造'!I$43</f>
        <v>13739</v>
      </c>
      <c r="C64" s="181"/>
      <c r="D64" s="181"/>
      <c r="E64" s="181">
        <f>'将来負担比率（分子）の構造'!J$43</f>
        <v>13601</v>
      </c>
      <c r="F64" s="181"/>
      <c r="G64" s="181"/>
      <c r="H64" s="181">
        <f>'将来負担比率（分子）の構造'!K$43</f>
        <v>13613</v>
      </c>
      <c r="I64" s="181"/>
      <c r="J64" s="181"/>
      <c r="K64" s="181">
        <f>'将来負担比率（分子）の構造'!L$43</f>
        <v>13230</v>
      </c>
      <c r="L64" s="181"/>
      <c r="M64" s="181"/>
      <c r="N64" s="181">
        <f>'将来負担比率（分子）の構造'!M$43</f>
        <v>12676</v>
      </c>
      <c r="O64" s="181"/>
      <c r="P64" s="181"/>
    </row>
    <row r="65" spans="1:16" x14ac:dyDescent="0.15">
      <c r="A65" s="181" t="s">
        <v>32</v>
      </c>
      <c r="B65" s="181">
        <f>'将来負担比率（分子）の構造'!I$42</f>
        <v>236</v>
      </c>
      <c r="C65" s="181"/>
      <c r="D65" s="181"/>
      <c r="E65" s="181">
        <f>'将来負担比率（分子）の構造'!J$42</f>
        <v>194</v>
      </c>
      <c r="F65" s="181"/>
      <c r="G65" s="181"/>
      <c r="H65" s="181">
        <f>'将来負担比率（分子）の構造'!K$42</f>
        <v>81</v>
      </c>
      <c r="I65" s="181"/>
      <c r="J65" s="181"/>
      <c r="K65" s="181">
        <f>'将来負担比率（分子）の構造'!L$42</f>
        <v>13</v>
      </c>
      <c r="L65" s="181"/>
      <c r="M65" s="181"/>
      <c r="N65" s="181" t="str">
        <f>'将来負担比率（分子）の構造'!M$42</f>
        <v>-</v>
      </c>
      <c r="O65" s="181"/>
      <c r="P65" s="181"/>
    </row>
    <row r="66" spans="1:16" x14ac:dyDescent="0.15">
      <c r="A66" s="181" t="s">
        <v>31</v>
      </c>
      <c r="B66" s="181">
        <f>'将来負担比率（分子）の構造'!I$41</f>
        <v>37272</v>
      </c>
      <c r="C66" s="181"/>
      <c r="D66" s="181"/>
      <c r="E66" s="181">
        <f>'将来負担比率（分子）の構造'!J$41</f>
        <v>37710</v>
      </c>
      <c r="F66" s="181"/>
      <c r="G66" s="181"/>
      <c r="H66" s="181">
        <f>'将来負担比率（分子）の構造'!K$41</f>
        <v>38952</v>
      </c>
      <c r="I66" s="181"/>
      <c r="J66" s="181"/>
      <c r="K66" s="181">
        <f>'将来負担比率（分子）の構造'!L$41</f>
        <v>38760</v>
      </c>
      <c r="L66" s="181"/>
      <c r="M66" s="181"/>
      <c r="N66" s="181">
        <f>'将来負担比率（分子）の構造'!M$41</f>
        <v>38265</v>
      </c>
      <c r="O66" s="181"/>
      <c r="P66" s="181"/>
    </row>
    <row r="67" spans="1:16" x14ac:dyDescent="0.15">
      <c r="A67" s="181" t="s">
        <v>75</v>
      </c>
      <c r="B67" s="181" t="e">
        <f>NA()</f>
        <v>#N/A</v>
      </c>
      <c r="C67" s="181">
        <f>IF(ISNUMBER('将来負担比率（分子）の構造'!I$53), IF('将来負担比率（分子）の構造'!I$53 &lt; 0, 0, '将来負担比率（分子）の構造'!I$53), NA())</f>
        <v>6734</v>
      </c>
      <c r="D67" s="181" t="e">
        <f>NA()</f>
        <v>#N/A</v>
      </c>
      <c r="E67" s="181" t="e">
        <f>NA()</f>
        <v>#N/A</v>
      </c>
      <c r="F67" s="181">
        <f>IF(ISNUMBER('将来負担比率（分子）の構造'!J$53), IF('将来負担比率（分子）の構造'!J$53 &lt; 0, 0, '将来負担比率（分子）の構造'!J$53), NA())</f>
        <v>6966</v>
      </c>
      <c r="G67" s="181" t="e">
        <f>NA()</f>
        <v>#N/A</v>
      </c>
      <c r="H67" s="181" t="e">
        <f>NA()</f>
        <v>#N/A</v>
      </c>
      <c r="I67" s="181">
        <f>IF(ISNUMBER('将来負担比率（分子）の構造'!K$53), IF('将来負担比率（分子）の構造'!K$53 &lt; 0, 0, '将来負担比率（分子）の構造'!K$53), NA())</f>
        <v>6958</v>
      </c>
      <c r="J67" s="181" t="e">
        <f>NA()</f>
        <v>#N/A</v>
      </c>
      <c r="K67" s="181" t="e">
        <f>NA()</f>
        <v>#N/A</v>
      </c>
      <c r="L67" s="181">
        <f>IF(ISNUMBER('将来負担比率（分子）の構造'!L$53), IF('将来負担比率（分子）の構造'!L$53 &lt; 0, 0, '将来負担比率（分子）の構造'!L$53), NA())</f>
        <v>6469</v>
      </c>
      <c r="M67" s="181" t="e">
        <f>NA()</f>
        <v>#N/A</v>
      </c>
      <c r="N67" s="181" t="e">
        <f>NA()</f>
        <v>#N/A</v>
      </c>
      <c r="O67" s="181">
        <f>IF(ISNUMBER('将来負担比率（分子）の構造'!M$53), IF('将来負担比率（分子）の構造'!M$53 &lt; 0, 0, '将来負担比率（分子）の構造'!M$53), NA())</f>
        <v>6242</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2688</v>
      </c>
      <c r="C72" s="185">
        <f>基金残高に係る経年分析!G55</f>
        <v>2743</v>
      </c>
      <c r="D72" s="185">
        <f>基金残高に係る経年分析!H55</f>
        <v>2672</v>
      </c>
    </row>
    <row r="73" spans="1:16" x14ac:dyDescent="0.15">
      <c r="A73" s="184" t="s">
        <v>78</v>
      </c>
      <c r="B73" s="185">
        <f>基金残高に係る経年分析!F56</f>
        <v>2156</v>
      </c>
      <c r="C73" s="185">
        <f>基金残高に係る経年分析!G56</f>
        <v>2159</v>
      </c>
      <c r="D73" s="185">
        <f>基金残高に係る経年分析!H56</f>
        <v>1963</v>
      </c>
    </row>
    <row r="74" spans="1:16" x14ac:dyDescent="0.15">
      <c r="A74" s="184" t="s">
        <v>79</v>
      </c>
      <c r="B74" s="185">
        <f>基金残高に係る経年分析!F57</f>
        <v>1613</v>
      </c>
      <c r="C74" s="185">
        <f>基金残高に係る経年分析!G57</f>
        <v>1507</v>
      </c>
      <c r="D74" s="185">
        <f>基金残高に係る経年分析!H57</f>
        <v>1344</v>
      </c>
    </row>
  </sheetData>
  <sheetProtection algorithmName="SHA-512" hashValue="aOMSclfCrHmKiCfpBEGuXc5Va7+CbjA7YwetPKeXFU4e7ftKl7o/w7OzYPicktM5wjh15hN3jV7v26D80cWBDA==" saltValue="XrZ5QaiElitT9OYS5DSby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210</v>
      </c>
      <c r="DI1" s="798"/>
      <c r="DJ1" s="798"/>
      <c r="DK1" s="798"/>
      <c r="DL1" s="798"/>
      <c r="DM1" s="798"/>
      <c r="DN1" s="799"/>
      <c r="DO1" s="226"/>
      <c r="DP1" s="797" t="s">
        <v>211</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213</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214</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215</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216</v>
      </c>
      <c r="S4" s="740"/>
      <c r="T4" s="740"/>
      <c r="U4" s="740"/>
      <c r="V4" s="740"/>
      <c r="W4" s="740"/>
      <c r="X4" s="740"/>
      <c r="Y4" s="741"/>
      <c r="Z4" s="739" t="s">
        <v>217</v>
      </c>
      <c r="AA4" s="740"/>
      <c r="AB4" s="740"/>
      <c r="AC4" s="741"/>
      <c r="AD4" s="739" t="s">
        <v>218</v>
      </c>
      <c r="AE4" s="740"/>
      <c r="AF4" s="740"/>
      <c r="AG4" s="740"/>
      <c r="AH4" s="740"/>
      <c r="AI4" s="740"/>
      <c r="AJ4" s="740"/>
      <c r="AK4" s="741"/>
      <c r="AL4" s="739" t="s">
        <v>217</v>
      </c>
      <c r="AM4" s="740"/>
      <c r="AN4" s="740"/>
      <c r="AO4" s="741"/>
      <c r="AP4" s="800" t="s">
        <v>219</v>
      </c>
      <c r="AQ4" s="800"/>
      <c r="AR4" s="800"/>
      <c r="AS4" s="800"/>
      <c r="AT4" s="800"/>
      <c r="AU4" s="800"/>
      <c r="AV4" s="800"/>
      <c r="AW4" s="800"/>
      <c r="AX4" s="800"/>
      <c r="AY4" s="800"/>
      <c r="AZ4" s="800"/>
      <c r="BA4" s="800"/>
      <c r="BB4" s="800"/>
      <c r="BC4" s="800"/>
      <c r="BD4" s="800"/>
      <c r="BE4" s="800"/>
      <c r="BF4" s="800"/>
      <c r="BG4" s="800" t="s">
        <v>220</v>
      </c>
      <c r="BH4" s="800"/>
      <c r="BI4" s="800"/>
      <c r="BJ4" s="800"/>
      <c r="BK4" s="800"/>
      <c r="BL4" s="800"/>
      <c r="BM4" s="800"/>
      <c r="BN4" s="800"/>
      <c r="BO4" s="800" t="s">
        <v>217</v>
      </c>
      <c r="BP4" s="800"/>
      <c r="BQ4" s="800"/>
      <c r="BR4" s="800"/>
      <c r="BS4" s="800" t="s">
        <v>221</v>
      </c>
      <c r="BT4" s="800"/>
      <c r="BU4" s="800"/>
      <c r="BV4" s="800"/>
      <c r="BW4" s="800"/>
      <c r="BX4" s="800"/>
      <c r="BY4" s="800"/>
      <c r="BZ4" s="800"/>
      <c r="CA4" s="800"/>
      <c r="CB4" s="800"/>
      <c r="CD4" s="782" t="s">
        <v>222</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6" t="s">
        <v>223</v>
      </c>
      <c r="C5" s="747"/>
      <c r="D5" s="747"/>
      <c r="E5" s="747"/>
      <c r="F5" s="747"/>
      <c r="G5" s="747"/>
      <c r="H5" s="747"/>
      <c r="I5" s="747"/>
      <c r="J5" s="747"/>
      <c r="K5" s="747"/>
      <c r="L5" s="747"/>
      <c r="M5" s="747"/>
      <c r="N5" s="747"/>
      <c r="O5" s="747"/>
      <c r="P5" s="747"/>
      <c r="Q5" s="748"/>
      <c r="R5" s="733">
        <v>11486089</v>
      </c>
      <c r="S5" s="734"/>
      <c r="T5" s="734"/>
      <c r="U5" s="734"/>
      <c r="V5" s="734"/>
      <c r="W5" s="734"/>
      <c r="X5" s="734"/>
      <c r="Y5" s="777"/>
      <c r="Z5" s="795">
        <v>36</v>
      </c>
      <c r="AA5" s="795"/>
      <c r="AB5" s="795"/>
      <c r="AC5" s="795"/>
      <c r="AD5" s="796">
        <v>10900208</v>
      </c>
      <c r="AE5" s="796"/>
      <c r="AF5" s="796"/>
      <c r="AG5" s="796"/>
      <c r="AH5" s="796"/>
      <c r="AI5" s="796"/>
      <c r="AJ5" s="796"/>
      <c r="AK5" s="796"/>
      <c r="AL5" s="778">
        <v>60.4</v>
      </c>
      <c r="AM5" s="751"/>
      <c r="AN5" s="751"/>
      <c r="AO5" s="779"/>
      <c r="AP5" s="746" t="s">
        <v>224</v>
      </c>
      <c r="AQ5" s="747"/>
      <c r="AR5" s="747"/>
      <c r="AS5" s="747"/>
      <c r="AT5" s="747"/>
      <c r="AU5" s="747"/>
      <c r="AV5" s="747"/>
      <c r="AW5" s="747"/>
      <c r="AX5" s="747"/>
      <c r="AY5" s="747"/>
      <c r="AZ5" s="747"/>
      <c r="BA5" s="747"/>
      <c r="BB5" s="747"/>
      <c r="BC5" s="747"/>
      <c r="BD5" s="747"/>
      <c r="BE5" s="747"/>
      <c r="BF5" s="748"/>
      <c r="BG5" s="678">
        <v>10866738</v>
      </c>
      <c r="BH5" s="679"/>
      <c r="BI5" s="679"/>
      <c r="BJ5" s="679"/>
      <c r="BK5" s="679"/>
      <c r="BL5" s="679"/>
      <c r="BM5" s="679"/>
      <c r="BN5" s="680"/>
      <c r="BO5" s="715">
        <v>94.6</v>
      </c>
      <c r="BP5" s="715"/>
      <c r="BQ5" s="715"/>
      <c r="BR5" s="715"/>
      <c r="BS5" s="716">
        <v>128512</v>
      </c>
      <c r="BT5" s="716"/>
      <c r="BU5" s="716"/>
      <c r="BV5" s="716"/>
      <c r="BW5" s="716"/>
      <c r="BX5" s="716"/>
      <c r="BY5" s="716"/>
      <c r="BZ5" s="716"/>
      <c r="CA5" s="716"/>
      <c r="CB5" s="766"/>
      <c r="CD5" s="782" t="s">
        <v>219</v>
      </c>
      <c r="CE5" s="783"/>
      <c r="CF5" s="783"/>
      <c r="CG5" s="783"/>
      <c r="CH5" s="783"/>
      <c r="CI5" s="783"/>
      <c r="CJ5" s="783"/>
      <c r="CK5" s="783"/>
      <c r="CL5" s="783"/>
      <c r="CM5" s="783"/>
      <c r="CN5" s="783"/>
      <c r="CO5" s="783"/>
      <c r="CP5" s="783"/>
      <c r="CQ5" s="784"/>
      <c r="CR5" s="782" t="s">
        <v>225</v>
      </c>
      <c r="CS5" s="783"/>
      <c r="CT5" s="783"/>
      <c r="CU5" s="783"/>
      <c r="CV5" s="783"/>
      <c r="CW5" s="783"/>
      <c r="CX5" s="783"/>
      <c r="CY5" s="784"/>
      <c r="CZ5" s="782" t="s">
        <v>217</v>
      </c>
      <c r="DA5" s="783"/>
      <c r="DB5" s="783"/>
      <c r="DC5" s="784"/>
      <c r="DD5" s="782" t="s">
        <v>226</v>
      </c>
      <c r="DE5" s="783"/>
      <c r="DF5" s="783"/>
      <c r="DG5" s="783"/>
      <c r="DH5" s="783"/>
      <c r="DI5" s="783"/>
      <c r="DJ5" s="783"/>
      <c r="DK5" s="783"/>
      <c r="DL5" s="783"/>
      <c r="DM5" s="783"/>
      <c r="DN5" s="783"/>
      <c r="DO5" s="783"/>
      <c r="DP5" s="784"/>
      <c r="DQ5" s="782" t="s">
        <v>227</v>
      </c>
      <c r="DR5" s="783"/>
      <c r="DS5" s="783"/>
      <c r="DT5" s="783"/>
      <c r="DU5" s="783"/>
      <c r="DV5" s="783"/>
      <c r="DW5" s="783"/>
      <c r="DX5" s="783"/>
      <c r="DY5" s="783"/>
      <c r="DZ5" s="783"/>
      <c r="EA5" s="783"/>
      <c r="EB5" s="783"/>
      <c r="EC5" s="784"/>
    </row>
    <row r="6" spans="2:143" ht="11.25" customHeight="1" x14ac:dyDescent="0.15">
      <c r="B6" s="675" t="s">
        <v>228</v>
      </c>
      <c r="C6" s="676"/>
      <c r="D6" s="676"/>
      <c r="E6" s="676"/>
      <c r="F6" s="676"/>
      <c r="G6" s="676"/>
      <c r="H6" s="676"/>
      <c r="I6" s="676"/>
      <c r="J6" s="676"/>
      <c r="K6" s="676"/>
      <c r="L6" s="676"/>
      <c r="M6" s="676"/>
      <c r="N6" s="676"/>
      <c r="O6" s="676"/>
      <c r="P6" s="676"/>
      <c r="Q6" s="677"/>
      <c r="R6" s="678">
        <v>260719</v>
      </c>
      <c r="S6" s="679"/>
      <c r="T6" s="679"/>
      <c r="U6" s="679"/>
      <c r="V6" s="679"/>
      <c r="W6" s="679"/>
      <c r="X6" s="679"/>
      <c r="Y6" s="680"/>
      <c r="Z6" s="715">
        <v>0.8</v>
      </c>
      <c r="AA6" s="715"/>
      <c r="AB6" s="715"/>
      <c r="AC6" s="715"/>
      <c r="AD6" s="716">
        <v>260719</v>
      </c>
      <c r="AE6" s="716"/>
      <c r="AF6" s="716"/>
      <c r="AG6" s="716"/>
      <c r="AH6" s="716"/>
      <c r="AI6" s="716"/>
      <c r="AJ6" s="716"/>
      <c r="AK6" s="716"/>
      <c r="AL6" s="681">
        <v>1.4</v>
      </c>
      <c r="AM6" s="682"/>
      <c r="AN6" s="682"/>
      <c r="AO6" s="717"/>
      <c r="AP6" s="675" t="s">
        <v>229</v>
      </c>
      <c r="AQ6" s="676"/>
      <c r="AR6" s="676"/>
      <c r="AS6" s="676"/>
      <c r="AT6" s="676"/>
      <c r="AU6" s="676"/>
      <c r="AV6" s="676"/>
      <c r="AW6" s="676"/>
      <c r="AX6" s="676"/>
      <c r="AY6" s="676"/>
      <c r="AZ6" s="676"/>
      <c r="BA6" s="676"/>
      <c r="BB6" s="676"/>
      <c r="BC6" s="676"/>
      <c r="BD6" s="676"/>
      <c r="BE6" s="676"/>
      <c r="BF6" s="677"/>
      <c r="BG6" s="678">
        <v>10866738</v>
      </c>
      <c r="BH6" s="679"/>
      <c r="BI6" s="679"/>
      <c r="BJ6" s="679"/>
      <c r="BK6" s="679"/>
      <c r="BL6" s="679"/>
      <c r="BM6" s="679"/>
      <c r="BN6" s="680"/>
      <c r="BO6" s="715">
        <v>94.6</v>
      </c>
      <c r="BP6" s="715"/>
      <c r="BQ6" s="715"/>
      <c r="BR6" s="715"/>
      <c r="BS6" s="716">
        <v>128512</v>
      </c>
      <c r="BT6" s="716"/>
      <c r="BU6" s="716"/>
      <c r="BV6" s="716"/>
      <c r="BW6" s="716"/>
      <c r="BX6" s="716"/>
      <c r="BY6" s="716"/>
      <c r="BZ6" s="716"/>
      <c r="CA6" s="716"/>
      <c r="CB6" s="766"/>
      <c r="CD6" s="736" t="s">
        <v>230</v>
      </c>
      <c r="CE6" s="737"/>
      <c r="CF6" s="737"/>
      <c r="CG6" s="737"/>
      <c r="CH6" s="737"/>
      <c r="CI6" s="737"/>
      <c r="CJ6" s="737"/>
      <c r="CK6" s="737"/>
      <c r="CL6" s="737"/>
      <c r="CM6" s="737"/>
      <c r="CN6" s="737"/>
      <c r="CO6" s="737"/>
      <c r="CP6" s="737"/>
      <c r="CQ6" s="738"/>
      <c r="CR6" s="678">
        <v>210817</v>
      </c>
      <c r="CS6" s="679"/>
      <c r="CT6" s="679"/>
      <c r="CU6" s="679"/>
      <c r="CV6" s="679"/>
      <c r="CW6" s="679"/>
      <c r="CX6" s="679"/>
      <c r="CY6" s="680"/>
      <c r="CZ6" s="778">
        <v>0.7</v>
      </c>
      <c r="DA6" s="751"/>
      <c r="DB6" s="751"/>
      <c r="DC6" s="781"/>
      <c r="DD6" s="684" t="s">
        <v>127</v>
      </c>
      <c r="DE6" s="679"/>
      <c r="DF6" s="679"/>
      <c r="DG6" s="679"/>
      <c r="DH6" s="679"/>
      <c r="DI6" s="679"/>
      <c r="DJ6" s="679"/>
      <c r="DK6" s="679"/>
      <c r="DL6" s="679"/>
      <c r="DM6" s="679"/>
      <c r="DN6" s="679"/>
      <c r="DO6" s="679"/>
      <c r="DP6" s="680"/>
      <c r="DQ6" s="684">
        <v>210817</v>
      </c>
      <c r="DR6" s="679"/>
      <c r="DS6" s="679"/>
      <c r="DT6" s="679"/>
      <c r="DU6" s="679"/>
      <c r="DV6" s="679"/>
      <c r="DW6" s="679"/>
      <c r="DX6" s="679"/>
      <c r="DY6" s="679"/>
      <c r="DZ6" s="679"/>
      <c r="EA6" s="679"/>
      <c r="EB6" s="679"/>
      <c r="EC6" s="722"/>
    </row>
    <row r="7" spans="2:143" ht="11.25" customHeight="1" x14ac:dyDescent="0.15">
      <c r="B7" s="675" t="s">
        <v>231</v>
      </c>
      <c r="C7" s="676"/>
      <c r="D7" s="676"/>
      <c r="E7" s="676"/>
      <c r="F7" s="676"/>
      <c r="G7" s="676"/>
      <c r="H7" s="676"/>
      <c r="I7" s="676"/>
      <c r="J7" s="676"/>
      <c r="K7" s="676"/>
      <c r="L7" s="676"/>
      <c r="M7" s="676"/>
      <c r="N7" s="676"/>
      <c r="O7" s="676"/>
      <c r="P7" s="676"/>
      <c r="Q7" s="677"/>
      <c r="R7" s="678">
        <v>10567</v>
      </c>
      <c r="S7" s="679"/>
      <c r="T7" s="679"/>
      <c r="U7" s="679"/>
      <c r="V7" s="679"/>
      <c r="W7" s="679"/>
      <c r="X7" s="679"/>
      <c r="Y7" s="680"/>
      <c r="Z7" s="715">
        <v>0</v>
      </c>
      <c r="AA7" s="715"/>
      <c r="AB7" s="715"/>
      <c r="AC7" s="715"/>
      <c r="AD7" s="716">
        <v>10567</v>
      </c>
      <c r="AE7" s="716"/>
      <c r="AF7" s="716"/>
      <c r="AG7" s="716"/>
      <c r="AH7" s="716"/>
      <c r="AI7" s="716"/>
      <c r="AJ7" s="716"/>
      <c r="AK7" s="716"/>
      <c r="AL7" s="681">
        <v>0.1</v>
      </c>
      <c r="AM7" s="682"/>
      <c r="AN7" s="682"/>
      <c r="AO7" s="717"/>
      <c r="AP7" s="675" t="s">
        <v>232</v>
      </c>
      <c r="AQ7" s="676"/>
      <c r="AR7" s="676"/>
      <c r="AS7" s="676"/>
      <c r="AT7" s="676"/>
      <c r="AU7" s="676"/>
      <c r="AV7" s="676"/>
      <c r="AW7" s="676"/>
      <c r="AX7" s="676"/>
      <c r="AY7" s="676"/>
      <c r="AZ7" s="676"/>
      <c r="BA7" s="676"/>
      <c r="BB7" s="676"/>
      <c r="BC7" s="676"/>
      <c r="BD7" s="676"/>
      <c r="BE7" s="676"/>
      <c r="BF7" s="677"/>
      <c r="BG7" s="678">
        <v>4531357</v>
      </c>
      <c r="BH7" s="679"/>
      <c r="BI7" s="679"/>
      <c r="BJ7" s="679"/>
      <c r="BK7" s="679"/>
      <c r="BL7" s="679"/>
      <c r="BM7" s="679"/>
      <c r="BN7" s="680"/>
      <c r="BO7" s="715">
        <v>39.5</v>
      </c>
      <c r="BP7" s="715"/>
      <c r="BQ7" s="715"/>
      <c r="BR7" s="715"/>
      <c r="BS7" s="716">
        <v>128512</v>
      </c>
      <c r="BT7" s="716"/>
      <c r="BU7" s="716"/>
      <c r="BV7" s="716"/>
      <c r="BW7" s="716"/>
      <c r="BX7" s="716"/>
      <c r="BY7" s="716"/>
      <c r="BZ7" s="716"/>
      <c r="CA7" s="716"/>
      <c r="CB7" s="766"/>
      <c r="CD7" s="711" t="s">
        <v>233</v>
      </c>
      <c r="CE7" s="712"/>
      <c r="CF7" s="712"/>
      <c r="CG7" s="712"/>
      <c r="CH7" s="712"/>
      <c r="CI7" s="712"/>
      <c r="CJ7" s="712"/>
      <c r="CK7" s="712"/>
      <c r="CL7" s="712"/>
      <c r="CM7" s="712"/>
      <c r="CN7" s="712"/>
      <c r="CO7" s="712"/>
      <c r="CP7" s="712"/>
      <c r="CQ7" s="713"/>
      <c r="CR7" s="678">
        <v>3764398</v>
      </c>
      <c r="CS7" s="679"/>
      <c r="CT7" s="679"/>
      <c r="CU7" s="679"/>
      <c r="CV7" s="679"/>
      <c r="CW7" s="679"/>
      <c r="CX7" s="679"/>
      <c r="CY7" s="680"/>
      <c r="CZ7" s="715">
        <v>11.8</v>
      </c>
      <c r="DA7" s="715"/>
      <c r="DB7" s="715"/>
      <c r="DC7" s="715"/>
      <c r="DD7" s="684">
        <v>99329</v>
      </c>
      <c r="DE7" s="679"/>
      <c r="DF7" s="679"/>
      <c r="DG7" s="679"/>
      <c r="DH7" s="679"/>
      <c r="DI7" s="679"/>
      <c r="DJ7" s="679"/>
      <c r="DK7" s="679"/>
      <c r="DL7" s="679"/>
      <c r="DM7" s="679"/>
      <c r="DN7" s="679"/>
      <c r="DO7" s="679"/>
      <c r="DP7" s="680"/>
      <c r="DQ7" s="684">
        <v>2843019</v>
      </c>
      <c r="DR7" s="679"/>
      <c r="DS7" s="679"/>
      <c r="DT7" s="679"/>
      <c r="DU7" s="679"/>
      <c r="DV7" s="679"/>
      <c r="DW7" s="679"/>
      <c r="DX7" s="679"/>
      <c r="DY7" s="679"/>
      <c r="DZ7" s="679"/>
      <c r="EA7" s="679"/>
      <c r="EB7" s="679"/>
      <c r="EC7" s="722"/>
    </row>
    <row r="8" spans="2:143" ht="11.25" customHeight="1" x14ac:dyDescent="0.15">
      <c r="B8" s="675" t="s">
        <v>234</v>
      </c>
      <c r="C8" s="676"/>
      <c r="D8" s="676"/>
      <c r="E8" s="676"/>
      <c r="F8" s="676"/>
      <c r="G8" s="676"/>
      <c r="H8" s="676"/>
      <c r="I8" s="676"/>
      <c r="J8" s="676"/>
      <c r="K8" s="676"/>
      <c r="L8" s="676"/>
      <c r="M8" s="676"/>
      <c r="N8" s="676"/>
      <c r="O8" s="676"/>
      <c r="P8" s="676"/>
      <c r="Q8" s="677"/>
      <c r="R8" s="678">
        <v>68385</v>
      </c>
      <c r="S8" s="679"/>
      <c r="T8" s="679"/>
      <c r="U8" s="679"/>
      <c r="V8" s="679"/>
      <c r="W8" s="679"/>
      <c r="X8" s="679"/>
      <c r="Y8" s="680"/>
      <c r="Z8" s="715">
        <v>0.2</v>
      </c>
      <c r="AA8" s="715"/>
      <c r="AB8" s="715"/>
      <c r="AC8" s="715"/>
      <c r="AD8" s="716">
        <v>68385</v>
      </c>
      <c r="AE8" s="716"/>
      <c r="AF8" s="716"/>
      <c r="AG8" s="716"/>
      <c r="AH8" s="716"/>
      <c r="AI8" s="716"/>
      <c r="AJ8" s="716"/>
      <c r="AK8" s="716"/>
      <c r="AL8" s="681">
        <v>0.4</v>
      </c>
      <c r="AM8" s="682"/>
      <c r="AN8" s="682"/>
      <c r="AO8" s="717"/>
      <c r="AP8" s="675" t="s">
        <v>235</v>
      </c>
      <c r="AQ8" s="676"/>
      <c r="AR8" s="676"/>
      <c r="AS8" s="676"/>
      <c r="AT8" s="676"/>
      <c r="AU8" s="676"/>
      <c r="AV8" s="676"/>
      <c r="AW8" s="676"/>
      <c r="AX8" s="676"/>
      <c r="AY8" s="676"/>
      <c r="AZ8" s="676"/>
      <c r="BA8" s="676"/>
      <c r="BB8" s="676"/>
      <c r="BC8" s="676"/>
      <c r="BD8" s="676"/>
      <c r="BE8" s="676"/>
      <c r="BF8" s="677"/>
      <c r="BG8" s="678">
        <v>136272</v>
      </c>
      <c r="BH8" s="679"/>
      <c r="BI8" s="679"/>
      <c r="BJ8" s="679"/>
      <c r="BK8" s="679"/>
      <c r="BL8" s="679"/>
      <c r="BM8" s="679"/>
      <c r="BN8" s="680"/>
      <c r="BO8" s="715">
        <v>1.2</v>
      </c>
      <c r="BP8" s="715"/>
      <c r="BQ8" s="715"/>
      <c r="BR8" s="715"/>
      <c r="BS8" s="684" t="s">
        <v>127</v>
      </c>
      <c r="BT8" s="679"/>
      <c r="BU8" s="679"/>
      <c r="BV8" s="679"/>
      <c r="BW8" s="679"/>
      <c r="BX8" s="679"/>
      <c r="BY8" s="679"/>
      <c r="BZ8" s="679"/>
      <c r="CA8" s="679"/>
      <c r="CB8" s="722"/>
      <c r="CD8" s="711" t="s">
        <v>236</v>
      </c>
      <c r="CE8" s="712"/>
      <c r="CF8" s="712"/>
      <c r="CG8" s="712"/>
      <c r="CH8" s="712"/>
      <c r="CI8" s="712"/>
      <c r="CJ8" s="712"/>
      <c r="CK8" s="712"/>
      <c r="CL8" s="712"/>
      <c r="CM8" s="712"/>
      <c r="CN8" s="712"/>
      <c r="CO8" s="712"/>
      <c r="CP8" s="712"/>
      <c r="CQ8" s="713"/>
      <c r="CR8" s="678">
        <v>11963585</v>
      </c>
      <c r="CS8" s="679"/>
      <c r="CT8" s="679"/>
      <c r="CU8" s="679"/>
      <c r="CV8" s="679"/>
      <c r="CW8" s="679"/>
      <c r="CX8" s="679"/>
      <c r="CY8" s="680"/>
      <c r="CZ8" s="715">
        <v>37.6</v>
      </c>
      <c r="DA8" s="715"/>
      <c r="DB8" s="715"/>
      <c r="DC8" s="715"/>
      <c r="DD8" s="684">
        <v>78778</v>
      </c>
      <c r="DE8" s="679"/>
      <c r="DF8" s="679"/>
      <c r="DG8" s="679"/>
      <c r="DH8" s="679"/>
      <c r="DI8" s="679"/>
      <c r="DJ8" s="679"/>
      <c r="DK8" s="679"/>
      <c r="DL8" s="679"/>
      <c r="DM8" s="679"/>
      <c r="DN8" s="679"/>
      <c r="DO8" s="679"/>
      <c r="DP8" s="680"/>
      <c r="DQ8" s="684">
        <v>6674966</v>
      </c>
      <c r="DR8" s="679"/>
      <c r="DS8" s="679"/>
      <c r="DT8" s="679"/>
      <c r="DU8" s="679"/>
      <c r="DV8" s="679"/>
      <c r="DW8" s="679"/>
      <c r="DX8" s="679"/>
      <c r="DY8" s="679"/>
      <c r="DZ8" s="679"/>
      <c r="EA8" s="679"/>
      <c r="EB8" s="679"/>
      <c r="EC8" s="722"/>
    </row>
    <row r="9" spans="2:143" ht="11.25" customHeight="1" x14ac:dyDescent="0.15">
      <c r="B9" s="675" t="s">
        <v>237</v>
      </c>
      <c r="C9" s="676"/>
      <c r="D9" s="676"/>
      <c r="E9" s="676"/>
      <c r="F9" s="676"/>
      <c r="G9" s="676"/>
      <c r="H9" s="676"/>
      <c r="I9" s="676"/>
      <c r="J9" s="676"/>
      <c r="K9" s="676"/>
      <c r="L9" s="676"/>
      <c r="M9" s="676"/>
      <c r="N9" s="676"/>
      <c r="O9" s="676"/>
      <c r="P9" s="676"/>
      <c r="Q9" s="677"/>
      <c r="R9" s="678">
        <v>36526</v>
      </c>
      <c r="S9" s="679"/>
      <c r="T9" s="679"/>
      <c r="U9" s="679"/>
      <c r="V9" s="679"/>
      <c r="W9" s="679"/>
      <c r="X9" s="679"/>
      <c r="Y9" s="680"/>
      <c r="Z9" s="715">
        <v>0.1</v>
      </c>
      <c r="AA9" s="715"/>
      <c r="AB9" s="715"/>
      <c r="AC9" s="715"/>
      <c r="AD9" s="716">
        <v>36526</v>
      </c>
      <c r="AE9" s="716"/>
      <c r="AF9" s="716"/>
      <c r="AG9" s="716"/>
      <c r="AH9" s="716"/>
      <c r="AI9" s="716"/>
      <c r="AJ9" s="716"/>
      <c r="AK9" s="716"/>
      <c r="AL9" s="681">
        <v>0.2</v>
      </c>
      <c r="AM9" s="682"/>
      <c r="AN9" s="682"/>
      <c r="AO9" s="717"/>
      <c r="AP9" s="675" t="s">
        <v>238</v>
      </c>
      <c r="AQ9" s="676"/>
      <c r="AR9" s="676"/>
      <c r="AS9" s="676"/>
      <c r="AT9" s="676"/>
      <c r="AU9" s="676"/>
      <c r="AV9" s="676"/>
      <c r="AW9" s="676"/>
      <c r="AX9" s="676"/>
      <c r="AY9" s="676"/>
      <c r="AZ9" s="676"/>
      <c r="BA9" s="676"/>
      <c r="BB9" s="676"/>
      <c r="BC9" s="676"/>
      <c r="BD9" s="676"/>
      <c r="BE9" s="676"/>
      <c r="BF9" s="677"/>
      <c r="BG9" s="678">
        <v>3527864</v>
      </c>
      <c r="BH9" s="679"/>
      <c r="BI9" s="679"/>
      <c r="BJ9" s="679"/>
      <c r="BK9" s="679"/>
      <c r="BL9" s="679"/>
      <c r="BM9" s="679"/>
      <c r="BN9" s="680"/>
      <c r="BO9" s="715">
        <v>30.7</v>
      </c>
      <c r="BP9" s="715"/>
      <c r="BQ9" s="715"/>
      <c r="BR9" s="715"/>
      <c r="BS9" s="684" t="s">
        <v>127</v>
      </c>
      <c r="BT9" s="679"/>
      <c r="BU9" s="679"/>
      <c r="BV9" s="679"/>
      <c r="BW9" s="679"/>
      <c r="BX9" s="679"/>
      <c r="BY9" s="679"/>
      <c r="BZ9" s="679"/>
      <c r="CA9" s="679"/>
      <c r="CB9" s="722"/>
      <c r="CD9" s="711" t="s">
        <v>239</v>
      </c>
      <c r="CE9" s="712"/>
      <c r="CF9" s="712"/>
      <c r="CG9" s="712"/>
      <c r="CH9" s="712"/>
      <c r="CI9" s="712"/>
      <c r="CJ9" s="712"/>
      <c r="CK9" s="712"/>
      <c r="CL9" s="712"/>
      <c r="CM9" s="712"/>
      <c r="CN9" s="712"/>
      <c r="CO9" s="712"/>
      <c r="CP9" s="712"/>
      <c r="CQ9" s="713"/>
      <c r="CR9" s="678">
        <v>2834586</v>
      </c>
      <c r="CS9" s="679"/>
      <c r="CT9" s="679"/>
      <c r="CU9" s="679"/>
      <c r="CV9" s="679"/>
      <c r="CW9" s="679"/>
      <c r="CX9" s="679"/>
      <c r="CY9" s="680"/>
      <c r="CZ9" s="715">
        <v>8.9</v>
      </c>
      <c r="DA9" s="715"/>
      <c r="DB9" s="715"/>
      <c r="DC9" s="715"/>
      <c r="DD9" s="684">
        <v>220733</v>
      </c>
      <c r="DE9" s="679"/>
      <c r="DF9" s="679"/>
      <c r="DG9" s="679"/>
      <c r="DH9" s="679"/>
      <c r="DI9" s="679"/>
      <c r="DJ9" s="679"/>
      <c r="DK9" s="679"/>
      <c r="DL9" s="679"/>
      <c r="DM9" s="679"/>
      <c r="DN9" s="679"/>
      <c r="DO9" s="679"/>
      <c r="DP9" s="680"/>
      <c r="DQ9" s="684">
        <v>2453039</v>
      </c>
      <c r="DR9" s="679"/>
      <c r="DS9" s="679"/>
      <c r="DT9" s="679"/>
      <c r="DU9" s="679"/>
      <c r="DV9" s="679"/>
      <c r="DW9" s="679"/>
      <c r="DX9" s="679"/>
      <c r="DY9" s="679"/>
      <c r="DZ9" s="679"/>
      <c r="EA9" s="679"/>
      <c r="EB9" s="679"/>
      <c r="EC9" s="722"/>
    </row>
    <row r="10" spans="2:143" ht="11.25" customHeight="1" x14ac:dyDescent="0.15">
      <c r="B10" s="675" t="s">
        <v>240</v>
      </c>
      <c r="C10" s="676"/>
      <c r="D10" s="676"/>
      <c r="E10" s="676"/>
      <c r="F10" s="676"/>
      <c r="G10" s="676"/>
      <c r="H10" s="676"/>
      <c r="I10" s="676"/>
      <c r="J10" s="676"/>
      <c r="K10" s="676"/>
      <c r="L10" s="676"/>
      <c r="M10" s="676"/>
      <c r="N10" s="676"/>
      <c r="O10" s="676"/>
      <c r="P10" s="676"/>
      <c r="Q10" s="677"/>
      <c r="R10" s="678" t="s">
        <v>127</v>
      </c>
      <c r="S10" s="679"/>
      <c r="T10" s="679"/>
      <c r="U10" s="679"/>
      <c r="V10" s="679"/>
      <c r="W10" s="679"/>
      <c r="X10" s="679"/>
      <c r="Y10" s="680"/>
      <c r="Z10" s="715" t="s">
        <v>127</v>
      </c>
      <c r="AA10" s="715"/>
      <c r="AB10" s="715"/>
      <c r="AC10" s="715"/>
      <c r="AD10" s="716" t="s">
        <v>127</v>
      </c>
      <c r="AE10" s="716"/>
      <c r="AF10" s="716"/>
      <c r="AG10" s="716"/>
      <c r="AH10" s="716"/>
      <c r="AI10" s="716"/>
      <c r="AJ10" s="716"/>
      <c r="AK10" s="716"/>
      <c r="AL10" s="681" t="s">
        <v>241</v>
      </c>
      <c r="AM10" s="682"/>
      <c r="AN10" s="682"/>
      <c r="AO10" s="717"/>
      <c r="AP10" s="675" t="s">
        <v>242</v>
      </c>
      <c r="AQ10" s="676"/>
      <c r="AR10" s="676"/>
      <c r="AS10" s="676"/>
      <c r="AT10" s="676"/>
      <c r="AU10" s="676"/>
      <c r="AV10" s="676"/>
      <c r="AW10" s="676"/>
      <c r="AX10" s="676"/>
      <c r="AY10" s="676"/>
      <c r="AZ10" s="676"/>
      <c r="BA10" s="676"/>
      <c r="BB10" s="676"/>
      <c r="BC10" s="676"/>
      <c r="BD10" s="676"/>
      <c r="BE10" s="676"/>
      <c r="BF10" s="677"/>
      <c r="BG10" s="678">
        <v>224842</v>
      </c>
      <c r="BH10" s="679"/>
      <c r="BI10" s="679"/>
      <c r="BJ10" s="679"/>
      <c r="BK10" s="679"/>
      <c r="BL10" s="679"/>
      <c r="BM10" s="679"/>
      <c r="BN10" s="680"/>
      <c r="BO10" s="715">
        <v>2</v>
      </c>
      <c r="BP10" s="715"/>
      <c r="BQ10" s="715"/>
      <c r="BR10" s="715"/>
      <c r="BS10" s="684" t="s">
        <v>127</v>
      </c>
      <c r="BT10" s="679"/>
      <c r="BU10" s="679"/>
      <c r="BV10" s="679"/>
      <c r="BW10" s="679"/>
      <c r="BX10" s="679"/>
      <c r="BY10" s="679"/>
      <c r="BZ10" s="679"/>
      <c r="CA10" s="679"/>
      <c r="CB10" s="722"/>
      <c r="CD10" s="711" t="s">
        <v>243</v>
      </c>
      <c r="CE10" s="712"/>
      <c r="CF10" s="712"/>
      <c r="CG10" s="712"/>
      <c r="CH10" s="712"/>
      <c r="CI10" s="712"/>
      <c r="CJ10" s="712"/>
      <c r="CK10" s="712"/>
      <c r="CL10" s="712"/>
      <c r="CM10" s="712"/>
      <c r="CN10" s="712"/>
      <c r="CO10" s="712"/>
      <c r="CP10" s="712"/>
      <c r="CQ10" s="713"/>
      <c r="CR10" s="678">
        <v>131071</v>
      </c>
      <c r="CS10" s="679"/>
      <c r="CT10" s="679"/>
      <c r="CU10" s="679"/>
      <c r="CV10" s="679"/>
      <c r="CW10" s="679"/>
      <c r="CX10" s="679"/>
      <c r="CY10" s="680"/>
      <c r="CZ10" s="715">
        <v>0.4</v>
      </c>
      <c r="DA10" s="715"/>
      <c r="DB10" s="715"/>
      <c r="DC10" s="715"/>
      <c r="DD10" s="684">
        <v>976</v>
      </c>
      <c r="DE10" s="679"/>
      <c r="DF10" s="679"/>
      <c r="DG10" s="679"/>
      <c r="DH10" s="679"/>
      <c r="DI10" s="679"/>
      <c r="DJ10" s="679"/>
      <c r="DK10" s="679"/>
      <c r="DL10" s="679"/>
      <c r="DM10" s="679"/>
      <c r="DN10" s="679"/>
      <c r="DO10" s="679"/>
      <c r="DP10" s="680"/>
      <c r="DQ10" s="684">
        <v>28293</v>
      </c>
      <c r="DR10" s="679"/>
      <c r="DS10" s="679"/>
      <c r="DT10" s="679"/>
      <c r="DU10" s="679"/>
      <c r="DV10" s="679"/>
      <c r="DW10" s="679"/>
      <c r="DX10" s="679"/>
      <c r="DY10" s="679"/>
      <c r="DZ10" s="679"/>
      <c r="EA10" s="679"/>
      <c r="EB10" s="679"/>
      <c r="EC10" s="722"/>
    </row>
    <row r="11" spans="2:143" ht="11.25" customHeight="1" x14ac:dyDescent="0.15">
      <c r="B11" s="675" t="s">
        <v>244</v>
      </c>
      <c r="C11" s="676"/>
      <c r="D11" s="676"/>
      <c r="E11" s="676"/>
      <c r="F11" s="676"/>
      <c r="G11" s="676"/>
      <c r="H11" s="676"/>
      <c r="I11" s="676"/>
      <c r="J11" s="676"/>
      <c r="K11" s="676"/>
      <c r="L11" s="676"/>
      <c r="M11" s="676"/>
      <c r="N11" s="676"/>
      <c r="O11" s="676"/>
      <c r="P11" s="676"/>
      <c r="Q11" s="677"/>
      <c r="R11" s="678">
        <v>1330190</v>
      </c>
      <c r="S11" s="679"/>
      <c r="T11" s="679"/>
      <c r="U11" s="679"/>
      <c r="V11" s="679"/>
      <c r="W11" s="679"/>
      <c r="X11" s="679"/>
      <c r="Y11" s="680"/>
      <c r="Z11" s="681">
        <v>4.2</v>
      </c>
      <c r="AA11" s="682"/>
      <c r="AB11" s="682"/>
      <c r="AC11" s="683"/>
      <c r="AD11" s="684">
        <v>1330190</v>
      </c>
      <c r="AE11" s="679"/>
      <c r="AF11" s="679"/>
      <c r="AG11" s="679"/>
      <c r="AH11" s="679"/>
      <c r="AI11" s="679"/>
      <c r="AJ11" s="679"/>
      <c r="AK11" s="680"/>
      <c r="AL11" s="681">
        <v>7.4</v>
      </c>
      <c r="AM11" s="682"/>
      <c r="AN11" s="682"/>
      <c r="AO11" s="717"/>
      <c r="AP11" s="675" t="s">
        <v>245</v>
      </c>
      <c r="AQ11" s="676"/>
      <c r="AR11" s="676"/>
      <c r="AS11" s="676"/>
      <c r="AT11" s="676"/>
      <c r="AU11" s="676"/>
      <c r="AV11" s="676"/>
      <c r="AW11" s="676"/>
      <c r="AX11" s="676"/>
      <c r="AY11" s="676"/>
      <c r="AZ11" s="676"/>
      <c r="BA11" s="676"/>
      <c r="BB11" s="676"/>
      <c r="BC11" s="676"/>
      <c r="BD11" s="676"/>
      <c r="BE11" s="676"/>
      <c r="BF11" s="677"/>
      <c r="BG11" s="678">
        <v>642379</v>
      </c>
      <c r="BH11" s="679"/>
      <c r="BI11" s="679"/>
      <c r="BJ11" s="679"/>
      <c r="BK11" s="679"/>
      <c r="BL11" s="679"/>
      <c r="BM11" s="679"/>
      <c r="BN11" s="680"/>
      <c r="BO11" s="715">
        <v>5.6</v>
      </c>
      <c r="BP11" s="715"/>
      <c r="BQ11" s="715"/>
      <c r="BR11" s="715"/>
      <c r="BS11" s="684">
        <v>128512</v>
      </c>
      <c r="BT11" s="679"/>
      <c r="BU11" s="679"/>
      <c r="BV11" s="679"/>
      <c r="BW11" s="679"/>
      <c r="BX11" s="679"/>
      <c r="BY11" s="679"/>
      <c r="BZ11" s="679"/>
      <c r="CA11" s="679"/>
      <c r="CB11" s="722"/>
      <c r="CD11" s="711" t="s">
        <v>246</v>
      </c>
      <c r="CE11" s="712"/>
      <c r="CF11" s="712"/>
      <c r="CG11" s="712"/>
      <c r="CH11" s="712"/>
      <c r="CI11" s="712"/>
      <c r="CJ11" s="712"/>
      <c r="CK11" s="712"/>
      <c r="CL11" s="712"/>
      <c r="CM11" s="712"/>
      <c r="CN11" s="712"/>
      <c r="CO11" s="712"/>
      <c r="CP11" s="712"/>
      <c r="CQ11" s="713"/>
      <c r="CR11" s="678">
        <v>838354</v>
      </c>
      <c r="CS11" s="679"/>
      <c r="CT11" s="679"/>
      <c r="CU11" s="679"/>
      <c r="CV11" s="679"/>
      <c r="CW11" s="679"/>
      <c r="CX11" s="679"/>
      <c r="CY11" s="680"/>
      <c r="CZ11" s="715">
        <v>2.6</v>
      </c>
      <c r="DA11" s="715"/>
      <c r="DB11" s="715"/>
      <c r="DC11" s="715"/>
      <c r="DD11" s="684">
        <v>192553</v>
      </c>
      <c r="DE11" s="679"/>
      <c r="DF11" s="679"/>
      <c r="DG11" s="679"/>
      <c r="DH11" s="679"/>
      <c r="DI11" s="679"/>
      <c r="DJ11" s="679"/>
      <c r="DK11" s="679"/>
      <c r="DL11" s="679"/>
      <c r="DM11" s="679"/>
      <c r="DN11" s="679"/>
      <c r="DO11" s="679"/>
      <c r="DP11" s="680"/>
      <c r="DQ11" s="684">
        <v>416281</v>
      </c>
      <c r="DR11" s="679"/>
      <c r="DS11" s="679"/>
      <c r="DT11" s="679"/>
      <c r="DU11" s="679"/>
      <c r="DV11" s="679"/>
      <c r="DW11" s="679"/>
      <c r="DX11" s="679"/>
      <c r="DY11" s="679"/>
      <c r="DZ11" s="679"/>
      <c r="EA11" s="679"/>
      <c r="EB11" s="679"/>
      <c r="EC11" s="722"/>
    </row>
    <row r="12" spans="2:143" ht="11.25" customHeight="1" x14ac:dyDescent="0.15">
      <c r="B12" s="675" t="s">
        <v>247</v>
      </c>
      <c r="C12" s="676"/>
      <c r="D12" s="676"/>
      <c r="E12" s="676"/>
      <c r="F12" s="676"/>
      <c r="G12" s="676"/>
      <c r="H12" s="676"/>
      <c r="I12" s="676"/>
      <c r="J12" s="676"/>
      <c r="K12" s="676"/>
      <c r="L12" s="676"/>
      <c r="M12" s="676"/>
      <c r="N12" s="676"/>
      <c r="O12" s="676"/>
      <c r="P12" s="676"/>
      <c r="Q12" s="677"/>
      <c r="R12" s="678">
        <v>550846</v>
      </c>
      <c r="S12" s="679"/>
      <c r="T12" s="679"/>
      <c r="U12" s="679"/>
      <c r="V12" s="679"/>
      <c r="W12" s="679"/>
      <c r="X12" s="679"/>
      <c r="Y12" s="680"/>
      <c r="Z12" s="715">
        <v>1.7</v>
      </c>
      <c r="AA12" s="715"/>
      <c r="AB12" s="715"/>
      <c r="AC12" s="715"/>
      <c r="AD12" s="716">
        <v>550846</v>
      </c>
      <c r="AE12" s="716"/>
      <c r="AF12" s="716"/>
      <c r="AG12" s="716"/>
      <c r="AH12" s="716"/>
      <c r="AI12" s="716"/>
      <c r="AJ12" s="716"/>
      <c r="AK12" s="716"/>
      <c r="AL12" s="681">
        <v>3.1</v>
      </c>
      <c r="AM12" s="682"/>
      <c r="AN12" s="682"/>
      <c r="AO12" s="717"/>
      <c r="AP12" s="675" t="s">
        <v>248</v>
      </c>
      <c r="AQ12" s="676"/>
      <c r="AR12" s="676"/>
      <c r="AS12" s="676"/>
      <c r="AT12" s="676"/>
      <c r="AU12" s="676"/>
      <c r="AV12" s="676"/>
      <c r="AW12" s="676"/>
      <c r="AX12" s="676"/>
      <c r="AY12" s="676"/>
      <c r="AZ12" s="676"/>
      <c r="BA12" s="676"/>
      <c r="BB12" s="676"/>
      <c r="BC12" s="676"/>
      <c r="BD12" s="676"/>
      <c r="BE12" s="676"/>
      <c r="BF12" s="677"/>
      <c r="BG12" s="678">
        <v>5583820</v>
      </c>
      <c r="BH12" s="679"/>
      <c r="BI12" s="679"/>
      <c r="BJ12" s="679"/>
      <c r="BK12" s="679"/>
      <c r="BL12" s="679"/>
      <c r="BM12" s="679"/>
      <c r="BN12" s="680"/>
      <c r="BO12" s="715">
        <v>48.6</v>
      </c>
      <c r="BP12" s="715"/>
      <c r="BQ12" s="715"/>
      <c r="BR12" s="715"/>
      <c r="BS12" s="684" t="s">
        <v>241</v>
      </c>
      <c r="BT12" s="679"/>
      <c r="BU12" s="679"/>
      <c r="BV12" s="679"/>
      <c r="BW12" s="679"/>
      <c r="BX12" s="679"/>
      <c r="BY12" s="679"/>
      <c r="BZ12" s="679"/>
      <c r="CA12" s="679"/>
      <c r="CB12" s="722"/>
      <c r="CD12" s="711" t="s">
        <v>249</v>
      </c>
      <c r="CE12" s="712"/>
      <c r="CF12" s="712"/>
      <c r="CG12" s="712"/>
      <c r="CH12" s="712"/>
      <c r="CI12" s="712"/>
      <c r="CJ12" s="712"/>
      <c r="CK12" s="712"/>
      <c r="CL12" s="712"/>
      <c r="CM12" s="712"/>
      <c r="CN12" s="712"/>
      <c r="CO12" s="712"/>
      <c r="CP12" s="712"/>
      <c r="CQ12" s="713"/>
      <c r="CR12" s="678">
        <v>1305835</v>
      </c>
      <c r="CS12" s="679"/>
      <c r="CT12" s="679"/>
      <c r="CU12" s="679"/>
      <c r="CV12" s="679"/>
      <c r="CW12" s="679"/>
      <c r="CX12" s="679"/>
      <c r="CY12" s="680"/>
      <c r="CZ12" s="715">
        <v>4.0999999999999996</v>
      </c>
      <c r="DA12" s="715"/>
      <c r="DB12" s="715"/>
      <c r="DC12" s="715"/>
      <c r="DD12" s="684">
        <v>32597</v>
      </c>
      <c r="DE12" s="679"/>
      <c r="DF12" s="679"/>
      <c r="DG12" s="679"/>
      <c r="DH12" s="679"/>
      <c r="DI12" s="679"/>
      <c r="DJ12" s="679"/>
      <c r="DK12" s="679"/>
      <c r="DL12" s="679"/>
      <c r="DM12" s="679"/>
      <c r="DN12" s="679"/>
      <c r="DO12" s="679"/>
      <c r="DP12" s="680"/>
      <c r="DQ12" s="684">
        <v>620634</v>
      </c>
      <c r="DR12" s="679"/>
      <c r="DS12" s="679"/>
      <c r="DT12" s="679"/>
      <c r="DU12" s="679"/>
      <c r="DV12" s="679"/>
      <c r="DW12" s="679"/>
      <c r="DX12" s="679"/>
      <c r="DY12" s="679"/>
      <c r="DZ12" s="679"/>
      <c r="EA12" s="679"/>
      <c r="EB12" s="679"/>
      <c r="EC12" s="722"/>
    </row>
    <row r="13" spans="2:143" ht="11.25" customHeight="1" x14ac:dyDescent="0.15">
      <c r="B13" s="675" t="s">
        <v>250</v>
      </c>
      <c r="C13" s="676"/>
      <c r="D13" s="676"/>
      <c r="E13" s="676"/>
      <c r="F13" s="676"/>
      <c r="G13" s="676"/>
      <c r="H13" s="676"/>
      <c r="I13" s="676"/>
      <c r="J13" s="676"/>
      <c r="K13" s="676"/>
      <c r="L13" s="676"/>
      <c r="M13" s="676"/>
      <c r="N13" s="676"/>
      <c r="O13" s="676"/>
      <c r="P13" s="676"/>
      <c r="Q13" s="677"/>
      <c r="R13" s="678" t="s">
        <v>241</v>
      </c>
      <c r="S13" s="679"/>
      <c r="T13" s="679"/>
      <c r="U13" s="679"/>
      <c r="V13" s="679"/>
      <c r="W13" s="679"/>
      <c r="X13" s="679"/>
      <c r="Y13" s="680"/>
      <c r="Z13" s="715" t="s">
        <v>241</v>
      </c>
      <c r="AA13" s="715"/>
      <c r="AB13" s="715"/>
      <c r="AC13" s="715"/>
      <c r="AD13" s="716" t="s">
        <v>127</v>
      </c>
      <c r="AE13" s="716"/>
      <c r="AF13" s="716"/>
      <c r="AG13" s="716"/>
      <c r="AH13" s="716"/>
      <c r="AI13" s="716"/>
      <c r="AJ13" s="716"/>
      <c r="AK13" s="716"/>
      <c r="AL13" s="681" t="s">
        <v>127</v>
      </c>
      <c r="AM13" s="682"/>
      <c r="AN13" s="682"/>
      <c r="AO13" s="717"/>
      <c r="AP13" s="675" t="s">
        <v>251</v>
      </c>
      <c r="AQ13" s="676"/>
      <c r="AR13" s="676"/>
      <c r="AS13" s="676"/>
      <c r="AT13" s="676"/>
      <c r="AU13" s="676"/>
      <c r="AV13" s="676"/>
      <c r="AW13" s="676"/>
      <c r="AX13" s="676"/>
      <c r="AY13" s="676"/>
      <c r="AZ13" s="676"/>
      <c r="BA13" s="676"/>
      <c r="BB13" s="676"/>
      <c r="BC13" s="676"/>
      <c r="BD13" s="676"/>
      <c r="BE13" s="676"/>
      <c r="BF13" s="677"/>
      <c r="BG13" s="678">
        <v>5384109</v>
      </c>
      <c r="BH13" s="679"/>
      <c r="BI13" s="679"/>
      <c r="BJ13" s="679"/>
      <c r="BK13" s="679"/>
      <c r="BL13" s="679"/>
      <c r="BM13" s="679"/>
      <c r="BN13" s="680"/>
      <c r="BO13" s="715">
        <v>46.9</v>
      </c>
      <c r="BP13" s="715"/>
      <c r="BQ13" s="715"/>
      <c r="BR13" s="715"/>
      <c r="BS13" s="684" t="s">
        <v>241</v>
      </c>
      <c r="BT13" s="679"/>
      <c r="BU13" s="679"/>
      <c r="BV13" s="679"/>
      <c r="BW13" s="679"/>
      <c r="BX13" s="679"/>
      <c r="BY13" s="679"/>
      <c r="BZ13" s="679"/>
      <c r="CA13" s="679"/>
      <c r="CB13" s="722"/>
      <c r="CD13" s="711" t="s">
        <v>252</v>
      </c>
      <c r="CE13" s="712"/>
      <c r="CF13" s="712"/>
      <c r="CG13" s="712"/>
      <c r="CH13" s="712"/>
      <c r="CI13" s="712"/>
      <c r="CJ13" s="712"/>
      <c r="CK13" s="712"/>
      <c r="CL13" s="712"/>
      <c r="CM13" s="712"/>
      <c r="CN13" s="712"/>
      <c r="CO13" s="712"/>
      <c r="CP13" s="712"/>
      <c r="CQ13" s="713"/>
      <c r="CR13" s="678">
        <v>2095762</v>
      </c>
      <c r="CS13" s="679"/>
      <c r="CT13" s="679"/>
      <c r="CU13" s="679"/>
      <c r="CV13" s="679"/>
      <c r="CW13" s="679"/>
      <c r="CX13" s="679"/>
      <c r="CY13" s="680"/>
      <c r="CZ13" s="715">
        <v>6.6</v>
      </c>
      <c r="DA13" s="715"/>
      <c r="DB13" s="715"/>
      <c r="DC13" s="715"/>
      <c r="DD13" s="684">
        <v>743851</v>
      </c>
      <c r="DE13" s="679"/>
      <c r="DF13" s="679"/>
      <c r="DG13" s="679"/>
      <c r="DH13" s="679"/>
      <c r="DI13" s="679"/>
      <c r="DJ13" s="679"/>
      <c r="DK13" s="679"/>
      <c r="DL13" s="679"/>
      <c r="DM13" s="679"/>
      <c r="DN13" s="679"/>
      <c r="DO13" s="679"/>
      <c r="DP13" s="680"/>
      <c r="DQ13" s="684">
        <v>1420194</v>
      </c>
      <c r="DR13" s="679"/>
      <c r="DS13" s="679"/>
      <c r="DT13" s="679"/>
      <c r="DU13" s="679"/>
      <c r="DV13" s="679"/>
      <c r="DW13" s="679"/>
      <c r="DX13" s="679"/>
      <c r="DY13" s="679"/>
      <c r="DZ13" s="679"/>
      <c r="EA13" s="679"/>
      <c r="EB13" s="679"/>
      <c r="EC13" s="722"/>
    </row>
    <row r="14" spans="2:143" ht="11.25" customHeight="1" x14ac:dyDescent="0.15">
      <c r="B14" s="675" t="s">
        <v>253</v>
      </c>
      <c r="C14" s="676"/>
      <c r="D14" s="676"/>
      <c r="E14" s="676"/>
      <c r="F14" s="676"/>
      <c r="G14" s="676"/>
      <c r="H14" s="676"/>
      <c r="I14" s="676"/>
      <c r="J14" s="676"/>
      <c r="K14" s="676"/>
      <c r="L14" s="676"/>
      <c r="M14" s="676"/>
      <c r="N14" s="676"/>
      <c r="O14" s="676"/>
      <c r="P14" s="676"/>
      <c r="Q14" s="677"/>
      <c r="R14" s="678">
        <v>53958</v>
      </c>
      <c r="S14" s="679"/>
      <c r="T14" s="679"/>
      <c r="U14" s="679"/>
      <c r="V14" s="679"/>
      <c r="W14" s="679"/>
      <c r="X14" s="679"/>
      <c r="Y14" s="680"/>
      <c r="Z14" s="715">
        <v>0.2</v>
      </c>
      <c r="AA14" s="715"/>
      <c r="AB14" s="715"/>
      <c r="AC14" s="715"/>
      <c r="AD14" s="716">
        <v>53958</v>
      </c>
      <c r="AE14" s="716"/>
      <c r="AF14" s="716"/>
      <c r="AG14" s="716"/>
      <c r="AH14" s="716"/>
      <c r="AI14" s="716"/>
      <c r="AJ14" s="716"/>
      <c r="AK14" s="716"/>
      <c r="AL14" s="681">
        <v>0.3</v>
      </c>
      <c r="AM14" s="682"/>
      <c r="AN14" s="682"/>
      <c r="AO14" s="717"/>
      <c r="AP14" s="675" t="s">
        <v>254</v>
      </c>
      <c r="AQ14" s="676"/>
      <c r="AR14" s="676"/>
      <c r="AS14" s="676"/>
      <c r="AT14" s="676"/>
      <c r="AU14" s="676"/>
      <c r="AV14" s="676"/>
      <c r="AW14" s="676"/>
      <c r="AX14" s="676"/>
      <c r="AY14" s="676"/>
      <c r="AZ14" s="676"/>
      <c r="BA14" s="676"/>
      <c r="BB14" s="676"/>
      <c r="BC14" s="676"/>
      <c r="BD14" s="676"/>
      <c r="BE14" s="676"/>
      <c r="BF14" s="677"/>
      <c r="BG14" s="678">
        <v>246155</v>
      </c>
      <c r="BH14" s="679"/>
      <c r="BI14" s="679"/>
      <c r="BJ14" s="679"/>
      <c r="BK14" s="679"/>
      <c r="BL14" s="679"/>
      <c r="BM14" s="679"/>
      <c r="BN14" s="680"/>
      <c r="BO14" s="715">
        <v>2.1</v>
      </c>
      <c r="BP14" s="715"/>
      <c r="BQ14" s="715"/>
      <c r="BR14" s="715"/>
      <c r="BS14" s="684" t="s">
        <v>241</v>
      </c>
      <c r="BT14" s="679"/>
      <c r="BU14" s="679"/>
      <c r="BV14" s="679"/>
      <c r="BW14" s="679"/>
      <c r="BX14" s="679"/>
      <c r="BY14" s="679"/>
      <c r="BZ14" s="679"/>
      <c r="CA14" s="679"/>
      <c r="CB14" s="722"/>
      <c r="CD14" s="711" t="s">
        <v>255</v>
      </c>
      <c r="CE14" s="712"/>
      <c r="CF14" s="712"/>
      <c r="CG14" s="712"/>
      <c r="CH14" s="712"/>
      <c r="CI14" s="712"/>
      <c r="CJ14" s="712"/>
      <c r="CK14" s="712"/>
      <c r="CL14" s="712"/>
      <c r="CM14" s="712"/>
      <c r="CN14" s="712"/>
      <c r="CO14" s="712"/>
      <c r="CP14" s="712"/>
      <c r="CQ14" s="713"/>
      <c r="CR14" s="678">
        <v>1032083</v>
      </c>
      <c r="CS14" s="679"/>
      <c r="CT14" s="679"/>
      <c r="CU14" s="679"/>
      <c r="CV14" s="679"/>
      <c r="CW14" s="679"/>
      <c r="CX14" s="679"/>
      <c r="CY14" s="680"/>
      <c r="CZ14" s="715">
        <v>3.2</v>
      </c>
      <c r="DA14" s="715"/>
      <c r="DB14" s="715"/>
      <c r="DC14" s="715"/>
      <c r="DD14" s="684">
        <v>111948</v>
      </c>
      <c r="DE14" s="679"/>
      <c r="DF14" s="679"/>
      <c r="DG14" s="679"/>
      <c r="DH14" s="679"/>
      <c r="DI14" s="679"/>
      <c r="DJ14" s="679"/>
      <c r="DK14" s="679"/>
      <c r="DL14" s="679"/>
      <c r="DM14" s="679"/>
      <c r="DN14" s="679"/>
      <c r="DO14" s="679"/>
      <c r="DP14" s="680"/>
      <c r="DQ14" s="684">
        <v>855506</v>
      </c>
      <c r="DR14" s="679"/>
      <c r="DS14" s="679"/>
      <c r="DT14" s="679"/>
      <c r="DU14" s="679"/>
      <c r="DV14" s="679"/>
      <c r="DW14" s="679"/>
      <c r="DX14" s="679"/>
      <c r="DY14" s="679"/>
      <c r="DZ14" s="679"/>
      <c r="EA14" s="679"/>
      <c r="EB14" s="679"/>
      <c r="EC14" s="722"/>
    </row>
    <row r="15" spans="2:143" ht="11.25" customHeight="1" x14ac:dyDescent="0.15">
      <c r="B15" s="675" t="s">
        <v>256</v>
      </c>
      <c r="C15" s="676"/>
      <c r="D15" s="676"/>
      <c r="E15" s="676"/>
      <c r="F15" s="676"/>
      <c r="G15" s="676"/>
      <c r="H15" s="676"/>
      <c r="I15" s="676"/>
      <c r="J15" s="676"/>
      <c r="K15" s="676"/>
      <c r="L15" s="676"/>
      <c r="M15" s="676"/>
      <c r="N15" s="676"/>
      <c r="O15" s="676"/>
      <c r="P15" s="676"/>
      <c r="Q15" s="677"/>
      <c r="R15" s="678" t="s">
        <v>127</v>
      </c>
      <c r="S15" s="679"/>
      <c r="T15" s="679"/>
      <c r="U15" s="679"/>
      <c r="V15" s="679"/>
      <c r="W15" s="679"/>
      <c r="X15" s="679"/>
      <c r="Y15" s="680"/>
      <c r="Z15" s="715" t="s">
        <v>127</v>
      </c>
      <c r="AA15" s="715"/>
      <c r="AB15" s="715"/>
      <c r="AC15" s="715"/>
      <c r="AD15" s="716" t="s">
        <v>127</v>
      </c>
      <c r="AE15" s="716"/>
      <c r="AF15" s="716"/>
      <c r="AG15" s="716"/>
      <c r="AH15" s="716"/>
      <c r="AI15" s="716"/>
      <c r="AJ15" s="716"/>
      <c r="AK15" s="716"/>
      <c r="AL15" s="681" t="s">
        <v>127</v>
      </c>
      <c r="AM15" s="682"/>
      <c r="AN15" s="682"/>
      <c r="AO15" s="717"/>
      <c r="AP15" s="675" t="s">
        <v>257</v>
      </c>
      <c r="AQ15" s="676"/>
      <c r="AR15" s="676"/>
      <c r="AS15" s="676"/>
      <c r="AT15" s="676"/>
      <c r="AU15" s="676"/>
      <c r="AV15" s="676"/>
      <c r="AW15" s="676"/>
      <c r="AX15" s="676"/>
      <c r="AY15" s="676"/>
      <c r="AZ15" s="676"/>
      <c r="BA15" s="676"/>
      <c r="BB15" s="676"/>
      <c r="BC15" s="676"/>
      <c r="BD15" s="676"/>
      <c r="BE15" s="676"/>
      <c r="BF15" s="677"/>
      <c r="BG15" s="678">
        <v>505406</v>
      </c>
      <c r="BH15" s="679"/>
      <c r="BI15" s="679"/>
      <c r="BJ15" s="679"/>
      <c r="BK15" s="679"/>
      <c r="BL15" s="679"/>
      <c r="BM15" s="679"/>
      <c r="BN15" s="680"/>
      <c r="BO15" s="715">
        <v>4.4000000000000004</v>
      </c>
      <c r="BP15" s="715"/>
      <c r="BQ15" s="715"/>
      <c r="BR15" s="715"/>
      <c r="BS15" s="684" t="s">
        <v>127</v>
      </c>
      <c r="BT15" s="679"/>
      <c r="BU15" s="679"/>
      <c r="BV15" s="679"/>
      <c r="BW15" s="679"/>
      <c r="BX15" s="679"/>
      <c r="BY15" s="679"/>
      <c r="BZ15" s="679"/>
      <c r="CA15" s="679"/>
      <c r="CB15" s="722"/>
      <c r="CD15" s="711" t="s">
        <v>258</v>
      </c>
      <c r="CE15" s="712"/>
      <c r="CF15" s="712"/>
      <c r="CG15" s="712"/>
      <c r="CH15" s="712"/>
      <c r="CI15" s="712"/>
      <c r="CJ15" s="712"/>
      <c r="CK15" s="712"/>
      <c r="CL15" s="712"/>
      <c r="CM15" s="712"/>
      <c r="CN15" s="712"/>
      <c r="CO15" s="712"/>
      <c r="CP15" s="712"/>
      <c r="CQ15" s="713"/>
      <c r="CR15" s="678">
        <v>3704450</v>
      </c>
      <c r="CS15" s="679"/>
      <c r="CT15" s="679"/>
      <c r="CU15" s="679"/>
      <c r="CV15" s="679"/>
      <c r="CW15" s="679"/>
      <c r="CX15" s="679"/>
      <c r="CY15" s="680"/>
      <c r="CZ15" s="715">
        <v>11.7</v>
      </c>
      <c r="DA15" s="715"/>
      <c r="DB15" s="715"/>
      <c r="DC15" s="715"/>
      <c r="DD15" s="684">
        <v>269200</v>
      </c>
      <c r="DE15" s="679"/>
      <c r="DF15" s="679"/>
      <c r="DG15" s="679"/>
      <c r="DH15" s="679"/>
      <c r="DI15" s="679"/>
      <c r="DJ15" s="679"/>
      <c r="DK15" s="679"/>
      <c r="DL15" s="679"/>
      <c r="DM15" s="679"/>
      <c r="DN15" s="679"/>
      <c r="DO15" s="679"/>
      <c r="DP15" s="680"/>
      <c r="DQ15" s="684">
        <v>2720419</v>
      </c>
      <c r="DR15" s="679"/>
      <c r="DS15" s="679"/>
      <c r="DT15" s="679"/>
      <c r="DU15" s="679"/>
      <c r="DV15" s="679"/>
      <c r="DW15" s="679"/>
      <c r="DX15" s="679"/>
      <c r="DY15" s="679"/>
      <c r="DZ15" s="679"/>
      <c r="EA15" s="679"/>
      <c r="EB15" s="679"/>
      <c r="EC15" s="722"/>
    </row>
    <row r="16" spans="2:143" ht="11.25" customHeight="1" x14ac:dyDescent="0.15">
      <c r="B16" s="675" t="s">
        <v>259</v>
      </c>
      <c r="C16" s="676"/>
      <c r="D16" s="676"/>
      <c r="E16" s="676"/>
      <c r="F16" s="676"/>
      <c r="G16" s="676"/>
      <c r="H16" s="676"/>
      <c r="I16" s="676"/>
      <c r="J16" s="676"/>
      <c r="K16" s="676"/>
      <c r="L16" s="676"/>
      <c r="M16" s="676"/>
      <c r="N16" s="676"/>
      <c r="O16" s="676"/>
      <c r="P16" s="676"/>
      <c r="Q16" s="677"/>
      <c r="R16" s="678">
        <v>15199</v>
      </c>
      <c r="S16" s="679"/>
      <c r="T16" s="679"/>
      <c r="U16" s="679"/>
      <c r="V16" s="679"/>
      <c r="W16" s="679"/>
      <c r="X16" s="679"/>
      <c r="Y16" s="680"/>
      <c r="Z16" s="715">
        <v>0</v>
      </c>
      <c r="AA16" s="715"/>
      <c r="AB16" s="715"/>
      <c r="AC16" s="715"/>
      <c r="AD16" s="716">
        <v>15199</v>
      </c>
      <c r="AE16" s="716"/>
      <c r="AF16" s="716"/>
      <c r="AG16" s="716"/>
      <c r="AH16" s="716"/>
      <c r="AI16" s="716"/>
      <c r="AJ16" s="716"/>
      <c r="AK16" s="716"/>
      <c r="AL16" s="681">
        <v>0.1</v>
      </c>
      <c r="AM16" s="682"/>
      <c r="AN16" s="682"/>
      <c r="AO16" s="717"/>
      <c r="AP16" s="675" t="s">
        <v>260</v>
      </c>
      <c r="AQ16" s="676"/>
      <c r="AR16" s="676"/>
      <c r="AS16" s="676"/>
      <c r="AT16" s="676"/>
      <c r="AU16" s="676"/>
      <c r="AV16" s="676"/>
      <c r="AW16" s="676"/>
      <c r="AX16" s="676"/>
      <c r="AY16" s="676"/>
      <c r="AZ16" s="676"/>
      <c r="BA16" s="676"/>
      <c r="BB16" s="676"/>
      <c r="BC16" s="676"/>
      <c r="BD16" s="676"/>
      <c r="BE16" s="676"/>
      <c r="BF16" s="677"/>
      <c r="BG16" s="678" t="s">
        <v>127</v>
      </c>
      <c r="BH16" s="679"/>
      <c r="BI16" s="679"/>
      <c r="BJ16" s="679"/>
      <c r="BK16" s="679"/>
      <c r="BL16" s="679"/>
      <c r="BM16" s="679"/>
      <c r="BN16" s="680"/>
      <c r="BO16" s="715" t="s">
        <v>127</v>
      </c>
      <c r="BP16" s="715"/>
      <c r="BQ16" s="715"/>
      <c r="BR16" s="715"/>
      <c r="BS16" s="684" t="s">
        <v>127</v>
      </c>
      <c r="BT16" s="679"/>
      <c r="BU16" s="679"/>
      <c r="BV16" s="679"/>
      <c r="BW16" s="679"/>
      <c r="BX16" s="679"/>
      <c r="BY16" s="679"/>
      <c r="BZ16" s="679"/>
      <c r="CA16" s="679"/>
      <c r="CB16" s="722"/>
      <c r="CD16" s="711" t="s">
        <v>261</v>
      </c>
      <c r="CE16" s="712"/>
      <c r="CF16" s="712"/>
      <c r="CG16" s="712"/>
      <c r="CH16" s="712"/>
      <c r="CI16" s="712"/>
      <c r="CJ16" s="712"/>
      <c r="CK16" s="712"/>
      <c r="CL16" s="712"/>
      <c r="CM16" s="712"/>
      <c r="CN16" s="712"/>
      <c r="CO16" s="712"/>
      <c r="CP16" s="712"/>
      <c r="CQ16" s="713"/>
      <c r="CR16" s="678">
        <v>918637</v>
      </c>
      <c r="CS16" s="679"/>
      <c r="CT16" s="679"/>
      <c r="CU16" s="679"/>
      <c r="CV16" s="679"/>
      <c r="CW16" s="679"/>
      <c r="CX16" s="679"/>
      <c r="CY16" s="680"/>
      <c r="CZ16" s="715">
        <v>2.9</v>
      </c>
      <c r="DA16" s="715"/>
      <c r="DB16" s="715"/>
      <c r="DC16" s="715"/>
      <c r="DD16" s="684" t="s">
        <v>127</v>
      </c>
      <c r="DE16" s="679"/>
      <c r="DF16" s="679"/>
      <c r="DG16" s="679"/>
      <c r="DH16" s="679"/>
      <c r="DI16" s="679"/>
      <c r="DJ16" s="679"/>
      <c r="DK16" s="679"/>
      <c r="DL16" s="679"/>
      <c r="DM16" s="679"/>
      <c r="DN16" s="679"/>
      <c r="DO16" s="679"/>
      <c r="DP16" s="680"/>
      <c r="DQ16" s="684">
        <v>15445</v>
      </c>
      <c r="DR16" s="679"/>
      <c r="DS16" s="679"/>
      <c r="DT16" s="679"/>
      <c r="DU16" s="679"/>
      <c r="DV16" s="679"/>
      <c r="DW16" s="679"/>
      <c r="DX16" s="679"/>
      <c r="DY16" s="679"/>
      <c r="DZ16" s="679"/>
      <c r="EA16" s="679"/>
      <c r="EB16" s="679"/>
      <c r="EC16" s="722"/>
    </row>
    <row r="17" spans="2:133" ht="11.25" customHeight="1" x14ac:dyDescent="0.15">
      <c r="B17" s="675" t="s">
        <v>262</v>
      </c>
      <c r="C17" s="676"/>
      <c r="D17" s="676"/>
      <c r="E17" s="676"/>
      <c r="F17" s="676"/>
      <c r="G17" s="676"/>
      <c r="H17" s="676"/>
      <c r="I17" s="676"/>
      <c r="J17" s="676"/>
      <c r="K17" s="676"/>
      <c r="L17" s="676"/>
      <c r="M17" s="676"/>
      <c r="N17" s="676"/>
      <c r="O17" s="676"/>
      <c r="P17" s="676"/>
      <c r="Q17" s="677"/>
      <c r="R17" s="678">
        <v>178329</v>
      </c>
      <c r="S17" s="679"/>
      <c r="T17" s="679"/>
      <c r="U17" s="679"/>
      <c r="V17" s="679"/>
      <c r="W17" s="679"/>
      <c r="X17" s="679"/>
      <c r="Y17" s="680"/>
      <c r="Z17" s="715">
        <v>0.6</v>
      </c>
      <c r="AA17" s="715"/>
      <c r="AB17" s="715"/>
      <c r="AC17" s="715"/>
      <c r="AD17" s="716">
        <v>178329</v>
      </c>
      <c r="AE17" s="716"/>
      <c r="AF17" s="716"/>
      <c r="AG17" s="716"/>
      <c r="AH17" s="716"/>
      <c r="AI17" s="716"/>
      <c r="AJ17" s="716"/>
      <c r="AK17" s="716"/>
      <c r="AL17" s="681">
        <v>1</v>
      </c>
      <c r="AM17" s="682"/>
      <c r="AN17" s="682"/>
      <c r="AO17" s="717"/>
      <c r="AP17" s="675" t="s">
        <v>263</v>
      </c>
      <c r="AQ17" s="676"/>
      <c r="AR17" s="676"/>
      <c r="AS17" s="676"/>
      <c r="AT17" s="676"/>
      <c r="AU17" s="676"/>
      <c r="AV17" s="676"/>
      <c r="AW17" s="676"/>
      <c r="AX17" s="676"/>
      <c r="AY17" s="676"/>
      <c r="AZ17" s="676"/>
      <c r="BA17" s="676"/>
      <c r="BB17" s="676"/>
      <c r="BC17" s="676"/>
      <c r="BD17" s="676"/>
      <c r="BE17" s="676"/>
      <c r="BF17" s="677"/>
      <c r="BG17" s="678" t="s">
        <v>241</v>
      </c>
      <c r="BH17" s="679"/>
      <c r="BI17" s="679"/>
      <c r="BJ17" s="679"/>
      <c r="BK17" s="679"/>
      <c r="BL17" s="679"/>
      <c r="BM17" s="679"/>
      <c r="BN17" s="680"/>
      <c r="BO17" s="715" t="s">
        <v>127</v>
      </c>
      <c r="BP17" s="715"/>
      <c r="BQ17" s="715"/>
      <c r="BR17" s="715"/>
      <c r="BS17" s="684" t="s">
        <v>127</v>
      </c>
      <c r="BT17" s="679"/>
      <c r="BU17" s="679"/>
      <c r="BV17" s="679"/>
      <c r="BW17" s="679"/>
      <c r="BX17" s="679"/>
      <c r="BY17" s="679"/>
      <c r="BZ17" s="679"/>
      <c r="CA17" s="679"/>
      <c r="CB17" s="722"/>
      <c r="CD17" s="711" t="s">
        <v>264</v>
      </c>
      <c r="CE17" s="712"/>
      <c r="CF17" s="712"/>
      <c r="CG17" s="712"/>
      <c r="CH17" s="712"/>
      <c r="CI17" s="712"/>
      <c r="CJ17" s="712"/>
      <c r="CK17" s="712"/>
      <c r="CL17" s="712"/>
      <c r="CM17" s="712"/>
      <c r="CN17" s="712"/>
      <c r="CO17" s="712"/>
      <c r="CP17" s="712"/>
      <c r="CQ17" s="713"/>
      <c r="CR17" s="678">
        <v>2996637</v>
      </c>
      <c r="CS17" s="679"/>
      <c r="CT17" s="679"/>
      <c r="CU17" s="679"/>
      <c r="CV17" s="679"/>
      <c r="CW17" s="679"/>
      <c r="CX17" s="679"/>
      <c r="CY17" s="680"/>
      <c r="CZ17" s="715">
        <v>9.4</v>
      </c>
      <c r="DA17" s="715"/>
      <c r="DB17" s="715"/>
      <c r="DC17" s="715"/>
      <c r="DD17" s="684" t="s">
        <v>127</v>
      </c>
      <c r="DE17" s="679"/>
      <c r="DF17" s="679"/>
      <c r="DG17" s="679"/>
      <c r="DH17" s="679"/>
      <c r="DI17" s="679"/>
      <c r="DJ17" s="679"/>
      <c r="DK17" s="679"/>
      <c r="DL17" s="679"/>
      <c r="DM17" s="679"/>
      <c r="DN17" s="679"/>
      <c r="DO17" s="679"/>
      <c r="DP17" s="680"/>
      <c r="DQ17" s="684">
        <v>2900041</v>
      </c>
      <c r="DR17" s="679"/>
      <c r="DS17" s="679"/>
      <c r="DT17" s="679"/>
      <c r="DU17" s="679"/>
      <c r="DV17" s="679"/>
      <c r="DW17" s="679"/>
      <c r="DX17" s="679"/>
      <c r="DY17" s="679"/>
      <c r="DZ17" s="679"/>
      <c r="EA17" s="679"/>
      <c r="EB17" s="679"/>
      <c r="EC17" s="722"/>
    </row>
    <row r="18" spans="2:133" ht="11.25" customHeight="1" x14ac:dyDescent="0.15">
      <c r="B18" s="675" t="s">
        <v>265</v>
      </c>
      <c r="C18" s="676"/>
      <c r="D18" s="676"/>
      <c r="E18" s="676"/>
      <c r="F18" s="676"/>
      <c r="G18" s="676"/>
      <c r="H18" s="676"/>
      <c r="I18" s="676"/>
      <c r="J18" s="676"/>
      <c r="K18" s="676"/>
      <c r="L18" s="676"/>
      <c r="M18" s="676"/>
      <c r="N18" s="676"/>
      <c r="O18" s="676"/>
      <c r="P18" s="676"/>
      <c r="Q18" s="677"/>
      <c r="R18" s="678">
        <v>65062</v>
      </c>
      <c r="S18" s="679"/>
      <c r="T18" s="679"/>
      <c r="U18" s="679"/>
      <c r="V18" s="679"/>
      <c r="W18" s="679"/>
      <c r="X18" s="679"/>
      <c r="Y18" s="680"/>
      <c r="Z18" s="715">
        <v>0.2</v>
      </c>
      <c r="AA18" s="715"/>
      <c r="AB18" s="715"/>
      <c r="AC18" s="715"/>
      <c r="AD18" s="716">
        <v>65062</v>
      </c>
      <c r="AE18" s="716"/>
      <c r="AF18" s="716"/>
      <c r="AG18" s="716"/>
      <c r="AH18" s="716"/>
      <c r="AI18" s="716"/>
      <c r="AJ18" s="716"/>
      <c r="AK18" s="716"/>
      <c r="AL18" s="681">
        <v>0.4</v>
      </c>
      <c r="AM18" s="682"/>
      <c r="AN18" s="682"/>
      <c r="AO18" s="717"/>
      <c r="AP18" s="675" t="s">
        <v>266</v>
      </c>
      <c r="AQ18" s="676"/>
      <c r="AR18" s="676"/>
      <c r="AS18" s="676"/>
      <c r="AT18" s="676"/>
      <c r="AU18" s="676"/>
      <c r="AV18" s="676"/>
      <c r="AW18" s="676"/>
      <c r="AX18" s="676"/>
      <c r="AY18" s="676"/>
      <c r="AZ18" s="676"/>
      <c r="BA18" s="676"/>
      <c r="BB18" s="676"/>
      <c r="BC18" s="676"/>
      <c r="BD18" s="676"/>
      <c r="BE18" s="676"/>
      <c r="BF18" s="677"/>
      <c r="BG18" s="678" t="s">
        <v>127</v>
      </c>
      <c r="BH18" s="679"/>
      <c r="BI18" s="679"/>
      <c r="BJ18" s="679"/>
      <c r="BK18" s="679"/>
      <c r="BL18" s="679"/>
      <c r="BM18" s="679"/>
      <c r="BN18" s="680"/>
      <c r="BO18" s="715" t="s">
        <v>127</v>
      </c>
      <c r="BP18" s="715"/>
      <c r="BQ18" s="715"/>
      <c r="BR18" s="715"/>
      <c r="BS18" s="684" t="s">
        <v>127</v>
      </c>
      <c r="BT18" s="679"/>
      <c r="BU18" s="679"/>
      <c r="BV18" s="679"/>
      <c r="BW18" s="679"/>
      <c r="BX18" s="679"/>
      <c r="BY18" s="679"/>
      <c r="BZ18" s="679"/>
      <c r="CA18" s="679"/>
      <c r="CB18" s="722"/>
      <c r="CD18" s="711" t="s">
        <v>267</v>
      </c>
      <c r="CE18" s="712"/>
      <c r="CF18" s="712"/>
      <c r="CG18" s="712"/>
      <c r="CH18" s="712"/>
      <c r="CI18" s="712"/>
      <c r="CJ18" s="712"/>
      <c r="CK18" s="712"/>
      <c r="CL18" s="712"/>
      <c r="CM18" s="712"/>
      <c r="CN18" s="712"/>
      <c r="CO18" s="712"/>
      <c r="CP18" s="712"/>
      <c r="CQ18" s="713"/>
      <c r="CR18" s="678" t="s">
        <v>127</v>
      </c>
      <c r="CS18" s="679"/>
      <c r="CT18" s="679"/>
      <c r="CU18" s="679"/>
      <c r="CV18" s="679"/>
      <c r="CW18" s="679"/>
      <c r="CX18" s="679"/>
      <c r="CY18" s="680"/>
      <c r="CZ18" s="715" t="s">
        <v>127</v>
      </c>
      <c r="DA18" s="715"/>
      <c r="DB18" s="715"/>
      <c r="DC18" s="715"/>
      <c r="DD18" s="684" t="s">
        <v>127</v>
      </c>
      <c r="DE18" s="679"/>
      <c r="DF18" s="679"/>
      <c r="DG18" s="679"/>
      <c r="DH18" s="679"/>
      <c r="DI18" s="679"/>
      <c r="DJ18" s="679"/>
      <c r="DK18" s="679"/>
      <c r="DL18" s="679"/>
      <c r="DM18" s="679"/>
      <c r="DN18" s="679"/>
      <c r="DO18" s="679"/>
      <c r="DP18" s="680"/>
      <c r="DQ18" s="684" t="s">
        <v>127</v>
      </c>
      <c r="DR18" s="679"/>
      <c r="DS18" s="679"/>
      <c r="DT18" s="679"/>
      <c r="DU18" s="679"/>
      <c r="DV18" s="679"/>
      <c r="DW18" s="679"/>
      <c r="DX18" s="679"/>
      <c r="DY18" s="679"/>
      <c r="DZ18" s="679"/>
      <c r="EA18" s="679"/>
      <c r="EB18" s="679"/>
      <c r="EC18" s="722"/>
    </row>
    <row r="19" spans="2:133" ht="11.25" customHeight="1" x14ac:dyDescent="0.15">
      <c r="B19" s="675" t="s">
        <v>268</v>
      </c>
      <c r="C19" s="676"/>
      <c r="D19" s="676"/>
      <c r="E19" s="676"/>
      <c r="F19" s="676"/>
      <c r="G19" s="676"/>
      <c r="H19" s="676"/>
      <c r="I19" s="676"/>
      <c r="J19" s="676"/>
      <c r="K19" s="676"/>
      <c r="L19" s="676"/>
      <c r="M19" s="676"/>
      <c r="N19" s="676"/>
      <c r="O19" s="676"/>
      <c r="P19" s="676"/>
      <c r="Q19" s="677"/>
      <c r="R19" s="678">
        <v>9554</v>
      </c>
      <c r="S19" s="679"/>
      <c r="T19" s="679"/>
      <c r="U19" s="679"/>
      <c r="V19" s="679"/>
      <c r="W19" s="679"/>
      <c r="X19" s="679"/>
      <c r="Y19" s="680"/>
      <c r="Z19" s="715">
        <v>0</v>
      </c>
      <c r="AA19" s="715"/>
      <c r="AB19" s="715"/>
      <c r="AC19" s="715"/>
      <c r="AD19" s="716">
        <v>9554</v>
      </c>
      <c r="AE19" s="716"/>
      <c r="AF19" s="716"/>
      <c r="AG19" s="716"/>
      <c r="AH19" s="716"/>
      <c r="AI19" s="716"/>
      <c r="AJ19" s="716"/>
      <c r="AK19" s="716"/>
      <c r="AL19" s="681">
        <v>0.1</v>
      </c>
      <c r="AM19" s="682"/>
      <c r="AN19" s="682"/>
      <c r="AO19" s="717"/>
      <c r="AP19" s="675" t="s">
        <v>269</v>
      </c>
      <c r="AQ19" s="676"/>
      <c r="AR19" s="676"/>
      <c r="AS19" s="676"/>
      <c r="AT19" s="676"/>
      <c r="AU19" s="676"/>
      <c r="AV19" s="676"/>
      <c r="AW19" s="676"/>
      <c r="AX19" s="676"/>
      <c r="AY19" s="676"/>
      <c r="AZ19" s="676"/>
      <c r="BA19" s="676"/>
      <c r="BB19" s="676"/>
      <c r="BC19" s="676"/>
      <c r="BD19" s="676"/>
      <c r="BE19" s="676"/>
      <c r="BF19" s="677"/>
      <c r="BG19" s="678">
        <v>619351</v>
      </c>
      <c r="BH19" s="679"/>
      <c r="BI19" s="679"/>
      <c r="BJ19" s="679"/>
      <c r="BK19" s="679"/>
      <c r="BL19" s="679"/>
      <c r="BM19" s="679"/>
      <c r="BN19" s="680"/>
      <c r="BO19" s="715">
        <v>5.4</v>
      </c>
      <c r="BP19" s="715"/>
      <c r="BQ19" s="715"/>
      <c r="BR19" s="715"/>
      <c r="BS19" s="684" t="s">
        <v>127</v>
      </c>
      <c r="BT19" s="679"/>
      <c r="BU19" s="679"/>
      <c r="BV19" s="679"/>
      <c r="BW19" s="679"/>
      <c r="BX19" s="679"/>
      <c r="BY19" s="679"/>
      <c r="BZ19" s="679"/>
      <c r="CA19" s="679"/>
      <c r="CB19" s="722"/>
      <c r="CD19" s="711" t="s">
        <v>270</v>
      </c>
      <c r="CE19" s="712"/>
      <c r="CF19" s="712"/>
      <c r="CG19" s="712"/>
      <c r="CH19" s="712"/>
      <c r="CI19" s="712"/>
      <c r="CJ19" s="712"/>
      <c r="CK19" s="712"/>
      <c r="CL19" s="712"/>
      <c r="CM19" s="712"/>
      <c r="CN19" s="712"/>
      <c r="CO19" s="712"/>
      <c r="CP19" s="712"/>
      <c r="CQ19" s="713"/>
      <c r="CR19" s="678" t="s">
        <v>127</v>
      </c>
      <c r="CS19" s="679"/>
      <c r="CT19" s="679"/>
      <c r="CU19" s="679"/>
      <c r="CV19" s="679"/>
      <c r="CW19" s="679"/>
      <c r="CX19" s="679"/>
      <c r="CY19" s="680"/>
      <c r="CZ19" s="715" t="s">
        <v>241</v>
      </c>
      <c r="DA19" s="715"/>
      <c r="DB19" s="715"/>
      <c r="DC19" s="715"/>
      <c r="DD19" s="684" t="s">
        <v>127</v>
      </c>
      <c r="DE19" s="679"/>
      <c r="DF19" s="679"/>
      <c r="DG19" s="679"/>
      <c r="DH19" s="679"/>
      <c r="DI19" s="679"/>
      <c r="DJ19" s="679"/>
      <c r="DK19" s="679"/>
      <c r="DL19" s="679"/>
      <c r="DM19" s="679"/>
      <c r="DN19" s="679"/>
      <c r="DO19" s="679"/>
      <c r="DP19" s="680"/>
      <c r="DQ19" s="684" t="s">
        <v>127</v>
      </c>
      <c r="DR19" s="679"/>
      <c r="DS19" s="679"/>
      <c r="DT19" s="679"/>
      <c r="DU19" s="679"/>
      <c r="DV19" s="679"/>
      <c r="DW19" s="679"/>
      <c r="DX19" s="679"/>
      <c r="DY19" s="679"/>
      <c r="DZ19" s="679"/>
      <c r="EA19" s="679"/>
      <c r="EB19" s="679"/>
      <c r="EC19" s="722"/>
    </row>
    <row r="20" spans="2:133" ht="11.25" customHeight="1" x14ac:dyDescent="0.15">
      <c r="B20" s="675" t="s">
        <v>271</v>
      </c>
      <c r="C20" s="676"/>
      <c r="D20" s="676"/>
      <c r="E20" s="676"/>
      <c r="F20" s="676"/>
      <c r="G20" s="676"/>
      <c r="H20" s="676"/>
      <c r="I20" s="676"/>
      <c r="J20" s="676"/>
      <c r="K20" s="676"/>
      <c r="L20" s="676"/>
      <c r="M20" s="676"/>
      <c r="N20" s="676"/>
      <c r="O20" s="676"/>
      <c r="P20" s="676"/>
      <c r="Q20" s="677"/>
      <c r="R20" s="678">
        <v>3168</v>
      </c>
      <c r="S20" s="679"/>
      <c r="T20" s="679"/>
      <c r="U20" s="679"/>
      <c r="V20" s="679"/>
      <c r="W20" s="679"/>
      <c r="X20" s="679"/>
      <c r="Y20" s="680"/>
      <c r="Z20" s="715">
        <v>0</v>
      </c>
      <c r="AA20" s="715"/>
      <c r="AB20" s="715"/>
      <c r="AC20" s="715"/>
      <c r="AD20" s="716">
        <v>3168</v>
      </c>
      <c r="AE20" s="716"/>
      <c r="AF20" s="716"/>
      <c r="AG20" s="716"/>
      <c r="AH20" s="716"/>
      <c r="AI20" s="716"/>
      <c r="AJ20" s="716"/>
      <c r="AK20" s="716"/>
      <c r="AL20" s="681">
        <v>0</v>
      </c>
      <c r="AM20" s="682"/>
      <c r="AN20" s="682"/>
      <c r="AO20" s="717"/>
      <c r="AP20" s="675" t="s">
        <v>272</v>
      </c>
      <c r="AQ20" s="676"/>
      <c r="AR20" s="676"/>
      <c r="AS20" s="676"/>
      <c r="AT20" s="676"/>
      <c r="AU20" s="676"/>
      <c r="AV20" s="676"/>
      <c r="AW20" s="676"/>
      <c r="AX20" s="676"/>
      <c r="AY20" s="676"/>
      <c r="AZ20" s="676"/>
      <c r="BA20" s="676"/>
      <c r="BB20" s="676"/>
      <c r="BC20" s="676"/>
      <c r="BD20" s="676"/>
      <c r="BE20" s="676"/>
      <c r="BF20" s="677"/>
      <c r="BG20" s="678">
        <v>619351</v>
      </c>
      <c r="BH20" s="679"/>
      <c r="BI20" s="679"/>
      <c r="BJ20" s="679"/>
      <c r="BK20" s="679"/>
      <c r="BL20" s="679"/>
      <c r="BM20" s="679"/>
      <c r="BN20" s="680"/>
      <c r="BO20" s="715">
        <v>5.4</v>
      </c>
      <c r="BP20" s="715"/>
      <c r="BQ20" s="715"/>
      <c r="BR20" s="715"/>
      <c r="BS20" s="684" t="s">
        <v>241</v>
      </c>
      <c r="BT20" s="679"/>
      <c r="BU20" s="679"/>
      <c r="BV20" s="679"/>
      <c r="BW20" s="679"/>
      <c r="BX20" s="679"/>
      <c r="BY20" s="679"/>
      <c r="BZ20" s="679"/>
      <c r="CA20" s="679"/>
      <c r="CB20" s="722"/>
      <c r="CD20" s="711" t="s">
        <v>273</v>
      </c>
      <c r="CE20" s="712"/>
      <c r="CF20" s="712"/>
      <c r="CG20" s="712"/>
      <c r="CH20" s="712"/>
      <c r="CI20" s="712"/>
      <c r="CJ20" s="712"/>
      <c r="CK20" s="712"/>
      <c r="CL20" s="712"/>
      <c r="CM20" s="712"/>
      <c r="CN20" s="712"/>
      <c r="CO20" s="712"/>
      <c r="CP20" s="712"/>
      <c r="CQ20" s="713"/>
      <c r="CR20" s="678">
        <v>31796215</v>
      </c>
      <c r="CS20" s="679"/>
      <c r="CT20" s="679"/>
      <c r="CU20" s="679"/>
      <c r="CV20" s="679"/>
      <c r="CW20" s="679"/>
      <c r="CX20" s="679"/>
      <c r="CY20" s="680"/>
      <c r="CZ20" s="715">
        <v>100</v>
      </c>
      <c r="DA20" s="715"/>
      <c r="DB20" s="715"/>
      <c r="DC20" s="715"/>
      <c r="DD20" s="684">
        <v>1749965</v>
      </c>
      <c r="DE20" s="679"/>
      <c r="DF20" s="679"/>
      <c r="DG20" s="679"/>
      <c r="DH20" s="679"/>
      <c r="DI20" s="679"/>
      <c r="DJ20" s="679"/>
      <c r="DK20" s="679"/>
      <c r="DL20" s="679"/>
      <c r="DM20" s="679"/>
      <c r="DN20" s="679"/>
      <c r="DO20" s="679"/>
      <c r="DP20" s="680"/>
      <c r="DQ20" s="684">
        <v>21158654</v>
      </c>
      <c r="DR20" s="679"/>
      <c r="DS20" s="679"/>
      <c r="DT20" s="679"/>
      <c r="DU20" s="679"/>
      <c r="DV20" s="679"/>
      <c r="DW20" s="679"/>
      <c r="DX20" s="679"/>
      <c r="DY20" s="679"/>
      <c r="DZ20" s="679"/>
      <c r="EA20" s="679"/>
      <c r="EB20" s="679"/>
      <c r="EC20" s="722"/>
    </row>
    <row r="21" spans="2:133" ht="11.25" customHeight="1" x14ac:dyDescent="0.15">
      <c r="B21" s="675" t="s">
        <v>274</v>
      </c>
      <c r="C21" s="676"/>
      <c r="D21" s="676"/>
      <c r="E21" s="676"/>
      <c r="F21" s="676"/>
      <c r="G21" s="676"/>
      <c r="H21" s="676"/>
      <c r="I21" s="676"/>
      <c r="J21" s="676"/>
      <c r="K21" s="676"/>
      <c r="L21" s="676"/>
      <c r="M21" s="676"/>
      <c r="N21" s="676"/>
      <c r="O21" s="676"/>
      <c r="P21" s="676"/>
      <c r="Q21" s="677"/>
      <c r="R21" s="678">
        <v>100545</v>
      </c>
      <c r="S21" s="679"/>
      <c r="T21" s="679"/>
      <c r="U21" s="679"/>
      <c r="V21" s="679"/>
      <c r="W21" s="679"/>
      <c r="X21" s="679"/>
      <c r="Y21" s="680"/>
      <c r="Z21" s="715">
        <v>0.3</v>
      </c>
      <c r="AA21" s="715"/>
      <c r="AB21" s="715"/>
      <c r="AC21" s="715"/>
      <c r="AD21" s="716">
        <v>100545</v>
      </c>
      <c r="AE21" s="716"/>
      <c r="AF21" s="716"/>
      <c r="AG21" s="716"/>
      <c r="AH21" s="716"/>
      <c r="AI21" s="716"/>
      <c r="AJ21" s="716"/>
      <c r="AK21" s="716"/>
      <c r="AL21" s="681">
        <v>0.6</v>
      </c>
      <c r="AM21" s="682"/>
      <c r="AN21" s="682"/>
      <c r="AO21" s="717"/>
      <c r="AP21" s="773" t="s">
        <v>275</v>
      </c>
      <c r="AQ21" s="780"/>
      <c r="AR21" s="780"/>
      <c r="AS21" s="780"/>
      <c r="AT21" s="780"/>
      <c r="AU21" s="780"/>
      <c r="AV21" s="780"/>
      <c r="AW21" s="780"/>
      <c r="AX21" s="780"/>
      <c r="AY21" s="780"/>
      <c r="AZ21" s="780"/>
      <c r="BA21" s="780"/>
      <c r="BB21" s="780"/>
      <c r="BC21" s="780"/>
      <c r="BD21" s="780"/>
      <c r="BE21" s="780"/>
      <c r="BF21" s="775"/>
      <c r="BG21" s="678">
        <v>33470</v>
      </c>
      <c r="BH21" s="679"/>
      <c r="BI21" s="679"/>
      <c r="BJ21" s="679"/>
      <c r="BK21" s="679"/>
      <c r="BL21" s="679"/>
      <c r="BM21" s="679"/>
      <c r="BN21" s="680"/>
      <c r="BO21" s="715">
        <v>0.3</v>
      </c>
      <c r="BP21" s="715"/>
      <c r="BQ21" s="715"/>
      <c r="BR21" s="715"/>
      <c r="BS21" s="684" t="s">
        <v>127</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276</v>
      </c>
      <c r="C22" s="676"/>
      <c r="D22" s="676"/>
      <c r="E22" s="676"/>
      <c r="F22" s="676"/>
      <c r="G22" s="676"/>
      <c r="H22" s="676"/>
      <c r="I22" s="676"/>
      <c r="J22" s="676"/>
      <c r="K22" s="676"/>
      <c r="L22" s="676"/>
      <c r="M22" s="676"/>
      <c r="N22" s="676"/>
      <c r="O22" s="676"/>
      <c r="P22" s="676"/>
      <c r="Q22" s="677"/>
      <c r="R22" s="678">
        <v>5423079</v>
      </c>
      <c r="S22" s="679"/>
      <c r="T22" s="679"/>
      <c r="U22" s="679"/>
      <c r="V22" s="679"/>
      <c r="W22" s="679"/>
      <c r="X22" s="679"/>
      <c r="Y22" s="680"/>
      <c r="Z22" s="715">
        <v>17</v>
      </c>
      <c r="AA22" s="715"/>
      <c r="AB22" s="715"/>
      <c r="AC22" s="715"/>
      <c r="AD22" s="716">
        <v>4539489</v>
      </c>
      <c r="AE22" s="716"/>
      <c r="AF22" s="716"/>
      <c r="AG22" s="716"/>
      <c r="AH22" s="716"/>
      <c r="AI22" s="716"/>
      <c r="AJ22" s="716"/>
      <c r="AK22" s="716"/>
      <c r="AL22" s="681">
        <v>25.1</v>
      </c>
      <c r="AM22" s="682"/>
      <c r="AN22" s="682"/>
      <c r="AO22" s="717"/>
      <c r="AP22" s="773" t="s">
        <v>277</v>
      </c>
      <c r="AQ22" s="780"/>
      <c r="AR22" s="780"/>
      <c r="AS22" s="780"/>
      <c r="AT22" s="780"/>
      <c r="AU22" s="780"/>
      <c r="AV22" s="780"/>
      <c r="AW22" s="780"/>
      <c r="AX22" s="780"/>
      <c r="AY22" s="780"/>
      <c r="AZ22" s="780"/>
      <c r="BA22" s="780"/>
      <c r="BB22" s="780"/>
      <c r="BC22" s="780"/>
      <c r="BD22" s="780"/>
      <c r="BE22" s="780"/>
      <c r="BF22" s="775"/>
      <c r="BG22" s="678" t="s">
        <v>127</v>
      </c>
      <c r="BH22" s="679"/>
      <c r="BI22" s="679"/>
      <c r="BJ22" s="679"/>
      <c r="BK22" s="679"/>
      <c r="BL22" s="679"/>
      <c r="BM22" s="679"/>
      <c r="BN22" s="680"/>
      <c r="BO22" s="715" t="s">
        <v>127</v>
      </c>
      <c r="BP22" s="715"/>
      <c r="BQ22" s="715"/>
      <c r="BR22" s="715"/>
      <c r="BS22" s="684" t="s">
        <v>241</v>
      </c>
      <c r="BT22" s="679"/>
      <c r="BU22" s="679"/>
      <c r="BV22" s="679"/>
      <c r="BW22" s="679"/>
      <c r="BX22" s="679"/>
      <c r="BY22" s="679"/>
      <c r="BZ22" s="679"/>
      <c r="CA22" s="679"/>
      <c r="CB22" s="722"/>
      <c r="CD22" s="782" t="s">
        <v>278</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279</v>
      </c>
      <c r="C23" s="676"/>
      <c r="D23" s="676"/>
      <c r="E23" s="676"/>
      <c r="F23" s="676"/>
      <c r="G23" s="676"/>
      <c r="H23" s="676"/>
      <c r="I23" s="676"/>
      <c r="J23" s="676"/>
      <c r="K23" s="676"/>
      <c r="L23" s="676"/>
      <c r="M23" s="676"/>
      <c r="N23" s="676"/>
      <c r="O23" s="676"/>
      <c r="P23" s="676"/>
      <c r="Q23" s="677"/>
      <c r="R23" s="678">
        <v>4539489</v>
      </c>
      <c r="S23" s="679"/>
      <c r="T23" s="679"/>
      <c r="U23" s="679"/>
      <c r="V23" s="679"/>
      <c r="W23" s="679"/>
      <c r="X23" s="679"/>
      <c r="Y23" s="680"/>
      <c r="Z23" s="715">
        <v>14.2</v>
      </c>
      <c r="AA23" s="715"/>
      <c r="AB23" s="715"/>
      <c r="AC23" s="715"/>
      <c r="AD23" s="716">
        <v>4539489</v>
      </c>
      <c r="AE23" s="716"/>
      <c r="AF23" s="716"/>
      <c r="AG23" s="716"/>
      <c r="AH23" s="716"/>
      <c r="AI23" s="716"/>
      <c r="AJ23" s="716"/>
      <c r="AK23" s="716"/>
      <c r="AL23" s="681">
        <v>25.1</v>
      </c>
      <c r="AM23" s="682"/>
      <c r="AN23" s="682"/>
      <c r="AO23" s="717"/>
      <c r="AP23" s="773" t="s">
        <v>280</v>
      </c>
      <c r="AQ23" s="780"/>
      <c r="AR23" s="780"/>
      <c r="AS23" s="780"/>
      <c r="AT23" s="780"/>
      <c r="AU23" s="780"/>
      <c r="AV23" s="780"/>
      <c r="AW23" s="780"/>
      <c r="AX23" s="780"/>
      <c r="AY23" s="780"/>
      <c r="AZ23" s="780"/>
      <c r="BA23" s="780"/>
      <c r="BB23" s="780"/>
      <c r="BC23" s="780"/>
      <c r="BD23" s="780"/>
      <c r="BE23" s="780"/>
      <c r="BF23" s="775"/>
      <c r="BG23" s="678">
        <v>585881</v>
      </c>
      <c r="BH23" s="679"/>
      <c r="BI23" s="679"/>
      <c r="BJ23" s="679"/>
      <c r="BK23" s="679"/>
      <c r="BL23" s="679"/>
      <c r="BM23" s="679"/>
      <c r="BN23" s="680"/>
      <c r="BO23" s="715">
        <v>5.0999999999999996</v>
      </c>
      <c r="BP23" s="715"/>
      <c r="BQ23" s="715"/>
      <c r="BR23" s="715"/>
      <c r="BS23" s="684" t="s">
        <v>127</v>
      </c>
      <c r="BT23" s="679"/>
      <c r="BU23" s="679"/>
      <c r="BV23" s="679"/>
      <c r="BW23" s="679"/>
      <c r="BX23" s="679"/>
      <c r="BY23" s="679"/>
      <c r="BZ23" s="679"/>
      <c r="CA23" s="679"/>
      <c r="CB23" s="722"/>
      <c r="CD23" s="782" t="s">
        <v>219</v>
      </c>
      <c r="CE23" s="783"/>
      <c r="CF23" s="783"/>
      <c r="CG23" s="783"/>
      <c r="CH23" s="783"/>
      <c r="CI23" s="783"/>
      <c r="CJ23" s="783"/>
      <c r="CK23" s="783"/>
      <c r="CL23" s="783"/>
      <c r="CM23" s="783"/>
      <c r="CN23" s="783"/>
      <c r="CO23" s="783"/>
      <c r="CP23" s="783"/>
      <c r="CQ23" s="784"/>
      <c r="CR23" s="782" t="s">
        <v>281</v>
      </c>
      <c r="CS23" s="783"/>
      <c r="CT23" s="783"/>
      <c r="CU23" s="783"/>
      <c r="CV23" s="783"/>
      <c r="CW23" s="783"/>
      <c r="CX23" s="783"/>
      <c r="CY23" s="784"/>
      <c r="CZ23" s="782" t="s">
        <v>282</v>
      </c>
      <c r="DA23" s="783"/>
      <c r="DB23" s="783"/>
      <c r="DC23" s="784"/>
      <c r="DD23" s="782" t="s">
        <v>283</v>
      </c>
      <c r="DE23" s="783"/>
      <c r="DF23" s="783"/>
      <c r="DG23" s="783"/>
      <c r="DH23" s="783"/>
      <c r="DI23" s="783"/>
      <c r="DJ23" s="783"/>
      <c r="DK23" s="784"/>
      <c r="DL23" s="791" t="s">
        <v>284</v>
      </c>
      <c r="DM23" s="792"/>
      <c r="DN23" s="792"/>
      <c r="DO23" s="792"/>
      <c r="DP23" s="792"/>
      <c r="DQ23" s="792"/>
      <c r="DR23" s="792"/>
      <c r="DS23" s="792"/>
      <c r="DT23" s="792"/>
      <c r="DU23" s="792"/>
      <c r="DV23" s="793"/>
      <c r="DW23" s="782" t="s">
        <v>285</v>
      </c>
      <c r="DX23" s="783"/>
      <c r="DY23" s="783"/>
      <c r="DZ23" s="783"/>
      <c r="EA23" s="783"/>
      <c r="EB23" s="783"/>
      <c r="EC23" s="784"/>
    </row>
    <row r="24" spans="2:133" ht="11.25" customHeight="1" x14ac:dyDescent="0.15">
      <c r="B24" s="675" t="s">
        <v>286</v>
      </c>
      <c r="C24" s="676"/>
      <c r="D24" s="676"/>
      <c r="E24" s="676"/>
      <c r="F24" s="676"/>
      <c r="G24" s="676"/>
      <c r="H24" s="676"/>
      <c r="I24" s="676"/>
      <c r="J24" s="676"/>
      <c r="K24" s="676"/>
      <c r="L24" s="676"/>
      <c r="M24" s="676"/>
      <c r="N24" s="676"/>
      <c r="O24" s="676"/>
      <c r="P24" s="676"/>
      <c r="Q24" s="677"/>
      <c r="R24" s="678">
        <v>883582</v>
      </c>
      <c r="S24" s="679"/>
      <c r="T24" s="679"/>
      <c r="U24" s="679"/>
      <c r="V24" s="679"/>
      <c r="W24" s="679"/>
      <c r="X24" s="679"/>
      <c r="Y24" s="680"/>
      <c r="Z24" s="715">
        <v>2.8</v>
      </c>
      <c r="AA24" s="715"/>
      <c r="AB24" s="715"/>
      <c r="AC24" s="715"/>
      <c r="AD24" s="716" t="s">
        <v>127</v>
      </c>
      <c r="AE24" s="716"/>
      <c r="AF24" s="716"/>
      <c r="AG24" s="716"/>
      <c r="AH24" s="716"/>
      <c r="AI24" s="716"/>
      <c r="AJ24" s="716"/>
      <c r="AK24" s="716"/>
      <c r="AL24" s="681" t="s">
        <v>127</v>
      </c>
      <c r="AM24" s="682"/>
      <c r="AN24" s="682"/>
      <c r="AO24" s="717"/>
      <c r="AP24" s="773" t="s">
        <v>287</v>
      </c>
      <c r="AQ24" s="780"/>
      <c r="AR24" s="780"/>
      <c r="AS24" s="780"/>
      <c r="AT24" s="780"/>
      <c r="AU24" s="780"/>
      <c r="AV24" s="780"/>
      <c r="AW24" s="780"/>
      <c r="AX24" s="780"/>
      <c r="AY24" s="780"/>
      <c r="AZ24" s="780"/>
      <c r="BA24" s="780"/>
      <c r="BB24" s="780"/>
      <c r="BC24" s="780"/>
      <c r="BD24" s="780"/>
      <c r="BE24" s="780"/>
      <c r="BF24" s="775"/>
      <c r="BG24" s="678" t="s">
        <v>127</v>
      </c>
      <c r="BH24" s="679"/>
      <c r="BI24" s="679"/>
      <c r="BJ24" s="679"/>
      <c r="BK24" s="679"/>
      <c r="BL24" s="679"/>
      <c r="BM24" s="679"/>
      <c r="BN24" s="680"/>
      <c r="BO24" s="715" t="s">
        <v>127</v>
      </c>
      <c r="BP24" s="715"/>
      <c r="BQ24" s="715"/>
      <c r="BR24" s="715"/>
      <c r="BS24" s="684" t="s">
        <v>127</v>
      </c>
      <c r="BT24" s="679"/>
      <c r="BU24" s="679"/>
      <c r="BV24" s="679"/>
      <c r="BW24" s="679"/>
      <c r="BX24" s="679"/>
      <c r="BY24" s="679"/>
      <c r="BZ24" s="679"/>
      <c r="CA24" s="679"/>
      <c r="CB24" s="722"/>
      <c r="CD24" s="736" t="s">
        <v>288</v>
      </c>
      <c r="CE24" s="737"/>
      <c r="CF24" s="737"/>
      <c r="CG24" s="737"/>
      <c r="CH24" s="737"/>
      <c r="CI24" s="737"/>
      <c r="CJ24" s="737"/>
      <c r="CK24" s="737"/>
      <c r="CL24" s="737"/>
      <c r="CM24" s="737"/>
      <c r="CN24" s="737"/>
      <c r="CO24" s="737"/>
      <c r="CP24" s="737"/>
      <c r="CQ24" s="738"/>
      <c r="CR24" s="733">
        <v>14497294</v>
      </c>
      <c r="CS24" s="734"/>
      <c r="CT24" s="734"/>
      <c r="CU24" s="734"/>
      <c r="CV24" s="734"/>
      <c r="CW24" s="734"/>
      <c r="CX24" s="734"/>
      <c r="CY24" s="777"/>
      <c r="CZ24" s="778">
        <v>45.6</v>
      </c>
      <c r="DA24" s="751"/>
      <c r="DB24" s="751"/>
      <c r="DC24" s="781"/>
      <c r="DD24" s="776">
        <v>9652516</v>
      </c>
      <c r="DE24" s="734"/>
      <c r="DF24" s="734"/>
      <c r="DG24" s="734"/>
      <c r="DH24" s="734"/>
      <c r="DI24" s="734"/>
      <c r="DJ24" s="734"/>
      <c r="DK24" s="777"/>
      <c r="DL24" s="776">
        <v>9490774</v>
      </c>
      <c r="DM24" s="734"/>
      <c r="DN24" s="734"/>
      <c r="DO24" s="734"/>
      <c r="DP24" s="734"/>
      <c r="DQ24" s="734"/>
      <c r="DR24" s="734"/>
      <c r="DS24" s="734"/>
      <c r="DT24" s="734"/>
      <c r="DU24" s="734"/>
      <c r="DV24" s="777"/>
      <c r="DW24" s="778">
        <v>49.6</v>
      </c>
      <c r="DX24" s="751"/>
      <c r="DY24" s="751"/>
      <c r="DZ24" s="751"/>
      <c r="EA24" s="751"/>
      <c r="EB24" s="751"/>
      <c r="EC24" s="779"/>
    </row>
    <row r="25" spans="2:133" ht="11.25" customHeight="1" x14ac:dyDescent="0.15">
      <c r="B25" s="675" t="s">
        <v>289</v>
      </c>
      <c r="C25" s="676"/>
      <c r="D25" s="676"/>
      <c r="E25" s="676"/>
      <c r="F25" s="676"/>
      <c r="G25" s="676"/>
      <c r="H25" s="676"/>
      <c r="I25" s="676"/>
      <c r="J25" s="676"/>
      <c r="K25" s="676"/>
      <c r="L25" s="676"/>
      <c r="M25" s="676"/>
      <c r="N25" s="676"/>
      <c r="O25" s="676"/>
      <c r="P25" s="676"/>
      <c r="Q25" s="677"/>
      <c r="R25" s="678">
        <v>8</v>
      </c>
      <c r="S25" s="679"/>
      <c r="T25" s="679"/>
      <c r="U25" s="679"/>
      <c r="V25" s="679"/>
      <c r="W25" s="679"/>
      <c r="X25" s="679"/>
      <c r="Y25" s="680"/>
      <c r="Z25" s="715">
        <v>0</v>
      </c>
      <c r="AA25" s="715"/>
      <c r="AB25" s="715"/>
      <c r="AC25" s="715"/>
      <c r="AD25" s="716" t="s">
        <v>241</v>
      </c>
      <c r="AE25" s="716"/>
      <c r="AF25" s="716"/>
      <c r="AG25" s="716"/>
      <c r="AH25" s="716"/>
      <c r="AI25" s="716"/>
      <c r="AJ25" s="716"/>
      <c r="AK25" s="716"/>
      <c r="AL25" s="681" t="s">
        <v>127</v>
      </c>
      <c r="AM25" s="682"/>
      <c r="AN25" s="682"/>
      <c r="AO25" s="717"/>
      <c r="AP25" s="773" t="s">
        <v>290</v>
      </c>
      <c r="AQ25" s="780"/>
      <c r="AR25" s="780"/>
      <c r="AS25" s="780"/>
      <c r="AT25" s="780"/>
      <c r="AU25" s="780"/>
      <c r="AV25" s="780"/>
      <c r="AW25" s="780"/>
      <c r="AX25" s="780"/>
      <c r="AY25" s="780"/>
      <c r="AZ25" s="780"/>
      <c r="BA25" s="780"/>
      <c r="BB25" s="780"/>
      <c r="BC25" s="780"/>
      <c r="BD25" s="780"/>
      <c r="BE25" s="780"/>
      <c r="BF25" s="775"/>
      <c r="BG25" s="678" t="s">
        <v>127</v>
      </c>
      <c r="BH25" s="679"/>
      <c r="BI25" s="679"/>
      <c r="BJ25" s="679"/>
      <c r="BK25" s="679"/>
      <c r="BL25" s="679"/>
      <c r="BM25" s="679"/>
      <c r="BN25" s="680"/>
      <c r="BO25" s="715" t="s">
        <v>127</v>
      </c>
      <c r="BP25" s="715"/>
      <c r="BQ25" s="715"/>
      <c r="BR25" s="715"/>
      <c r="BS25" s="684" t="s">
        <v>241</v>
      </c>
      <c r="BT25" s="679"/>
      <c r="BU25" s="679"/>
      <c r="BV25" s="679"/>
      <c r="BW25" s="679"/>
      <c r="BX25" s="679"/>
      <c r="BY25" s="679"/>
      <c r="BZ25" s="679"/>
      <c r="CA25" s="679"/>
      <c r="CB25" s="722"/>
      <c r="CD25" s="711" t="s">
        <v>291</v>
      </c>
      <c r="CE25" s="712"/>
      <c r="CF25" s="712"/>
      <c r="CG25" s="712"/>
      <c r="CH25" s="712"/>
      <c r="CI25" s="712"/>
      <c r="CJ25" s="712"/>
      <c r="CK25" s="712"/>
      <c r="CL25" s="712"/>
      <c r="CM25" s="712"/>
      <c r="CN25" s="712"/>
      <c r="CO25" s="712"/>
      <c r="CP25" s="712"/>
      <c r="CQ25" s="713"/>
      <c r="CR25" s="678">
        <v>4545531</v>
      </c>
      <c r="CS25" s="697"/>
      <c r="CT25" s="697"/>
      <c r="CU25" s="697"/>
      <c r="CV25" s="697"/>
      <c r="CW25" s="697"/>
      <c r="CX25" s="697"/>
      <c r="CY25" s="698"/>
      <c r="CZ25" s="681">
        <v>14.3</v>
      </c>
      <c r="DA25" s="699"/>
      <c r="DB25" s="699"/>
      <c r="DC25" s="700"/>
      <c r="DD25" s="684">
        <v>4290833</v>
      </c>
      <c r="DE25" s="697"/>
      <c r="DF25" s="697"/>
      <c r="DG25" s="697"/>
      <c r="DH25" s="697"/>
      <c r="DI25" s="697"/>
      <c r="DJ25" s="697"/>
      <c r="DK25" s="698"/>
      <c r="DL25" s="684">
        <v>4130097</v>
      </c>
      <c r="DM25" s="697"/>
      <c r="DN25" s="697"/>
      <c r="DO25" s="697"/>
      <c r="DP25" s="697"/>
      <c r="DQ25" s="697"/>
      <c r="DR25" s="697"/>
      <c r="DS25" s="697"/>
      <c r="DT25" s="697"/>
      <c r="DU25" s="697"/>
      <c r="DV25" s="698"/>
      <c r="DW25" s="681">
        <v>21.6</v>
      </c>
      <c r="DX25" s="699"/>
      <c r="DY25" s="699"/>
      <c r="DZ25" s="699"/>
      <c r="EA25" s="699"/>
      <c r="EB25" s="699"/>
      <c r="EC25" s="714"/>
    </row>
    <row r="26" spans="2:133" ht="11.25" customHeight="1" x14ac:dyDescent="0.15">
      <c r="B26" s="675" t="s">
        <v>292</v>
      </c>
      <c r="C26" s="676"/>
      <c r="D26" s="676"/>
      <c r="E26" s="676"/>
      <c r="F26" s="676"/>
      <c r="G26" s="676"/>
      <c r="H26" s="676"/>
      <c r="I26" s="676"/>
      <c r="J26" s="676"/>
      <c r="K26" s="676"/>
      <c r="L26" s="676"/>
      <c r="M26" s="676"/>
      <c r="N26" s="676"/>
      <c r="O26" s="676"/>
      <c r="P26" s="676"/>
      <c r="Q26" s="677"/>
      <c r="R26" s="678">
        <v>19413887</v>
      </c>
      <c r="S26" s="679"/>
      <c r="T26" s="679"/>
      <c r="U26" s="679"/>
      <c r="V26" s="679"/>
      <c r="W26" s="679"/>
      <c r="X26" s="679"/>
      <c r="Y26" s="680"/>
      <c r="Z26" s="715">
        <v>60.8</v>
      </c>
      <c r="AA26" s="715"/>
      <c r="AB26" s="715"/>
      <c r="AC26" s="715"/>
      <c r="AD26" s="716">
        <v>17944416</v>
      </c>
      <c r="AE26" s="716"/>
      <c r="AF26" s="716"/>
      <c r="AG26" s="716"/>
      <c r="AH26" s="716"/>
      <c r="AI26" s="716"/>
      <c r="AJ26" s="716"/>
      <c r="AK26" s="716"/>
      <c r="AL26" s="681">
        <v>99.4</v>
      </c>
      <c r="AM26" s="682"/>
      <c r="AN26" s="682"/>
      <c r="AO26" s="717"/>
      <c r="AP26" s="773" t="s">
        <v>293</v>
      </c>
      <c r="AQ26" s="774"/>
      <c r="AR26" s="774"/>
      <c r="AS26" s="774"/>
      <c r="AT26" s="774"/>
      <c r="AU26" s="774"/>
      <c r="AV26" s="774"/>
      <c r="AW26" s="774"/>
      <c r="AX26" s="774"/>
      <c r="AY26" s="774"/>
      <c r="AZ26" s="774"/>
      <c r="BA26" s="774"/>
      <c r="BB26" s="774"/>
      <c r="BC26" s="774"/>
      <c r="BD26" s="774"/>
      <c r="BE26" s="774"/>
      <c r="BF26" s="775"/>
      <c r="BG26" s="678" t="s">
        <v>127</v>
      </c>
      <c r="BH26" s="679"/>
      <c r="BI26" s="679"/>
      <c r="BJ26" s="679"/>
      <c r="BK26" s="679"/>
      <c r="BL26" s="679"/>
      <c r="BM26" s="679"/>
      <c r="BN26" s="680"/>
      <c r="BO26" s="715" t="s">
        <v>127</v>
      </c>
      <c r="BP26" s="715"/>
      <c r="BQ26" s="715"/>
      <c r="BR26" s="715"/>
      <c r="BS26" s="684" t="s">
        <v>241</v>
      </c>
      <c r="BT26" s="679"/>
      <c r="BU26" s="679"/>
      <c r="BV26" s="679"/>
      <c r="BW26" s="679"/>
      <c r="BX26" s="679"/>
      <c r="BY26" s="679"/>
      <c r="BZ26" s="679"/>
      <c r="CA26" s="679"/>
      <c r="CB26" s="722"/>
      <c r="CD26" s="711" t="s">
        <v>294</v>
      </c>
      <c r="CE26" s="712"/>
      <c r="CF26" s="712"/>
      <c r="CG26" s="712"/>
      <c r="CH26" s="712"/>
      <c r="CI26" s="712"/>
      <c r="CJ26" s="712"/>
      <c r="CK26" s="712"/>
      <c r="CL26" s="712"/>
      <c r="CM26" s="712"/>
      <c r="CN26" s="712"/>
      <c r="CO26" s="712"/>
      <c r="CP26" s="712"/>
      <c r="CQ26" s="713"/>
      <c r="CR26" s="678">
        <v>3090349</v>
      </c>
      <c r="CS26" s="679"/>
      <c r="CT26" s="679"/>
      <c r="CU26" s="679"/>
      <c r="CV26" s="679"/>
      <c r="CW26" s="679"/>
      <c r="CX26" s="679"/>
      <c r="CY26" s="680"/>
      <c r="CZ26" s="681">
        <v>9.6999999999999993</v>
      </c>
      <c r="DA26" s="699"/>
      <c r="DB26" s="699"/>
      <c r="DC26" s="700"/>
      <c r="DD26" s="684">
        <v>2854358</v>
      </c>
      <c r="DE26" s="679"/>
      <c r="DF26" s="679"/>
      <c r="DG26" s="679"/>
      <c r="DH26" s="679"/>
      <c r="DI26" s="679"/>
      <c r="DJ26" s="679"/>
      <c r="DK26" s="680"/>
      <c r="DL26" s="684" t="s">
        <v>127</v>
      </c>
      <c r="DM26" s="679"/>
      <c r="DN26" s="679"/>
      <c r="DO26" s="679"/>
      <c r="DP26" s="679"/>
      <c r="DQ26" s="679"/>
      <c r="DR26" s="679"/>
      <c r="DS26" s="679"/>
      <c r="DT26" s="679"/>
      <c r="DU26" s="679"/>
      <c r="DV26" s="680"/>
      <c r="DW26" s="681" t="s">
        <v>127</v>
      </c>
      <c r="DX26" s="699"/>
      <c r="DY26" s="699"/>
      <c r="DZ26" s="699"/>
      <c r="EA26" s="699"/>
      <c r="EB26" s="699"/>
      <c r="EC26" s="714"/>
    </row>
    <row r="27" spans="2:133" ht="11.25" customHeight="1" x14ac:dyDescent="0.15">
      <c r="B27" s="675" t="s">
        <v>295</v>
      </c>
      <c r="C27" s="676"/>
      <c r="D27" s="676"/>
      <c r="E27" s="676"/>
      <c r="F27" s="676"/>
      <c r="G27" s="676"/>
      <c r="H27" s="676"/>
      <c r="I27" s="676"/>
      <c r="J27" s="676"/>
      <c r="K27" s="676"/>
      <c r="L27" s="676"/>
      <c r="M27" s="676"/>
      <c r="N27" s="676"/>
      <c r="O27" s="676"/>
      <c r="P27" s="676"/>
      <c r="Q27" s="677"/>
      <c r="R27" s="678">
        <v>13400</v>
      </c>
      <c r="S27" s="679"/>
      <c r="T27" s="679"/>
      <c r="U27" s="679"/>
      <c r="V27" s="679"/>
      <c r="W27" s="679"/>
      <c r="X27" s="679"/>
      <c r="Y27" s="680"/>
      <c r="Z27" s="715">
        <v>0</v>
      </c>
      <c r="AA27" s="715"/>
      <c r="AB27" s="715"/>
      <c r="AC27" s="715"/>
      <c r="AD27" s="716">
        <v>13400</v>
      </c>
      <c r="AE27" s="716"/>
      <c r="AF27" s="716"/>
      <c r="AG27" s="716"/>
      <c r="AH27" s="716"/>
      <c r="AI27" s="716"/>
      <c r="AJ27" s="716"/>
      <c r="AK27" s="716"/>
      <c r="AL27" s="681">
        <v>0.1</v>
      </c>
      <c r="AM27" s="682"/>
      <c r="AN27" s="682"/>
      <c r="AO27" s="717"/>
      <c r="AP27" s="675" t="s">
        <v>296</v>
      </c>
      <c r="AQ27" s="676"/>
      <c r="AR27" s="676"/>
      <c r="AS27" s="676"/>
      <c r="AT27" s="676"/>
      <c r="AU27" s="676"/>
      <c r="AV27" s="676"/>
      <c r="AW27" s="676"/>
      <c r="AX27" s="676"/>
      <c r="AY27" s="676"/>
      <c r="AZ27" s="676"/>
      <c r="BA27" s="676"/>
      <c r="BB27" s="676"/>
      <c r="BC27" s="676"/>
      <c r="BD27" s="676"/>
      <c r="BE27" s="676"/>
      <c r="BF27" s="677"/>
      <c r="BG27" s="678">
        <v>11486089</v>
      </c>
      <c r="BH27" s="679"/>
      <c r="BI27" s="679"/>
      <c r="BJ27" s="679"/>
      <c r="BK27" s="679"/>
      <c r="BL27" s="679"/>
      <c r="BM27" s="679"/>
      <c r="BN27" s="680"/>
      <c r="BO27" s="715">
        <v>100</v>
      </c>
      <c r="BP27" s="715"/>
      <c r="BQ27" s="715"/>
      <c r="BR27" s="715"/>
      <c r="BS27" s="684">
        <v>128512</v>
      </c>
      <c r="BT27" s="679"/>
      <c r="BU27" s="679"/>
      <c r="BV27" s="679"/>
      <c r="BW27" s="679"/>
      <c r="BX27" s="679"/>
      <c r="BY27" s="679"/>
      <c r="BZ27" s="679"/>
      <c r="CA27" s="679"/>
      <c r="CB27" s="722"/>
      <c r="CD27" s="711" t="s">
        <v>297</v>
      </c>
      <c r="CE27" s="712"/>
      <c r="CF27" s="712"/>
      <c r="CG27" s="712"/>
      <c r="CH27" s="712"/>
      <c r="CI27" s="712"/>
      <c r="CJ27" s="712"/>
      <c r="CK27" s="712"/>
      <c r="CL27" s="712"/>
      <c r="CM27" s="712"/>
      <c r="CN27" s="712"/>
      <c r="CO27" s="712"/>
      <c r="CP27" s="712"/>
      <c r="CQ27" s="713"/>
      <c r="CR27" s="678">
        <v>6955126</v>
      </c>
      <c r="CS27" s="697"/>
      <c r="CT27" s="697"/>
      <c r="CU27" s="697"/>
      <c r="CV27" s="697"/>
      <c r="CW27" s="697"/>
      <c r="CX27" s="697"/>
      <c r="CY27" s="698"/>
      <c r="CZ27" s="681">
        <v>21.9</v>
      </c>
      <c r="DA27" s="699"/>
      <c r="DB27" s="699"/>
      <c r="DC27" s="700"/>
      <c r="DD27" s="684">
        <v>2461642</v>
      </c>
      <c r="DE27" s="697"/>
      <c r="DF27" s="697"/>
      <c r="DG27" s="697"/>
      <c r="DH27" s="697"/>
      <c r="DI27" s="697"/>
      <c r="DJ27" s="697"/>
      <c r="DK27" s="698"/>
      <c r="DL27" s="684">
        <v>2460636</v>
      </c>
      <c r="DM27" s="697"/>
      <c r="DN27" s="697"/>
      <c r="DO27" s="697"/>
      <c r="DP27" s="697"/>
      <c r="DQ27" s="697"/>
      <c r="DR27" s="697"/>
      <c r="DS27" s="697"/>
      <c r="DT27" s="697"/>
      <c r="DU27" s="697"/>
      <c r="DV27" s="698"/>
      <c r="DW27" s="681">
        <v>12.9</v>
      </c>
      <c r="DX27" s="699"/>
      <c r="DY27" s="699"/>
      <c r="DZ27" s="699"/>
      <c r="EA27" s="699"/>
      <c r="EB27" s="699"/>
      <c r="EC27" s="714"/>
    </row>
    <row r="28" spans="2:133" ht="11.25" customHeight="1" x14ac:dyDescent="0.15">
      <c r="B28" s="675" t="s">
        <v>298</v>
      </c>
      <c r="C28" s="676"/>
      <c r="D28" s="676"/>
      <c r="E28" s="676"/>
      <c r="F28" s="676"/>
      <c r="G28" s="676"/>
      <c r="H28" s="676"/>
      <c r="I28" s="676"/>
      <c r="J28" s="676"/>
      <c r="K28" s="676"/>
      <c r="L28" s="676"/>
      <c r="M28" s="676"/>
      <c r="N28" s="676"/>
      <c r="O28" s="676"/>
      <c r="P28" s="676"/>
      <c r="Q28" s="677"/>
      <c r="R28" s="678">
        <v>298008</v>
      </c>
      <c r="S28" s="679"/>
      <c r="T28" s="679"/>
      <c r="U28" s="679"/>
      <c r="V28" s="679"/>
      <c r="W28" s="679"/>
      <c r="X28" s="679"/>
      <c r="Y28" s="680"/>
      <c r="Z28" s="715">
        <v>0.9</v>
      </c>
      <c r="AA28" s="715"/>
      <c r="AB28" s="715"/>
      <c r="AC28" s="715"/>
      <c r="AD28" s="716" t="s">
        <v>127</v>
      </c>
      <c r="AE28" s="716"/>
      <c r="AF28" s="716"/>
      <c r="AG28" s="716"/>
      <c r="AH28" s="716"/>
      <c r="AI28" s="716"/>
      <c r="AJ28" s="716"/>
      <c r="AK28" s="716"/>
      <c r="AL28" s="681" t="s">
        <v>127</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299</v>
      </c>
      <c r="CE28" s="712"/>
      <c r="CF28" s="712"/>
      <c r="CG28" s="712"/>
      <c r="CH28" s="712"/>
      <c r="CI28" s="712"/>
      <c r="CJ28" s="712"/>
      <c r="CK28" s="712"/>
      <c r="CL28" s="712"/>
      <c r="CM28" s="712"/>
      <c r="CN28" s="712"/>
      <c r="CO28" s="712"/>
      <c r="CP28" s="712"/>
      <c r="CQ28" s="713"/>
      <c r="CR28" s="678">
        <v>2996637</v>
      </c>
      <c r="CS28" s="679"/>
      <c r="CT28" s="679"/>
      <c r="CU28" s="679"/>
      <c r="CV28" s="679"/>
      <c r="CW28" s="679"/>
      <c r="CX28" s="679"/>
      <c r="CY28" s="680"/>
      <c r="CZ28" s="681">
        <v>9.4</v>
      </c>
      <c r="DA28" s="699"/>
      <c r="DB28" s="699"/>
      <c r="DC28" s="700"/>
      <c r="DD28" s="684">
        <v>2900041</v>
      </c>
      <c r="DE28" s="679"/>
      <c r="DF28" s="679"/>
      <c r="DG28" s="679"/>
      <c r="DH28" s="679"/>
      <c r="DI28" s="679"/>
      <c r="DJ28" s="679"/>
      <c r="DK28" s="680"/>
      <c r="DL28" s="684">
        <v>2900041</v>
      </c>
      <c r="DM28" s="679"/>
      <c r="DN28" s="679"/>
      <c r="DO28" s="679"/>
      <c r="DP28" s="679"/>
      <c r="DQ28" s="679"/>
      <c r="DR28" s="679"/>
      <c r="DS28" s="679"/>
      <c r="DT28" s="679"/>
      <c r="DU28" s="679"/>
      <c r="DV28" s="680"/>
      <c r="DW28" s="681">
        <v>15.2</v>
      </c>
      <c r="DX28" s="699"/>
      <c r="DY28" s="699"/>
      <c r="DZ28" s="699"/>
      <c r="EA28" s="699"/>
      <c r="EB28" s="699"/>
      <c r="EC28" s="714"/>
    </row>
    <row r="29" spans="2:133" ht="11.25" customHeight="1" x14ac:dyDescent="0.15">
      <c r="B29" s="675" t="s">
        <v>300</v>
      </c>
      <c r="C29" s="676"/>
      <c r="D29" s="676"/>
      <c r="E29" s="676"/>
      <c r="F29" s="676"/>
      <c r="G29" s="676"/>
      <c r="H29" s="676"/>
      <c r="I29" s="676"/>
      <c r="J29" s="676"/>
      <c r="K29" s="676"/>
      <c r="L29" s="676"/>
      <c r="M29" s="676"/>
      <c r="N29" s="676"/>
      <c r="O29" s="676"/>
      <c r="P29" s="676"/>
      <c r="Q29" s="677"/>
      <c r="R29" s="678">
        <v>282547</v>
      </c>
      <c r="S29" s="679"/>
      <c r="T29" s="679"/>
      <c r="U29" s="679"/>
      <c r="V29" s="679"/>
      <c r="W29" s="679"/>
      <c r="X29" s="679"/>
      <c r="Y29" s="680"/>
      <c r="Z29" s="715">
        <v>0.9</v>
      </c>
      <c r="AA29" s="715"/>
      <c r="AB29" s="715"/>
      <c r="AC29" s="715"/>
      <c r="AD29" s="716">
        <v>86077</v>
      </c>
      <c r="AE29" s="716"/>
      <c r="AF29" s="716"/>
      <c r="AG29" s="716"/>
      <c r="AH29" s="716"/>
      <c r="AI29" s="716"/>
      <c r="AJ29" s="716"/>
      <c r="AK29" s="716"/>
      <c r="AL29" s="681">
        <v>0.5</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301</v>
      </c>
      <c r="CE29" s="768"/>
      <c r="CF29" s="711" t="s">
        <v>302</v>
      </c>
      <c r="CG29" s="712"/>
      <c r="CH29" s="712"/>
      <c r="CI29" s="712"/>
      <c r="CJ29" s="712"/>
      <c r="CK29" s="712"/>
      <c r="CL29" s="712"/>
      <c r="CM29" s="712"/>
      <c r="CN29" s="712"/>
      <c r="CO29" s="712"/>
      <c r="CP29" s="712"/>
      <c r="CQ29" s="713"/>
      <c r="CR29" s="678">
        <v>2996473</v>
      </c>
      <c r="CS29" s="697"/>
      <c r="CT29" s="697"/>
      <c r="CU29" s="697"/>
      <c r="CV29" s="697"/>
      <c r="CW29" s="697"/>
      <c r="CX29" s="697"/>
      <c r="CY29" s="698"/>
      <c r="CZ29" s="681">
        <v>9.4</v>
      </c>
      <c r="DA29" s="699"/>
      <c r="DB29" s="699"/>
      <c r="DC29" s="700"/>
      <c r="DD29" s="684">
        <v>2899877</v>
      </c>
      <c r="DE29" s="697"/>
      <c r="DF29" s="697"/>
      <c r="DG29" s="697"/>
      <c r="DH29" s="697"/>
      <c r="DI29" s="697"/>
      <c r="DJ29" s="697"/>
      <c r="DK29" s="698"/>
      <c r="DL29" s="684">
        <v>2899877</v>
      </c>
      <c r="DM29" s="697"/>
      <c r="DN29" s="697"/>
      <c r="DO29" s="697"/>
      <c r="DP29" s="697"/>
      <c r="DQ29" s="697"/>
      <c r="DR29" s="697"/>
      <c r="DS29" s="697"/>
      <c r="DT29" s="697"/>
      <c r="DU29" s="697"/>
      <c r="DV29" s="698"/>
      <c r="DW29" s="681">
        <v>15.2</v>
      </c>
      <c r="DX29" s="699"/>
      <c r="DY29" s="699"/>
      <c r="DZ29" s="699"/>
      <c r="EA29" s="699"/>
      <c r="EB29" s="699"/>
      <c r="EC29" s="714"/>
    </row>
    <row r="30" spans="2:133" ht="11.25" customHeight="1" x14ac:dyDescent="0.15">
      <c r="B30" s="675" t="s">
        <v>303</v>
      </c>
      <c r="C30" s="676"/>
      <c r="D30" s="676"/>
      <c r="E30" s="676"/>
      <c r="F30" s="676"/>
      <c r="G30" s="676"/>
      <c r="H30" s="676"/>
      <c r="I30" s="676"/>
      <c r="J30" s="676"/>
      <c r="K30" s="676"/>
      <c r="L30" s="676"/>
      <c r="M30" s="676"/>
      <c r="N30" s="676"/>
      <c r="O30" s="676"/>
      <c r="P30" s="676"/>
      <c r="Q30" s="677"/>
      <c r="R30" s="678">
        <v>142372</v>
      </c>
      <c r="S30" s="679"/>
      <c r="T30" s="679"/>
      <c r="U30" s="679"/>
      <c r="V30" s="679"/>
      <c r="W30" s="679"/>
      <c r="X30" s="679"/>
      <c r="Y30" s="680"/>
      <c r="Z30" s="715">
        <v>0.4</v>
      </c>
      <c r="AA30" s="715"/>
      <c r="AB30" s="715"/>
      <c r="AC30" s="715"/>
      <c r="AD30" s="716" t="s">
        <v>127</v>
      </c>
      <c r="AE30" s="716"/>
      <c r="AF30" s="716"/>
      <c r="AG30" s="716"/>
      <c r="AH30" s="716"/>
      <c r="AI30" s="716"/>
      <c r="AJ30" s="716"/>
      <c r="AK30" s="716"/>
      <c r="AL30" s="681" t="s">
        <v>127</v>
      </c>
      <c r="AM30" s="682"/>
      <c r="AN30" s="682"/>
      <c r="AO30" s="717"/>
      <c r="AP30" s="739" t="s">
        <v>219</v>
      </c>
      <c r="AQ30" s="740"/>
      <c r="AR30" s="740"/>
      <c r="AS30" s="740"/>
      <c r="AT30" s="740"/>
      <c r="AU30" s="740"/>
      <c r="AV30" s="740"/>
      <c r="AW30" s="740"/>
      <c r="AX30" s="740"/>
      <c r="AY30" s="740"/>
      <c r="AZ30" s="740"/>
      <c r="BA30" s="740"/>
      <c r="BB30" s="740"/>
      <c r="BC30" s="740"/>
      <c r="BD30" s="740"/>
      <c r="BE30" s="740"/>
      <c r="BF30" s="741"/>
      <c r="BG30" s="739" t="s">
        <v>304</v>
      </c>
      <c r="BH30" s="764"/>
      <c r="BI30" s="764"/>
      <c r="BJ30" s="764"/>
      <c r="BK30" s="764"/>
      <c r="BL30" s="764"/>
      <c r="BM30" s="764"/>
      <c r="BN30" s="764"/>
      <c r="BO30" s="764"/>
      <c r="BP30" s="764"/>
      <c r="BQ30" s="765"/>
      <c r="BR30" s="739" t="s">
        <v>305</v>
      </c>
      <c r="BS30" s="764"/>
      <c r="BT30" s="764"/>
      <c r="BU30" s="764"/>
      <c r="BV30" s="764"/>
      <c r="BW30" s="764"/>
      <c r="BX30" s="764"/>
      <c r="BY30" s="764"/>
      <c r="BZ30" s="764"/>
      <c r="CA30" s="764"/>
      <c r="CB30" s="765"/>
      <c r="CD30" s="769"/>
      <c r="CE30" s="770"/>
      <c r="CF30" s="711" t="s">
        <v>306</v>
      </c>
      <c r="CG30" s="712"/>
      <c r="CH30" s="712"/>
      <c r="CI30" s="712"/>
      <c r="CJ30" s="712"/>
      <c r="CK30" s="712"/>
      <c r="CL30" s="712"/>
      <c r="CM30" s="712"/>
      <c r="CN30" s="712"/>
      <c r="CO30" s="712"/>
      <c r="CP30" s="712"/>
      <c r="CQ30" s="713"/>
      <c r="CR30" s="678">
        <v>2712268</v>
      </c>
      <c r="CS30" s="679"/>
      <c r="CT30" s="679"/>
      <c r="CU30" s="679"/>
      <c r="CV30" s="679"/>
      <c r="CW30" s="679"/>
      <c r="CX30" s="679"/>
      <c r="CY30" s="680"/>
      <c r="CZ30" s="681">
        <v>8.5</v>
      </c>
      <c r="DA30" s="699"/>
      <c r="DB30" s="699"/>
      <c r="DC30" s="700"/>
      <c r="DD30" s="684">
        <v>2615703</v>
      </c>
      <c r="DE30" s="679"/>
      <c r="DF30" s="679"/>
      <c r="DG30" s="679"/>
      <c r="DH30" s="679"/>
      <c r="DI30" s="679"/>
      <c r="DJ30" s="679"/>
      <c r="DK30" s="680"/>
      <c r="DL30" s="684">
        <v>2615703</v>
      </c>
      <c r="DM30" s="679"/>
      <c r="DN30" s="679"/>
      <c r="DO30" s="679"/>
      <c r="DP30" s="679"/>
      <c r="DQ30" s="679"/>
      <c r="DR30" s="679"/>
      <c r="DS30" s="679"/>
      <c r="DT30" s="679"/>
      <c r="DU30" s="679"/>
      <c r="DV30" s="680"/>
      <c r="DW30" s="681">
        <v>13.7</v>
      </c>
      <c r="DX30" s="699"/>
      <c r="DY30" s="699"/>
      <c r="DZ30" s="699"/>
      <c r="EA30" s="699"/>
      <c r="EB30" s="699"/>
      <c r="EC30" s="714"/>
    </row>
    <row r="31" spans="2:133" ht="11.25" customHeight="1" x14ac:dyDescent="0.15">
      <c r="B31" s="675" t="s">
        <v>307</v>
      </c>
      <c r="C31" s="676"/>
      <c r="D31" s="676"/>
      <c r="E31" s="676"/>
      <c r="F31" s="676"/>
      <c r="G31" s="676"/>
      <c r="H31" s="676"/>
      <c r="I31" s="676"/>
      <c r="J31" s="676"/>
      <c r="K31" s="676"/>
      <c r="L31" s="676"/>
      <c r="M31" s="676"/>
      <c r="N31" s="676"/>
      <c r="O31" s="676"/>
      <c r="P31" s="676"/>
      <c r="Q31" s="677"/>
      <c r="R31" s="678">
        <v>3958179</v>
      </c>
      <c r="S31" s="679"/>
      <c r="T31" s="679"/>
      <c r="U31" s="679"/>
      <c r="V31" s="679"/>
      <c r="W31" s="679"/>
      <c r="X31" s="679"/>
      <c r="Y31" s="680"/>
      <c r="Z31" s="715">
        <v>12.4</v>
      </c>
      <c r="AA31" s="715"/>
      <c r="AB31" s="715"/>
      <c r="AC31" s="715"/>
      <c r="AD31" s="716" t="s">
        <v>127</v>
      </c>
      <c r="AE31" s="716"/>
      <c r="AF31" s="716"/>
      <c r="AG31" s="716"/>
      <c r="AH31" s="716"/>
      <c r="AI31" s="716"/>
      <c r="AJ31" s="716"/>
      <c r="AK31" s="716"/>
      <c r="AL31" s="681" t="s">
        <v>241</v>
      </c>
      <c r="AM31" s="682"/>
      <c r="AN31" s="682"/>
      <c r="AO31" s="717"/>
      <c r="AP31" s="753" t="s">
        <v>308</v>
      </c>
      <c r="AQ31" s="754"/>
      <c r="AR31" s="754"/>
      <c r="AS31" s="754"/>
      <c r="AT31" s="759" t="s">
        <v>309</v>
      </c>
      <c r="AU31" s="231"/>
      <c r="AV31" s="231"/>
      <c r="AW31" s="231"/>
      <c r="AX31" s="746" t="s">
        <v>186</v>
      </c>
      <c r="AY31" s="747"/>
      <c r="AZ31" s="747"/>
      <c r="BA31" s="747"/>
      <c r="BB31" s="747"/>
      <c r="BC31" s="747"/>
      <c r="BD31" s="747"/>
      <c r="BE31" s="747"/>
      <c r="BF31" s="748"/>
      <c r="BG31" s="749">
        <v>99</v>
      </c>
      <c r="BH31" s="750"/>
      <c r="BI31" s="750"/>
      <c r="BJ31" s="750"/>
      <c r="BK31" s="750"/>
      <c r="BL31" s="750"/>
      <c r="BM31" s="751">
        <v>96.6</v>
      </c>
      <c r="BN31" s="750"/>
      <c r="BO31" s="750"/>
      <c r="BP31" s="750"/>
      <c r="BQ31" s="752"/>
      <c r="BR31" s="749">
        <v>99.2</v>
      </c>
      <c r="BS31" s="750"/>
      <c r="BT31" s="750"/>
      <c r="BU31" s="750"/>
      <c r="BV31" s="750"/>
      <c r="BW31" s="750"/>
      <c r="BX31" s="751">
        <v>96.5</v>
      </c>
      <c r="BY31" s="750"/>
      <c r="BZ31" s="750"/>
      <c r="CA31" s="750"/>
      <c r="CB31" s="752"/>
      <c r="CD31" s="769"/>
      <c r="CE31" s="770"/>
      <c r="CF31" s="711" t="s">
        <v>310</v>
      </c>
      <c r="CG31" s="712"/>
      <c r="CH31" s="712"/>
      <c r="CI31" s="712"/>
      <c r="CJ31" s="712"/>
      <c r="CK31" s="712"/>
      <c r="CL31" s="712"/>
      <c r="CM31" s="712"/>
      <c r="CN31" s="712"/>
      <c r="CO31" s="712"/>
      <c r="CP31" s="712"/>
      <c r="CQ31" s="713"/>
      <c r="CR31" s="678">
        <v>284205</v>
      </c>
      <c r="CS31" s="697"/>
      <c r="CT31" s="697"/>
      <c r="CU31" s="697"/>
      <c r="CV31" s="697"/>
      <c r="CW31" s="697"/>
      <c r="CX31" s="697"/>
      <c r="CY31" s="698"/>
      <c r="CZ31" s="681">
        <v>0.9</v>
      </c>
      <c r="DA31" s="699"/>
      <c r="DB31" s="699"/>
      <c r="DC31" s="700"/>
      <c r="DD31" s="684">
        <v>284174</v>
      </c>
      <c r="DE31" s="697"/>
      <c r="DF31" s="697"/>
      <c r="DG31" s="697"/>
      <c r="DH31" s="697"/>
      <c r="DI31" s="697"/>
      <c r="DJ31" s="697"/>
      <c r="DK31" s="698"/>
      <c r="DL31" s="684">
        <v>284174</v>
      </c>
      <c r="DM31" s="697"/>
      <c r="DN31" s="697"/>
      <c r="DO31" s="697"/>
      <c r="DP31" s="697"/>
      <c r="DQ31" s="697"/>
      <c r="DR31" s="697"/>
      <c r="DS31" s="697"/>
      <c r="DT31" s="697"/>
      <c r="DU31" s="697"/>
      <c r="DV31" s="698"/>
      <c r="DW31" s="681">
        <v>1.5</v>
      </c>
      <c r="DX31" s="699"/>
      <c r="DY31" s="699"/>
      <c r="DZ31" s="699"/>
      <c r="EA31" s="699"/>
      <c r="EB31" s="699"/>
      <c r="EC31" s="714"/>
    </row>
    <row r="32" spans="2:133" ht="11.25" customHeight="1" x14ac:dyDescent="0.15">
      <c r="B32" s="742" t="s">
        <v>311</v>
      </c>
      <c r="C32" s="743"/>
      <c r="D32" s="743"/>
      <c r="E32" s="743"/>
      <c r="F32" s="743"/>
      <c r="G32" s="743"/>
      <c r="H32" s="743"/>
      <c r="I32" s="743"/>
      <c r="J32" s="743"/>
      <c r="K32" s="743"/>
      <c r="L32" s="743"/>
      <c r="M32" s="743"/>
      <c r="N32" s="743"/>
      <c r="O32" s="743"/>
      <c r="P32" s="743"/>
      <c r="Q32" s="744"/>
      <c r="R32" s="678" t="s">
        <v>127</v>
      </c>
      <c r="S32" s="679"/>
      <c r="T32" s="679"/>
      <c r="U32" s="679"/>
      <c r="V32" s="679"/>
      <c r="W32" s="679"/>
      <c r="X32" s="679"/>
      <c r="Y32" s="680"/>
      <c r="Z32" s="715" t="s">
        <v>127</v>
      </c>
      <c r="AA32" s="715"/>
      <c r="AB32" s="715"/>
      <c r="AC32" s="715"/>
      <c r="AD32" s="716" t="s">
        <v>127</v>
      </c>
      <c r="AE32" s="716"/>
      <c r="AF32" s="716"/>
      <c r="AG32" s="716"/>
      <c r="AH32" s="716"/>
      <c r="AI32" s="716"/>
      <c r="AJ32" s="716"/>
      <c r="AK32" s="716"/>
      <c r="AL32" s="681" t="s">
        <v>127</v>
      </c>
      <c r="AM32" s="682"/>
      <c r="AN32" s="682"/>
      <c r="AO32" s="717"/>
      <c r="AP32" s="755"/>
      <c r="AQ32" s="756"/>
      <c r="AR32" s="756"/>
      <c r="AS32" s="756"/>
      <c r="AT32" s="760"/>
      <c r="AU32" s="230" t="s">
        <v>312</v>
      </c>
      <c r="AV32" s="230"/>
      <c r="AW32" s="230"/>
      <c r="AX32" s="675" t="s">
        <v>313</v>
      </c>
      <c r="AY32" s="676"/>
      <c r="AZ32" s="676"/>
      <c r="BA32" s="676"/>
      <c r="BB32" s="676"/>
      <c r="BC32" s="676"/>
      <c r="BD32" s="676"/>
      <c r="BE32" s="676"/>
      <c r="BF32" s="677"/>
      <c r="BG32" s="762">
        <v>98.9</v>
      </c>
      <c r="BH32" s="697"/>
      <c r="BI32" s="697"/>
      <c r="BJ32" s="697"/>
      <c r="BK32" s="697"/>
      <c r="BL32" s="697"/>
      <c r="BM32" s="682">
        <v>96.6</v>
      </c>
      <c r="BN32" s="763"/>
      <c r="BO32" s="763"/>
      <c r="BP32" s="763"/>
      <c r="BQ32" s="721"/>
      <c r="BR32" s="762">
        <v>99.1</v>
      </c>
      <c r="BS32" s="697"/>
      <c r="BT32" s="697"/>
      <c r="BU32" s="697"/>
      <c r="BV32" s="697"/>
      <c r="BW32" s="697"/>
      <c r="BX32" s="682">
        <v>96.5</v>
      </c>
      <c r="BY32" s="763"/>
      <c r="BZ32" s="763"/>
      <c r="CA32" s="763"/>
      <c r="CB32" s="721"/>
      <c r="CD32" s="771"/>
      <c r="CE32" s="772"/>
      <c r="CF32" s="711" t="s">
        <v>314</v>
      </c>
      <c r="CG32" s="712"/>
      <c r="CH32" s="712"/>
      <c r="CI32" s="712"/>
      <c r="CJ32" s="712"/>
      <c r="CK32" s="712"/>
      <c r="CL32" s="712"/>
      <c r="CM32" s="712"/>
      <c r="CN32" s="712"/>
      <c r="CO32" s="712"/>
      <c r="CP32" s="712"/>
      <c r="CQ32" s="713"/>
      <c r="CR32" s="678">
        <v>164</v>
      </c>
      <c r="CS32" s="679"/>
      <c r="CT32" s="679"/>
      <c r="CU32" s="679"/>
      <c r="CV32" s="679"/>
      <c r="CW32" s="679"/>
      <c r="CX32" s="679"/>
      <c r="CY32" s="680"/>
      <c r="CZ32" s="681">
        <v>0</v>
      </c>
      <c r="DA32" s="699"/>
      <c r="DB32" s="699"/>
      <c r="DC32" s="700"/>
      <c r="DD32" s="684">
        <v>164</v>
      </c>
      <c r="DE32" s="679"/>
      <c r="DF32" s="679"/>
      <c r="DG32" s="679"/>
      <c r="DH32" s="679"/>
      <c r="DI32" s="679"/>
      <c r="DJ32" s="679"/>
      <c r="DK32" s="680"/>
      <c r="DL32" s="684">
        <v>164</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315</v>
      </c>
      <c r="C33" s="676"/>
      <c r="D33" s="676"/>
      <c r="E33" s="676"/>
      <c r="F33" s="676"/>
      <c r="G33" s="676"/>
      <c r="H33" s="676"/>
      <c r="I33" s="676"/>
      <c r="J33" s="676"/>
      <c r="K33" s="676"/>
      <c r="L33" s="676"/>
      <c r="M33" s="676"/>
      <c r="N33" s="676"/>
      <c r="O33" s="676"/>
      <c r="P33" s="676"/>
      <c r="Q33" s="677"/>
      <c r="R33" s="678">
        <v>2866932</v>
      </c>
      <c r="S33" s="679"/>
      <c r="T33" s="679"/>
      <c r="U33" s="679"/>
      <c r="V33" s="679"/>
      <c r="W33" s="679"/>
      <c r="X33" s="679"/>
      <c r="Y33" s="680"/>
      <c r="Z33" s="715">
        <v>9</v>
      </c>
      <c r="AA33" s="715"/>
      <c r="AB33" s="715"/>
      <c r="AC33" s="715"/>
      <c r="AD33" s="716" t="s">
        <v>127</v>
      </c>
      <c r="AE33" s="716"/>
      <c r="AF33" s="716"/>
      <c r="AG33" s="716"/>
      <c r="AH33" s="716"/>
      <c r="AI33" s="716"/>
      <c r="AJ33" s="716"/>
      <c r="AK33" s="716"/>
      <c r="AL33" s="681" t="s">
        <v>127</v>
      </c>
      <c r="AM33" s="682"/>
      <c r="AN33" s="682"/>
      <c r="AO33" s="717"/>
      <c r="AP33" s="757"/>
      <c r="AQ33" s="758"/>
      <c r="AR33" s="758"/>
      <c r="AS33" s="758"/>
      <c r="AT33" s="761"/>
      <c r="AU33" s="232"/>
      <c r="AV33" s="232"/>
      <c r="AW33" s="232"/>
      <c r="AX33" s="659" t="s">
        <v>316</v>
      </c>
      <c r="AY33" s="660"/>
      <c r="AZ33" s="660"/>
      <c r="BA33" s="660"/>
      <c r="BB33" s="660"/>
      <c r="BC33" s="660"/>
      <c r="BD33" s="660"/>
      <c r="BE33" s="660"/>
      <c r="BF33" s="661"/>
      <c r="BG33" s="745">
        <v>99</v>
      </c>
      <c r="BH33" s="663"/>
      <c r="BI33" s="663"/>
      <c r="BJ33" s="663"/>
      <c r="BK33" s="663"/>
      <c r="BL33" s="663"/>
      <c r="BM33" s="706">
        <v>96.3</v>
      </c>
      <c r="BN33" s="663"/>
      <c r="BO33" s="663"/>
      <c r="BP33" s="663"/>
      <c r="BQ33" s="727"/>
      <c r="BR33" s="745">
        <v>99.1</v>
      </c>
      <c r="BS33" s="663"/>
      <c r="BT33" s="663"/>
      <c r="BU33" s="663"/>
      <c r="BV33" s="663"/>
      <c r="BW33" s="663"/>
      <c r="BX33" s="706">
        <v>96.1</v>
      </c>
      <c r="BY33" s="663"/>
      <c r="BZ33" s="663"/>
      <c r="CA33" s="663"/>
      <c r="CB33" s="727"/>
      <c r="CD33" s="711" t="s">
        <v>317</v>
      </c>
      <c r="CE33" s="712"/>
      <c r="CF33" s="712"/>
      <c r="CG33" s="712"/>
      <c r="CH33" s="712"/>
      <c r="CI33" s="712"/>
      <c r="CJ33" s="712"/>
      <c r="CK33" s="712"/>
      <c r="CL33" s="712"/>
      <c r="CM33" s="712"/>
      <c r="CN33" s="712"/>
      <c r="CO33" s="712"/>
      <c r="CP33" s="712"/>
      <c r="CQ33" s="713"/>
      <c r="CR33" s="678">
        <v>14630319</v>
      </c>
      <c r="CS33" s="697"/>
      <c r="CT33" s="697"/>
      <c r="CU33" s="697"/>
      <c r="CV33" s="697"/>
      <c r="CW33" s="697"/>
      <c r="CX33" s="697"/>
      <c r="CY33" s="698"/>
      <c r="CZ33" s="681">
        <v>46</v>
      </c>
      <c r="DA33" s="699"/>
      <c r="DB33" s="699"/>
      <c r="DC33" s="700"/>
      <c r="DD33" s="684">
        <v>11220411</v>
      </c>
      <c r="DE33" s="697"/>
      <c r="DF33" s="697"/>
      <c r="DG33" s="697"/>
      <c r="DH33" s="697"/>
      <c r="DI33" s="697"/>
      <c r="DJ33" s="697"/>
      <c r="DK33" s="698"/>
      <c r="DL33" s="684">
        <v>8526691</v>
      </c>
      <c r="DM33" s="697"/>
      <c r="DN33" s="697"/>
      <c r="DO33" s="697"/>
      <c r="DP33" s="697"/>
      <c r="DQ33" s="697"/>
      <c r="DR33" s="697"/>
      <c r="DS33" s="697"/>
      <c r="DT33" s="697"/>
      <c r="DU33" s="697"/>
      <c r="DV33" s="698"/>
      <c r="DW33" s="681">
        <v>44.6</v>
      </c>
      <c r="DX33" s="699"/>
      <c r="DY33" s="699"/>
      <c r="DZ33" s="699"/>
      <c r="EA33" s="699"/>
      <c r="EB33" s="699"/>
      <c r="EC33" s="714"/>
    </row>
    <row r="34" spans="2:133" ht="11.25" customHeight="1" x14ac:dyDescent="0.15">
      <c r="B34" s="675" t="s">
        <v>318</v>
      </c>
      <c r="C34" s="676"/>
      <c r="D34" s="676"/>
      <c r="E34" s="676"/>
      <c r="F34" s="676"/>
      <c r="G34" s="676"/>
      <c r="H34" s="676"/>
      <c r="I34" s="676"/>
      <c r="J34" s="676"/>
      <c r="K34" s="676"/>
      <c r="L34" s="676"/>
      <c r="M34" s="676"/>
      <c r="N34" s="676"/>
      <c r="O34" s="676"/>
      <c r="P34" s="676"/>
      <c r="Q34" s="677"/>
      <c r="R34" s="678">
        <v>28959</v>
      </c>
      <c r="S34" s="679"/>
      <c r="T34" s="679"/>
      <c r="U34" s="679"/>
      <c r="V34" s="679"/>
      <c r="W34" s="679"/>
      <c r="X34" s="679"/>
      <c r="Y34" s="680"/>
      <c r="Z34" s="715">
        <v>0.1</v>
      </c>
      <c r="AA34" s="715"/>
      <c r="AB34" s="715"/>
      <c r="AC34" s="715"/>
      <c r="AD34" s="716">
        <v>6647</v>
      </c>
      <c r="AE34" s="716"/>
      <c r="AF34" s="716"/>
      <c r="AG34" s="716"/>
      <c r="AH34" s="716"/>
      <c r="AI34" s="716"/>
      <c r="AJ34" s="716"/>
      <c r="AK34" s="716"/>
      <c r="AL34" s="681">
        <v>0</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319</v>
      </c>
      <c r="CE34" s="712"/>
      <c r="CF34" s="712"/>
      <c r="CG34" s="712"/>
      <c r="CH34" s="712"/>
      <c r="CI34" s="712"/>
      <c r="CJ34" s="712"/>
      <c r="CK34" s="712"/>
      <c r="CL34" s="712"/>
      <c r="CM34" s="712"/>
      <c r="CN34" s="712"/>
      <c r="CO34" s="712"/>
      <c r="CP34" s="712"/>
      <c r="CQ34" s="713"/>
      <c r="CR34" s="678">
        <v>5831138</v>
      </c>
      <c r="CS34" s="679"/>
      <c r="CT34" s="679"/>
      <c r="CU34" s="679"/>
      <c r="CV34" s="679"/>
      <c r="CW34" s="679"/>
      <c r="CX34" s="679"/>
      <c r="CY34" s="680"/>
      <c r="CZ34" s="681">
        <v>18.3</v>
      </c>
      <c r="DA34" s="699"/>
      <c r="DB34" s="699"/>
      <c r="DC34" s="700"/>
      <c r="DD34" s="684">
        <v>4558113</v>
      </c>
      <c r="DE34" s="679"/>
      <c r="DF34" s="679"/>
      <c r="DG34" s="679"/>
      <c r="DH34" s="679"/>
      <c r="DI34" s="679"/>
      <c r="DJ34" s="679"/>
      <c r="DK34" s="680"/>
      <c r="DL34" s="684">
        <v>4229366</v>
      </c>
      <c r="DM34" s="679"/>
      <c r="DN34" s="679"/>
      <c r="DO34" s="679"/>
      <c r="DP34" s="679"/>
      <c r="DQ34" s="679"/>
      <c r="DR34" s="679"/>
      <c r="DS34" s="679"/>
      <c r="DT34" s="679"/>
      <c r="DU34" s="679"/>
      <c r="DV34" s="680"/>
      <c r="DW34" s="681">
        <v>22.1</v>
      </c>
      <c r="DX34" s="699"/>
      <c r="DY34" s="699"/>
      <c r="DZ34" s="699"/>
      <c r="EA34" s="699"/>
      <c r="EB34" s="699"/>
      <c r="EC34" s="714"/>
    </row>
    <row r="35" spans="2:133" ht="11.25" customHeight="1" x14ac:dyDescent="0.15">
      <c r="B35" s="675" t="s">
        <v>320</v>
      </c>
      <c r="C35" s="676"/>
      <c r="D35" s="676"/>
      <c r="E35" s="676"/>
      <c r="F35" s="676"/>
      <c r="G35" s="676"/>
      <c r="H35" s="676"/>
      <c r="I35" s="676"/>
      <c r="J35" s="676"/>
      <c r="K35" s="676"/>
      <c r="L35" s="676"/>
      <c r="M35" s="676"/>
      <c r="N35" s="676"/>
      <c r="O35" s="676"/>
      <c r="P35" s="676"/>
      <c r="Q35" s="677"/>
      <c r="R35" s="678">
        <v>470639</v>
      </c>
      <c r="S35" s="679"/>
      <c r="T35" s="679"/>
      <c r="U35" s="679"/>
      <c r="V35" s="679"/>
      <c r="W35" s="679"/>
      <c r="X35" s="679"/>
      <c r="Y35" s="680"/>
      <c r="Z35" s="715">
        <v>1.5</v>
      </c>
      <c r="AA35" s="715"/>
      <c r="AB35" s="715"/>
      <c r="AC35" s="715"/>
      <c r="AD35" s="716" t="s">
        <v>127</v>
      </c>
      <c r="AE35" s="716"/>
      <c r="AF35" s="716"/>
      <c r="AG35" s="716"/>
      <c r="AH35" s="716"/>
      <c r="AI35" s="716"/>
      <c r="AJ35" s="716"/>
      <c r="AK35" s="716"/>
      <c r="AL35" s="681" t="s">
        <v>127</v>
      </c>
      <c r="AM35" s="682"/>
      <c r="AN35" s="682"/>
      <c r="AO35" s="717"/>
      <c r="AP35" s="235"/>
      <c r="AQ35" s="739" t="s">
        <v>321</v>
      </c>
      <c r="AR35" s="740"/>
      <c r="AS35" s="740"/>
      <c r="AT35" s="740"/>
      <c r="AU35" s="740"/>
      <c r="AV35" s="740"/>
      <c r="AW35" s="740"/>
      <c r="AX35" s="740"/>
      <c r="AY35" s="740"/>
      <c r="AZ35" s="740"/>
      <c r="BA35" s="740"/>
      <c r="BB35" s="740"/>
      <c r="BC35" s="740"/>
      <c r="BD35" s="740"/>
      <c r="BE35" s="740"/>
      <c r="BF35" s="741"/>
      <c r="BG35" s="739" t="s">
        <v>322</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323</v>
      </c>
      <c r="CE35" s="712"/>
      <c r="CF35" s="712"/>
      <c r="CG35" s="712"/>
      <c r="CH35" s="712"/>
      <c r="CI35" s="712"/>
      <c r="CJ35" s="712"/>
      <c r="CK35" s="712"/>
      <c r="CL35" s="712"/>
      <c r="CM35" s="712"/>
      <c r="CN35" s="712"/>
      <c r="CO35" s="712"/>
      <c r="CP35" s="712"/>
      <c r="CQ35" s="713"/>
      <c r="CR35" s="678">
        <v>159266</v>
      </c>
      <c r="CS35" s="697"/>
      <c r="CT35" s="697"/>
      <c r="CU35" s="697"/>
      <c r="CV35" s="697"/>
      <c r="CW35" s="697"/>
      <c r="CX35" s="697"/>
      <c r="CY35" s="698"/>
      <c r="CZ35" s="681">
        <v>0.5</v>
      </c>
      <c r="DA35" s="699"/>
      <c r="DB35" s="699"/>
      <c r="DC35" s="700"/>
      <c r="DD35" s="684">
        <v>92499</v>
      </c>
      <c r="DE35" s="697"/>
      <c r="DF35" s="697"/>
      <c r="DG35" s="697"/>
      <c r="DH35" s="697"/>
      <c r="DI35" s="697"/>
      <c r="DJ35" s="697"/>
      <c r="DK35" s="698"/>
      <c r="DL35" s="684">
        <v>92499</v>
      </c>
      <c r="DM35" s="697"/>
      <c r="DN35" s="697"/>
      <c r="DO35" s="697"/>
      <c r="DP35" s="697"/>
      <c r="DQ35" s="697"/>
      <c r="DR35" s="697"/>
      <c r="DS35" s="697"/>
      <c r="DT35" s="697"/>
      <c r="DU35" s="697"/>
      <c r="DV35" s="698"/>
      <c r="DW35" s="681">
        <v>0.5</v>
      </c>
      <c r="DX35" s="699"/>
      <c r="DY35" s="699"/>
      <c r="DZ35" s="699"/>
      <c r="EA35" s="699"/>
      <c r="EB35" s="699"/>
      <c r="EC35" s="714"/>
    </row>
    <row r="36" spans="2:133" ht="11.25" customHeight="1" x14ac:dyDescent="0.15">
      <c r="B36" s="675" t="s">
        <v>324</v>
      </c>
      <c r="C36" s="676"/>
      <c r="D36" s="676"/>
      <c r="E36" s="676"/>
      <c r="F36" s="676"/>
      <c r="G36" s="676"/>
      <c r="H36" s="676"/>
      <c r="I36" s="676"/>
      <c r="J36" s="676"/>
      <c r="K36" s="676"/>
      <c r="L36" s="676"/>
      <c r="M36" s="676"/>
      <c r="N36" s="676"/>
      <c r="O36" s="676"/>
      <c r="P36" s="676"/>
      <c r="Q36" s="677"/>
      <c r="R36" s="678">
        <v>700956</v>
      </c>
      <c r="S36" s="679"/>
      <c r="T36" s="679"/>
      <c r="U36" s="679"/>
      <c r="V36" s="679"/>
      <c r="W36" s="679"/>
      <c r="X36" s="679"/>
      <c r="Y36" s="680"/>
      <c r="Z36" s="715">
        <v>2.2000000000000002</v>
      </c>
      <c r="AA36" s="715"/>
      <c r="AB36" s="715"/>
      <c r="AC36" s="715"/>
      <c r="AD36" s="716" t="s">
        <v>127</v>
      </c>
      <c r="AE36" s="716"/>
      <c r="AF36" s="716"/>
      <c r="AG36" s="716"/>
      <c r="AH36" s="716"/>
      <c r="AI36" s="716"/>
      <c r="AJ36" s="716"/>
      <c r="AK36" s="716"/>
      <c r="AL36" s="681" t="s">
        <v>127</v>
      </c>
      <c r="AM36" s="682"/>
      <c r="AN36" s="682"/>
      <c r="AO36" s="717"/>
      <c r="AP36" s="235"/>
      <c r="AQ36" s="730" t="s">
        <v>325</v>
      </c>
      <c r="AR36" s="731"/>
      <c r="AS36" s="731"/>
      <c r="AT36" s="731"/>
      <c r="AU36" s="731"/>
      <c r="AV36" s="731"/>
      <c r="AW36" s="731"/>
      <c r="AX36" s="731"/>
      <c r="AY36" s="732"/>
      <c r="AZ36" s="733">
        <v>4209128</v>
      </c>
      <c r="BA36" s="734"/>
      <c r="BB36" s="734"/>
      <c r="BC36" s="734"/>
      <c r="BD36" s="734"/>
      <c r="BE36" s="734"/>
      <c r="BF36" s="735"/>
      <c r="BG36" s="736" t="s">
        <v>326</v>
      </c>
      <c r="BH36" s="737"/>
      <c r="BI36" s="737"/>
      <c r="BJ36" s="737"/>
      <c r="BK36" s="737"/>
      <c r="BL36" s="737"/>
      <c r="BM36" s="737"/>
      <c r="BN36" s="737"/>
      <c r="BO36" s="737"/>
      <c r="BP36" s="737"/>
      <c r="BQ36" s="737"/>
      <c r="BR36" s="737"/>
      <c r="BS36" s="737"/>
      <c r="BT36" s="737"/>
      <c r="BU36" s="738"/>
      <c r="BV36" s="733">
        <v>-197407</v>
      </c>
      <c r="BW36" s="734"/>
      <c r="BX36" s="734"/>
      <c r="BY36" s="734"/>
      <c r="BZ36" s="734"/>
      <c r="CA36" s="734"/>
      <c r="CB36" s="735"/>
      <c r="CD36" s="711" t="s">
        <v>327</v>
      </c>
      <c r="CE36" s="712"/>
      <c r="CF36" s="712"/>
      <c r="CG36" s="712"/>
      <c r="CH36" s="712"/>
      <c r="CI36" s="712"/>
      <c r="CJ36" s="712"/>
      <c r="CK36" s="712"/>
      <c r="CL36" s="712"/>
      <c r="CM36" s="712"/>
      <c r="CN36" s="712"/>
      <c r="CO36" s="712"/>
      <c r="CP36" s="712"/>
      <c r="CQ36" s="713"/>
      <c r="CR36" s="678">
        <v>4510517</v>
      </c>
      <c r="CS36" s="679"/>
      <c r="CT36" s="679"/>
      <c r="CU36" s="679"/>
      <c r="CV36" s="679"/>
      <c r="CW36" s="679"/>
      <c r="CX36" s="679"/>
      <c r="CY36" s="680"/>
      <c r="CZ36" s="681">
        <v>14.2</v>
      </c>
      <c r="DA36" s="699"/>
      <c r="DB36" s="699"/>
      <c r="DC36" s="700"/>
      <c r="DD36" s="684">
        <v>3831283</v>
      </c>
      <c r="DE36" s="679"/>
      <c r="DF36" s="679"/>
      <c r="DG36" s="679"/>
      <c r="DH36" s="679"/>
      <c r="DI36" s="679"/>
      <c r="DJ36" s="679"/>
      <c r="DK36" s="680"/>
      <c r="DL36" s="684">
        <v>1548098</v>
      </c>
      <c r="DM36" s="679"/>
      <c r="DN36" s="679"/>
      <c r="DO36" s="679"/>
      <c r="DP36" s="679"/>
      <c r="DQ36" s="679"/>
      <c r="DR36" s="679"/>
      <c r="DS36" s="679"/>
      <c r="DT36" s="679"/>
      <c r="DU36" s="679"/>
      <c r="DV36" s="680"/>
      <c r="DW36" s="681">
        <v>8.1</v>
      </c>
      <c r="DX36" s="699"/>
      <c r="DY36" s="699"/>
      <c r="DZ36" s="699"/>
      <c r="EA36" s="699"/>
      <c r="EB36" s="699"/>
      <c r="EC36" s="714"/>
    </row>
    <row r="37" spans="2:133" ht="11.25" customHeight="1" x14ac:dyDescent="0.15">
      <c r="B37" s="675" t="s">
        <v>328</v>
      </c>
      <c r="C37" s="676"/>
      <c r="D37" s="676"/>
      <c r="E37" s="676"/>
      <c r="F37" s="676"/>
      <c r="G37" s="676"/>
      <c r="H37" s="676"/>
      <c r="I37" s="676"/>
      <c r="J37" s="676"/>
      <c r="K37" s="676"/>
      <c r="L37" s="676"/>
      <c r="M37" s="676"/>
      <c r="N37" s="676"/>
      <c r="O37" s="676"/>
      <c r="P37" s="676"/>
      <c r="Q37" s="677"/>
      <c r="R37" s="678">
        <v>276729</v>
      </c>
      <c r="S37" s="679"/>
      <c r="T37" s="679"/>
      <c r="U37" s="679"/>
      <c r="V37" s="679"/>
      <c r="W37" s="679"/>
      <c r="X37" s="679"/>
      <c r="Y37" s="680"/>
      <c r="Z37" s="715">
        <v>0.9</v>
      </c>
      <c r="AA37" s="715"/>
      <c r="AB37" s="715"/>
      <c r="AC37" s="715"/>
      <c r="AD37" s="716" t="s">
        <v>127</v>
      </c>
      <c r="AE37" s="716"/>
      <c r="AF37" s="716"/>
      <c r="AG37" s="716"/>
      <c r="AH37" s="716"/>
      <c r="AI37" s="716"/>
      <c r="AJ37" s="716"/>
      <c r="AK37" s="716"/>
      <c r="AL37" s="681" t="s">
        <v>127</v>
      </c>
      <c r="AM37" s="682"/>
      <c r="AN37" s="682"/>
      <c r="AO37" s="717"/>
      <c r="AQ37" s="718" t="s">
        <v>329</v>
      </c>
      <c r="AR37" s="719"/>
      <c r="AS37" s="719"/>
      <c r="AT37" s="719"/>
      <c r="AU37" s="719"/>
      <c r="AV37" s="719"/>
      <c r="AW37" s="719"/>
      <c r="AX37" s="719"/>
      <c r="AY37" s="720"/>
      <c r="AZ37" s="678">
        <v>970000</v>
      </c>
      <c r="BA37" s="679"/>
      <c r="BB37" s="679"/>
      <c r="BC37" s="679"/>
      <c r="BD37" s="697"/>
      <c r="BE37" s="697"/>
      <c r="BF37" s="721"/>
      <c r="BG37" s="711" t="s">
        <v>330</v>
      </c>
      <c r="BH37" s="712"/>
      <c r="BI37" s="712"/>
      <c r="BJ37" s="712"/>
      <c r="BK37" s="712"/>
      <c r="BL37" s="712"/>
      <c r="BM37" s="712"/>
      <c r="BN37" s="712"/>
      <c r="BO37" s="712"/>
      <c r="BP37" s="712"/>
      <c r="BQ37" s="712"/>
      <c r="BR37" s="712"/>
      <c r="BS37" s="712"/>
      <c r="BT37" s="712"/>
      <c r="BU37" s="713"/>
      <c r="BV37" s="678">
        <v>-461717</v>
      </c>
      <c r="BW37" s="679"/>
      <c r="BX37" s="679"/>
      <c r="BY37" s="679"/>
      <c r="BZ37" s="679"/>
      <c r="CA37" s="679"/>
      <c r="CB37" s="722"/>
      <c r="CD37" s="711" t="s">
        <v>331</v>
      </c>
      <c r="CE37" s="712"/>
      <c r="CF37" s="712"/>
      <c r="CG37" s="712"/>
      <c r="CH37" s="712"/>
      <c r="CI37" s="712"/>
      <c r="CJ37" s="712"/>
      <c r="CK37" s="712"/>
      <c r="CL37" s="712"/>
      <c r="CM37" s="712"/>
      <c r="CN37" s="712"/>
      <c r="CO37" s="712"/>
      <c r="CP37" s="712"/>
      <c r="CQ37" s="713"/>
      <c r="CR37" s="678">
        <v>2000</v>
      </c>
      <c r="CS37" s="697"/>
      <c r="CT37" s="697"/>
      <c r="CU37" s="697"/>
      <c r="CV37" s="697"/>
      <c r="CW37" s="697"/>
      <c r="CX37" s="697"/>
      <c r="CY37" s="698"/>
      <c r="CZ37" s="681">
        <v>0</v>
      </c>
      <c r="DA37" s="699"/>
      <c r="DB37" s="699"/>
      <c r="DC37" s="700"/>
      <c r="DD37" s="684">
        <v>2000</v>
      </c>
      <c r="DE37" s="697"/>
      <c r="DF37" s="697"/>
      <c r="DG37" s="697"/>
      <c r="DH37" s="697"/>
      <c r="DI37" s="697"/>
      <c r="DJ37" s="697"/>
      <c r="DK37" s="698"/>
      <c r="DL37" s="684">
        <v>2000</v>
      </c>
      <c r="DM37" s="697"/>
      <c r="DN37" s="697"/>
      <c r="DO37" s="697"/>
      <c r="DP37" s="697"/>
      <c r="DQ37" s="697"/>
      <c r="DR37" s="697"/>
      <c r="DS37" s="697"/>
      <c r="DT37" s="697"/>
      <c r="DU37" s="697"/>
      <c r="DV37" s="698"/>
      <c r="DW37" s="681">
        <v>0</v>
      </c>
      <c r="DX37" s="699"/>
      <c r="DY37" s="699"/>
      <c r="DZ37" s="699"/>
      <c r="EA37" s="699"/>
      <c r="EB37" s="699"/>
      <c r="EC37" s="714"/>
    </row>
    <row r="38" spans="2:133" ht="11.25" customHeight="1" x14ac:dyDescent="0.15">
      <c r="B38" s="675" t="s">
        <v>332</v>
      </c>
      <c r="C38" s="676"/>
      <c r="D38" s="676"/>
      <c r="E38" s="676"/>
      <c r="F38" s="676"/>
      <c r="G38" s="676"/>
      <c r="H38" s="676"/>
      <c r="I38" s="676"/>
      <c r="J38" s="676"/>
      <c r="K38" s="676"/>
      <c r="L38" s="676"/>
      <c r="M38" s="676"/>
      <c r="N38" s="676"/>
      <c r="O38" s="676"/>
      <c r="P38" s="676"/>
      <c r="Q38" s="677"/>
      <c r="R38" s="678">
        <v>1268606</v>
      </c>
      <c r="S38" s="679"/>
      <c r="T38" s="679"/>
      <c r="U38" s="679"/>
      <c r="V38" s="679"/>
      <c r="W38" s="679"/>
      <c r="X38" s="679"/>
      <c r="Y38" s="680"/>
      <c r="Z38" s="715">
        <v>4</v>
      </c>
      <c r="AA38" s="715"/>
      <c r="AB38" s="715"/>
      <c r="AC38" s="715"/>
      <c r="AD38" s="716">
        <v>9282</v>
      </c>
      <c r="AE38" s="716"/>
      <c r="AF38" s="716"/>
      <c r="AG38" s="716"/>
      <c r="AH38" s="716"/>
      <c r="AI38" s="716"/>
      <c r="AJ38" s="716"/>
      <c r="AK38" s="716"/>
      <c r="AL38" s="681">
        <v>0.1</v>
      </c>
      <c r="AM38" s="682"/>
      <c r="AN38" s="682"/>
      <c r="AO38" s="717"/>
      <c r="AQ38" s="718" t="s">
        <v>333</v>
      </c>
      <c r="AR38" s="719"/>
      <c r="AS38" s="719"/>
      <c r="AT38" s="719"/>
      <c r="AU38" s="719"/>
      <c r="AV38" s="719"/>
      <c r="AW38" s="719"/>
      <c r="AX38" s="719"/>
      <c r="AY38" s="720"/>
      <c r="AZ38" s="678">
        <v>1844</v>
      </c>
      <c r="BA38" s="679"/>
      <c r="BB38" s="679"/>
      <c r="BC38" s="679"/>
      <c r="BD38" s="697"/>
      <c r="BE38" s="697"/>
      <c r="BF38" s="721"/>
      <c r="BG38" s="711" t="s">
        <v>334</v>
      </c>
      <c r="BH38" s="712"/>
      <c r="BI38" s="712"/>
      <c r="BJ38" s="712"/>
      <c r="BK38" s="712"/>
      <c r="BL38" s="712"/>
      <c r="BM38" s="712"/>
      <c r="BN38" s="712"/>
      <c r="BO38" s="712"/>
      <c r="BP38" s="712"/>
      <c r="BQ38" s="712"/>
      <c r="BR38" s="712"/>
      <c r="BS38" s="712"/>
      <c r="BT38" s="712"/>
      <c r="BU38" s="713"/>
      <c r="BV38" s="678">
        <v>11091</v>
      </c>
      <c r="BW38" s="679"/>
      <c r="BX38" s="679"/>
      <c r="BY38" s="679"/>
      <c r="BZ38" s="679"/>
      <c r="CA38" s="679"/>
      <c r="CB38" s="722"/>
      <c r="CD38" s="711" t="s">
        <v>335</v>
      </c>
      <c r="CE38" s="712"/>
      <c r="CF38" s="712"/>
      <c r="CG38" s="712"/>
      <c r="CH38" s="712"/>
      <c r="CI38" s="712"/>
      <c r="CJ38" s="712"/>
      <c r="CK38" s="712"/>
      <c r="CL38" s="712"/>
      <c r="CM38" s="712"/>
      <c r="CN38" s="712"/>
      <c r="CO38" s="712"/>
      <c r="CP38" s="712"/>
      <c r="CQ38" s="713"/>
      <c r="CR38" s="678">
        <v>3214323</v>
      </c>
      <c r="CS38" s="679"/>
      <c r="CT38" s="679"/>
      <c r="CU38" s="679"/>
      <c r="CV38" s="679"/>
      <c r="CW38" s="679"/>
      <c r="CX38" s="679"/>
      <c r="CY38" s="680"/>
      <c r="CZ38" s="681">
        <v>10.1</v>
      </c>
      <c r="DA38" s="699"/>
      <c r="DB38" s="699"/>
      <c r="DC38" s="700"/>
      <c r="DD38" s="684">
        <v>2698371</v>
      </c>
      <c r="DE38" s="679"/>
      <c r="DF38" s="679"/>
      <c r="DG38" s="679"/>
      <c r="DH38" s="679"/>
      <c r="DI38" s="679"/>
      <c r="DJ38" s="679"/>
      <c r="DK38" s="680"/>
      <c r="DL38" s="684">
        <v>2654458</v>
      </c>
      <c r="DM38" s="679"/>
      <c r="DN38" s="679"/>
      <c r="DO38" s="679"/>
      <c r="DP38" s="679"/>
      <c r="DQ38" s="679"/>
      <c r="DR38" s="679"/>
      <c r="DS38" s="679"/>
      <c r="DT38" s="679"/>
      <c r="DU38" s="679"/>
      <c r="DV38" s="680"/>
      <c r="DW38" s="681">
        <v>13.9</v>
      </c>
      <c r="DX38" s="699"/>
      <c r="DY38" s="699"/>
      <c r="DZ38" s="699"/>
      <c r="EA38" s="699"/>
      <c r="EB38" s="699"/>
      <c r="EC38" s="714"/>
    </row>
    <row r="39" spans="2:133" ht="11.25" customHeight="1" x14ac:dyDescent="0.15">
      <c r="B39" s="675" t="s">
        <v>336</v>
      </c>
      <c r="C39" s="676"/>
      <c r="D39" s="676"/>
      <c r="E39" s="676"/>
      <c r="F39" s="676"/>
      <c r="G39" s="676"/>
      <c r="H39" s="676"/>
      <c r="I39" s="676"/>
      <c r="J39" s="676"/>
      <c r="K39" s="676"/>
      <c r="L39" s="676"/>
      <c r="M39" s="676"/>
      <c r="N39" s="676"/>
      <c r="O39" s="676"/>
      <c r="P39" s="676"/>
      <c r="Q39" s="677"/>
      <c r="R39" s="678">
        <v>2216708</v>
      </c>
      <c r="S39" s="679"/>
      <c r="T39" s="679"/>
      <c r="U39" s="679"/>
      <c r="V39" s="679"/>
      <c r="W39" s="679"/>
      <c r="X39" s="679"/>
      <c r="Y39" s="680"/>
      <c r="Z39" s="715">
        <v>6.9</v>
      </c>
      <c r="AA39" s="715"/>
      <c r="AB39" s="715"/>
      <c r="AC39" s="715"/>
      <c r="AD39" s="716" t="s">
        <v>127</v>
      </c>
      <c r="AE39" s="716"/>
      <c r="AF39" s="716"/>
      <c r="AG39" s="716"/>
      <c r="AH39" s="716"/>
      <c r="AI39" s="716"/>
      <c r="AJ39" s="716"/>
      <c r="AK39" s="716"/>
      <c r="AL39" s="681" t="s">
        <v>241</v>
      </c>
      <c r="AM39" s="682"/>
      <c r="AN39" s="682"/>
      <c r="AO39" s="717"/>
      <c r="AQ39" s="718" t="s">
        <v>337</v>
      </c>
      <c r="AR39" s="719"/>
      <c r="AS39" s="719"/>
      <c r="AT39" s="719"/>
      <c r="AU39" s="719"/>
      <c r="AV39" s="719"/>
      <c r="AW39" s="719"/>
      <c r="AX39" s="719"/>
      <c r="AY39" s="720"/>
      <c r="AZ39" s="678" t="s">
        <v>127</v>
      </c>
      <c r="BA39" s="679"/>
      <c r="BB39" s="679"/>
      <c r="BC39" s="679"/>
      <c r="BD39" s="697"/>
      <c r="BE39" s="697"/>
      <c r="BF39" s="721"/>
      <c r="BG39" s="711" t="s">
        <v>338</v>
      </c>
      <c r="BH39" s="712"/>
      <c r="BI39" s="712"/>
      <c r="BJ39" s="712"/>
      <c r="BK39" s="712"/>
      <c r="BL39" s="712"/>
      <c r="BM39" s="712"/>
      <c r="BN39" s="712"/>
      <c r="BO39" s="712"/>
      <c r="BP39" s="712"/>
      <c r="BQ39" s="712"/>
      <c r="BR39" s="712"/>
      <c r="BS39" s="712"/>
      <c r="BT39" s="712"/>
      <c r="BU39" s="713"/>
      <c r="BV39" s="678">
        <v>17707</v>
      </c>
      <c r="BW39" s="679"/>
      <c r="BX39" s="679"/>
      <c r="BY39" s="679"/>
      <c r="BZ39" s="679"/>
      <c r="CA39" s="679"/>
      <c r="CB39" s="722"/>
      <c r="CD39" s="711" t="s">
        <v>339</v>
      </c>
      <c r="CE39" s="712"/>
      <c r="CF39" s="712"/>
      <c r="CG39" s="712"/>
      <c r="CH39" s="712"/>
      <c r="CI39" s="712"/>
      <c r="CJ39" s="712"/>
      <c r="CK39" s="712"/>
      <c r="CL39" s="712"/>
      <c r="CM39" s="712"/>
      <c r="CN39" s="712"/>
      <c r="CO39" s="712"/>
      <c r="CP39" s="712"/>
      <c r="CQ39" s="713"/>
      <c r="CR39" s="678">
        <v>270933</v>
      </c>
      <c r="CS39" s="697"/>
      <c r="CT39" s="697"/>
      <c r="CU39" s="697"/>
      <c r="CV39" s="697"/>
      <c r="CW39" s="697"/>
      <c r="CX39" s="697"/>
      <c r="CY39" s="698"/>
      <c r="CZ39" s="681">
        <v>0.9</v>
      </c>
      <c r="DA39" s="699"/>
      <c r="DB39" s="699"/>
      <c r="DC39" s="700"/>
      <c r="DD39" s="684">
        <v>37875</v>
      </c>
      <c r="DE39" s="697"/>
      <c r="DF39" s="697"/>
      <c r="DG39" s="697"/>
      <c r="DH39" s="697"/>
      <c r="DI39" s="697"/>
      <c r="DJ39" s="697"/>
      <c r="DK39" s="698"/>
      <c r="DL39" s="684" t="s">
        <v>127</v>
      </c>
      <c r="DM39" s="697"/>
      <c r="DN39" s="697"/>
      <c r="DO39" s="697"/>
      <c r="DP39" s="697"/>
      <c r="DQ39" s="697"/>
      <c r="DR39" s="697"/>
      <c r="DS39" s="697"/>
      <c r="DT39" s="697"/>
      <c r="DU39" s="697"/>
      <c r="DV39" s="698"/>
      <c r="DW39" s="681" t="s">
        <v>241</v>
      </c>
      <c r="DX39" s="699"/>
      <c r="DY39" s="699"/>
      <c r="DZ39" s="699"/>
      <c r="EA39" s="699"/>
      <c r="EB39" s="699"/>
      <c r="EC39" s="714"/>
    </row>
    <row r="40" spans="2:133" ht="11.25" customHeight="1" x14ac:dyDescent="0.15">
      <c r="B40" s="675" t="s">
        <v>340</v>
      </c>
      <c r="C40" s="676"/>
      <c r="D40" s="676"/>
      <c r="E40" s="676"/>
      <c r="F40" s="676"/>
      <c r="G40" s="676"/>
      <c r="H40" s="676"/>
      <c r="I40" s="676"/>
      <c r="J40" s="676"/>
      <c r="K40" s="676"/>
      <c r="L40" s="676"/>
      <c r="M40" s="676"/>
      <c r="N40" s="676"/>
      <c r="O40" s="676"/>
      <c r="P40" s="676"/>
      <c r="Q40" s="677"/>
      <c r="R40" s="678" t="s">
        <v>241</v>
      </c>
      <c r="S40" s="679"/>
      <c r="T40" s="679"/>
      <c r="U40" s="679"/>
      <c r="V40" s="679"/>
      <c r="W40" s="679"/>
      <c r="X40" s="679"/>
      <c r="Y40" s="680"/>
      <c r="Z40" s="715" t="s">
        <v>127</v>
      </c>
      <c r="AA40" s="715"/>
      <c r="AB40" s="715"/>
      <c r="AC40" s="715"/>
      <c r="AD40" s="716" t="s">
        <v>127</v>
      </c>
      <c r="AE40" s="716"/>
      <c r="AF40" s="716"/>
      <c r="AG40" s="716"/>
      <c r="AH40" s="716"/>
      <c r="AI40" s="716"/>
      <c r="AJ40" s="716"/>
      <c r="AK40" s="716"/>
      <c r="AL40" s="681" t="s">
        <v>127</v>
      </c>
      <c r="AM40" s="682"/>
      <c r="AN40" s="682"/>
      <c r="AO40" s="717"/>
      <c r="AQ40" s="718" t="s">
        <v>341</v>
      </c>
      <c r="AR40" s="719"/>
      <c r="AS40" s="719"/>
      <c r="AT40" s="719"/>
      <c r="AU40" s="719"/>
      <c r="AV40" s="719"/>
      <c r="AW40" s="719"/>
      <c r="AX40" s="719"/>
      <c r="AY40" s="720"/>
      <c r="AZ40" s="678" t="s">
        <v>241</v>
      </c>
      <c r="BA40" s="679"/>
      <c r="BB40" s="679"/>
      <c r="BC40" s="679"/>
      <c r="BD40" s="697"/>
      <c r="BE40" s="697"/>
      <c r="BF40" s="721"/>
      <c r="BG40" s="723" t="s">
        <v>342</v>
      </c>
      <c r="BH40" s="724"/>
      <c r="BI40" s="724"/>
      <c r="BJ40" s="724"/>
      <c r="BK40" s="724"/>
      <c r="BL40" s="236"/>
      <c r="BM40" s="712" t="s">
        <v>343</v>
      </c>
      <c r="BN40" s="712"/>
      <c r="BO40" s="712"/>
      <c r="BP40" s="712"/>
      <c r="BQ40" s="712"/>
      <c r="BR40" s="712"/>
      <c r="BS40" s="712"/>
      <c r="BT40" s="712"/>
      <c r="BU40" s="713"/>
      <c r="BV40" s="678">
        <v>88</v>
      </c>
      <c r="BW40" s="679"/>
      <c r="BX40" s="679"/>
      <c r="BY40" s="679"/>
      <c r="BZ40" s="679"/>
      <c r="CA40" s="679"/>
      <c r="CB40" s="722"/>
      <c r="CD40" s="711" t="s">
        <v>344</v>
      </c>
      <c r="CE40" s="712"/>
      <c r="CF40" s="712"/>
      <c r="CG40" s="712"/>
      <c r="CH40" s="712"/>
      <c r="CI40" s="712"/>
      <c r="CJ40" s="712"/>
      <c r="CK40" s="712"/>
      <c r="CL40" s="712"/>
      <c r="CM40" s="712"/>
      <c r="CN40" s="712"/>
      <c r="CO40" s="712"/>
      <c r="CP40" s="712"/>
      <c r="CQ40" s="713"/>
      <c r="CR40" s="678">
        <v>644142</v>
      </c>
      <c r="CS40" s="679"/>
      <c r="CT40" s="679"/>
      <c r="CU40" s="679"/>
      <c r="CV40" s="679"/>
      <c r="CW40" s="679"/>
      <c r="CX40" s="679"/>
      <c r="CY40" s="680"/>
      <c r="CZ40" s="681">
        <v>2</v>
      </c>
      <c r="DA40" s="699"/>
      <c r="DB40" s="699"/>
      <c r="DC40" s="700"/>
      <c r="DD40" s="684">
        <v>2270</v>
      </c>
      <c r="DE40" s="679"/>
      <c r="DF40" s="679"/>
      <c r="DG40" s="679"/>
      <c r="DH40" s="679"/>
      <c r="DI40" s="679"/>
      <c r="DJ40" s="679"/>
      <c r="DK40" s="680"/>
      <c r="DL40" s="684">
        <v>2270</v>
      </c>
      <c r="DM40" s="679"/>
      <c r="DN40" s="679"/>
      <c r="DO40" s="679"/>
      <c r="DP40" s="679"/>
      <c r="DQ40" s="679"/>
      <c r="DR40" s="679"/>
      <c r="DS40" s="679"/>
      <c r="DT40" s="679"/>
      <c r="DU40" s="679"/>
      <c r="DV40" s="680"/>
      <c r="DW40" s="681">
        <v>0</v>
      </c>
      <c r="DX40" s="699"/>
      <c r="DY40" s="699"/>
      <c r="DZ40" s="699"/>
      <c r="EA40" s="699"/>
      <c r="EB40" s="699"/>
      <c r="EC40" s="714"/>
    </row>
    <row r="41" spans="2:133" ht="11.25" customHeight="1" x14ac:dyDescent="0.15">
      <c r="B41" s="675" t="s">
        <v>345</v>
      </c>
      <c r="C41" s="676"/>
      <c r="D41" s="676"/>
      <c r="E41" s="676"/>
      <c r="F41" s="676"/>
      <c r="G41" s="676"/>
      <c r="H41" s="676"/>
      <c r="I41" s="676"/>
      <c r="J41" s="676"/>
      <c r="K41" s="676"/>
      <c r="L41" s="676"/>
      <c r="M41" s="676"/>
      <c r="N41" s="676"/>
      <c r="O41" s="676"/>
      <c r="P41" s="676"/>
      <c r="Q41" s="677"/>
      <c r="R41" s="678">
        <v>1065208</v>
      </c>
      <c r="S41" s="679"/>
      <c r="T41" s="679"/>
      <c r="U41" s="679"/>
      <c r="V41" s="679"/>
      <c r="W41" s="679"/>
      <c r="X41" s="679"/>
      <c r="Y41" s="680"/>
      <c r="Z41" s="715">
        <v>3.3</v>
      </c>
      <c r="AA41" s="715"/>
      <c r="AB41" s="715"/>
      <c r="AC41" s="715"/>
      <c r="AD41" s="716" t="s">
        <v>127</v>
      </c>
      <c r="AE41" s="716"/>
      <c r="AF41" s="716"/>
      <c r="AG41" s="716"/>
      <c r="AH41" s="716"/>
      <c r="AI41" s="716"/>
      <c r="AJ41" s="716"/>
      <c r="AK41" s="716"/>
      <c r="AL41" s="681" t="s">
        <v>127</v>
      </c>
      <c r="AM41" s="682"/>
      <c r="AN41" s="682"/>
      <c r="AO41" s="717"/>
      <c r="AQ41" s="718" t="s">
        <v>346</v>
      </c>
      <c r="AR41" s="719"/>
      <c r="AS41" s="719"/>
      <c r="AT41" s="719"/>
      <c r="AU41" s="719"/>
      <c r="AV41" s="719"/>
      <c r="AW41" s="719"/>
      <c r="AX41" s="719"/>
      <c r="AY41" s="720"/>
      <c r="AZ41" s="678">
        <v>792325</v>
      </c>
      <c r="BA41" s="679"/>
      <c r="BB41" s="679"/>
      <c r="BC41" s="679"/>
      <c r="BD41" s="697"/>
      <c r="BE41" s="697"/>
      <c r="BF41" s="721"/>
      <c r="BG41" s="723"/>
      <c r="BH41" s="724"/>
      <c r="BI41" s="724"/>
      <c r="BJ41" s="724"/>
      <c r="BK41" s="724"/>
      <c r="BL41" s="236"/>
      <c r="BM41" s="712" t="s">
        <v>347</v>
      </c>
      <c r="BN41" s="712"/>
      <c r="BO41" s="712"/>
      <c r="BP41" s="712"/>
      <c r="BQ41" s="712"/>
      <c r="BR41" s="712"/>
      <c r="BS41" s="712"/>
      <c r="BT41" s="712"/>
      <c r="BU41" s="713"/>
      <c r="BV41" s="678" t="s">
        <v>127</v>
      </c>
      <c r="BW41" s="679"/>
      <c r="BX41" s="679"/>
      <c r="BY41" s="679"/>
      <c r="BZ41" s="679"/>
      <c r="CA41" s="679"/>
      <c r="CB41" s="722"/>
      <c r="CD41" s="711" t="s">
        <v>348</v>
      </c>
      <c r="CE41" s="712"/>
      <c r="CF41" s="712"/>
      <c r="CG41" s="712"/>
      <c r="CH41" s="712"/>
      <c r="CI41" s="712"/>
      <c r="CJ41" s="712"/>
      <c r="CK41" s="712"/>
      <c r="CL41" s="712"/>
      <c r="CM41" s="712"/>
      <c r="CN41" s="712"/>
      <c r="CO41" s="712"/>
      <c r="CP41" s="712"/>
      <c r="CQ41" s="713"/>
      <c r="CR41" s="678" t="s">
        <v>241</v>
      </c>
      <c r="CS41" s="697"/>
      <c r="CT41" s="697"/>
      <c r="CU41" s="697"/>
      <c r="CV41" s="697"/>
      <c r="CW41" s="697"/>
      <c r="CX41" s="697"/>
      <c r="CY41" s="698"/>
      <c r="CZ41" s="681" t="s">
        <v>127</v>
      </c>
      <c r="DA41" s="699"/>
      <c r="DB41" s="699"/>
      <c r="DC41" s="700"/>
      <c r="DD41" s="684" t="s">
        <v>127</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349</v>
      </c>
      <c r="C42" s="660"/>
      <c r="D42" s="660"/>
      <c r="E42" s="660"/>
      <c r="F42" s="660"/>
      <c r="G42" s="660"/>
      <c r="H42" s="660"/>
      <c r="I42" s="660"/>
      <c r="J42" s="660"/>
      <c r="K42" s="660"/>
      <c r="L42" s="660"/>
      <c r="M42" s="660"/>
      <c r="N42" s="660"/>
      <c r="O42" s="660"/>
      <c r="P42" s="660"/>
      <c r="Q42" s="661"/>
      <c r="R42" s="662">
        <v>31937922</v>
      </c>
      <c r="S42" s="701"/>
      <c r="T42" s="701"/>
      <c r="U42" s="701"/>
      <c r="V42" s="701"/>
      <c r="W42" s="701"/>
      <c r="X42" s="701"/>
      <c r="Y42" s="703"/>
      <c r="Z42" s="704">
        <v>100</v>
      </c>
      <c r="AA42" s="704"/>
      <c r="AB42" s="704"/>
      <c r="AC42" s="704"/>
      <c r="AD42" s="705">
        <v>18059822</v>
      </c>
      <c r="AE42" s="705"/>
      <c r="AF42" s="705"/>
      <c r="AG42" s="705"/>
      <c r="AH42" s="705"/>
      <c r="AI42" s="705"/>
      <c r="AJ42" s="705"/>
      <c r="AK42" s="705"/>
      <c r="AL42" s="665">
        <v>100</v>
      </c>
      <c r="AM42" s="706"/>
      <c r="AN42" s="706"/>
      <c r="AO42" s="707"/>
      <c r="AQ42" s="708" t="s">
        <v>350</v>
      </c>
      <c r="AR42" s="709"/>
      <c r="AS42" s="709"/>
      <c r="AT42" s="709"/>
      <c r="AU42" s="709"/>
      <c r="AV42" s="709"/>
      <c r="AW42" s="709"/>
      <c r="AX42" s="709"/>
      <c r="AY42" s="710"/>
      <c r="AZ42" s="662">
        <v>2444959</v>
      </c>
      <c r="BA42" s="701"/>
      <c r="BB42" s="701"/>
      <c r="BC42" s="701"/>
      <c r="BD42" s="663"/>
      <c r="BE42" s="663"/>
      <c r="BF42" s="727"/>
      <c r="BG42" s="725"/>
      <c r="BH42" s="726"/>
      <c r="BI42" s="726"/>
      <c r="BJ42" s="726"/>
      <c r="BK42" s="726"/>
      <c r="BL42" s="237"/>
      <c r="BM42" s="728" t="s">
        <v>351</v>
      </c>
      <c r="BN42" s="728"/>
      <c r="BO42" s="728"/>
      <c r="BP42" s="728"/>
      <c r="BQ42" s="728"/>
      <c r="BR42" s="728"/>
      <c r="BS42" s="728"/>
      <c r="BT42" s="728"/>
      <c r="BU42" s="729"/>
      <c r="BV42" s="662">
        <v>374</v>
      </c>
      <c r="BW42" s="701"/>
      <c r="BX42" s="701"/>
      <c r="BY42" s="701"/>
      <c r="BZ42" s="701"/>
      <c r="CA42" s="701"/>
      <c r="CB42" s="702"/>
      <c r="CD42" s="675" t="s">
        <v>352</v>
      </c>
      <c r="CE42" s="676"/>
      <c r="CF42" s="676"/>
      <c r="CG42" s="676"/>
      <c r="CH42" s="676"/>
      <c r="CI42" s="676"/>
      <c r="CJ42" s="676"/>
      <c r="CK42" s="676"/>
      <c r="CL42" s="676"/>
      <c r="CM42" s="676"/>
      <c r="CN42" s="676"/>
      <c r="CO42" s="676"/>
      <c r="CP42" s="676"/>
      <c r="CQ42" s="677"/>
      <c r="CR42" s="678">
        <v>2668602</v>
      </c>
      <c r="CS42" s="679"/>
      <c r="CT42" s="679"/>
      <c r="CU42" s="679"/>
      <c r="CV42" s="679"/>
      <c r="CW42" s="679"/>
      <c r="CX42" s="679"/>
      <c r="CY42" s="680"/>
      <c r="CZ42" s="681">
        <v>8.4</v>
      </c>
      <c r="DA42" s="682"/>
      <c r="DB42" s="682"/>
      <c r="DC42" s="683"/>
      <c r="DD42" s="684">
        <v>285727</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353</v>
      </c>
      <c r="CE43" s="676"/>
      <c r="CF43" s="676"/>
      <c r="CG43" s="676"/>
      <c r="CH43" s="676"/>
      <c r="CI43" s="676"/>
      <c r="CJ43" s="676"/>
      <c r="CK43" s="676"/>
      <c r="CL43" s="676"/>
      <c r="CM43" s="676"/>
      <c r="CN43" s="676"/>
      <c r="CO43" s="676"/>
      <c r="CP43" s="676"/>
      <c r="CQ43" s="677"/>
      <c r="CR43" s="678">
        <v>120171</v>
      </c>
      <c r="CS43" s="697"/>
      <c r="CT43" s="697"/>
      <c r="CU43" s="697"/>
      <c r="CV43" s="697"/>
      <c r="CW43" s="697"/>
      <c r="CX43" s="697"/>
      <c r="CY43" s="698"/>
      <c r="CZ43" s="681">
        <v>0.4</v>
      </c>
      <c r="DA43" s="699"/>
      <c r="DB43" s="699"/>
      <c r="DC43" s="700"/>
      <c r="DD43" s="684">
        <v>120171</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301</v>
      </c>
      <c r="CE44" s="692"/>
      <c r="CF44" s="675" t="s">
        <v>354</v>
      </c>
      <c r="CG44" s="676"/>
      <c r="CH44" s="676"/>
      <c r="CI44" s="676"/>
      <c r="CJ44" s="676"/>
      <c r="CK44" s="676"/>
      <c r="CL44" s="676"/>
      <c r="CM44" s="676"/>
      <c r="CN44" s="676"/>
      <c r="CO44" s="676"/>
      <c r="CP44" s="676"/>
      <c r="CQ44" s="677"/>
      <c r="CR44" s="678">
        <v>1749965</v>
      </c>
      <c r="CS44" s="679"/>
      <c r="CT44" s="679"/>
      <c r="CU44" s="679"/>
      <c r="CV44" s="679"/>
      <c r="CW44" s="679"/>
      <c r="CX44" s="679"/>
      <c r="CY44" s="680"/>
      <c r="CZ44" s="681">
        <v>5.5</v>
      </c>
      <c r="DA44" s="682"/>
      <c r="DB44" s="682"/>
      <c r="DC44" s="683"/>
      <c r="DD44" s="684">
        <v>270282</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355</v>
      </c>
      <c r="CG45" s="676"/>
      <c r="CH45" s="676"/>
      <c r="CI45" s="676"/>
      <c r="CJ45" s="676"/>
      <c r="CK45" s="676"/>
      <c r="CL45" s="676"/>
      <c r="CM45" s="676"/>
      <c r="CN45" s="676"/>
      <c r="CO45" s="676"/>
      <c r="CP45" s="676"/>
      <c r="CQ45" s="677"/>
      <c r="CR45" s="678">
        <v>375168</v>
      </c>
      <c r="CS45" s="697"/>
      <c r="CT45" s="697"/>
      <c r="CU45" s="697"/>
      <c r="CV45" s="697"/>
      <c r="CW45" s="697"/>
      <c r="CX45" s="697"/>
      <c r="CY45" s="698"/>
      <c r="CZ45" s="681">
        <v>1.2</v>
      </c>
      <c r="DA45" s="699"/>
      <c r="DB45" s="699"/>
      <c r="DC45" s="700"/>
      <c r="DD45" s="684">
        <v>22162</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357</v>
      </c>
      <c r="CG46" s="676"/>
      <c r="CH46" s="676"/>
      <c r="CI46" s="676"/>
      <c r="CJ46" s="676"/>
      <c r="CK46" s="676"/>
      <c r="CL46" s="676"/>
      <c r="CM46" s="676"/>
      <c r="CN46" s="676"/>
      <c r="CO46" s="676"/>
      <c r="CP46" s="676"/>
      <c r="CQ46" s="677"/>
      <c r="CR46" s="678">
        <v>1287224</v>
      </c>
      <c r="CS46" s="679"/>
      <c r="CT46" s="679"/>
      <c r="CU46" s="679"/>
      <c r="CV46" s="679"/>
      <c r="CW46" s="679"/>
      <c r="CX46" s="679"/>
      <c r="CY46" s="680"/>
      <c r="CZ46" s="681">
        <v>4</v>
      </c>
      <c r="DA46" s="682"/>
      <c r="DB46" s="682"/>
      <c r="DC46" s="683"/>
      <c r="DD46" s="684">
        <v>239926</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359</v>
      </c>
      <c r="CG47" s="676"/>
      <c r="CH47" s="676"/>
      <c r="CI47" s="676"/>
      <c r="CJ47" s="676"/>
      <c r="CK47" s="676"/>
      <c r="CL47" s="676"/>
      <c r="CM47" s="676"/>
      <c r="CN47" s="676"/>
      <c r="CO47" s="676"/>
      <c r="CP47" s="676"/>
      <c r="CQ47" s="677"/>
      <c r="CR47" s="678">
        <v>918637</v>
      </c>
      <c r="CS47" s="697"/>
      <c r="CT47" s="697"/>
      <c r="CU47" s="697"/>
      <c r="CV47" s="697"/>
      <c r="CW47" s="697"/>
      <c r="CX47" s="697"/>
      <c r="CY47" s="698"/>
      <c r="CZ47" s="681">
        <v>2.9</v>
      </c>
      <c r="DA47" s="699"/>
      <c r="DB47" s="699"/>
      <c r="DC47" s="700"/>
      <c r="DD47" s="684">
        <v>15445</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360</v>
      </c>
      <c r="CD48" s="695"/>
      <c r="CE48" s="696"/>
      <c r="CF48" s="675" t="s">
        <v>361</v>
      </c>
      <c r="CG48" s="676"/>
      <c r="CH48" s="676"/>
      <c r="CI48" s="676"/>
      <c r="CJ48" s="676"/>
      <c r="CK48" s="676"/>
      <c r="CL48" s="676"/>
      <c r="CM48" s="676"/>
      <c r="CN48" s="676"/>
      <c r="CO48" s="676"/>
      <c r="CP48" s="676"/>
      <c r="CQ48" s="677"/>
      <c r="CR48" s="678" t="s">
        <v>127</v>
      </c>
      <c r="CS48" s="679"/>
      <c r="CT48" s="679"/>
      <c r="CU48" s="679"/>
      <c r="CV48" s="679"/>
      <c r="CW48" s="679"/>
      <c r="CX48" s="679"/>
      <c r="CY48" s="680"/>
      <c r="CZ48" s="681" t="s">
        <v>127</v>
      </c>
      <c r="DA48" s="682"/>
      <c r="DB48" s="682"/>
      <c r="DC48" s="683"/>
      <c r="DD48" s="684" t="s">
        <v>127</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362</v>
      </c>
      <c r="CE49" s="660"/>
      <c r="CF49" s="660"/>
      <c r="CG49" s="660"/>
      <c r="CH49" s="660"/>
      <c r="CI49" s="660"/>
      <c r="CJ49" s="660"/>
      <c r="CK49" s="660"/>
      <c r="CL49" s="660"/>
      <c r="CM49" s="660"/>
      <c r="CN49" s="660"/>
      <c r="CO49" s="660"/>
      <c r="CP49" s="660"/>
      <c r="CQ49" s="661"/>
      <c r="CR49" s="662">
        <v>31796215</v>
      </c>
      <c r="CS49" s="663"/>
      <c r="CT49" s="663"/>
      <c r="CU49" s="663"/>
      <c r="CV49" s="663"/>
      <c r="CW49" s="663"/>
      <c r="CX49" s="663"/>
      <c r="CY49" s="664"/>
      <c r="CZ49" s="665">
        <v>100</v>
      </c>
      <c r="DA49" s="666"/>
      <c r="DB49" s="666"/>
      <c r="DC49" s="667"/>
      <c r="DD49" s="668">
        <v>21158654</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PC0P3vd4SFabNq0Z2ImtoLpGe3KXSY6i3clzSRi0myAkR+ELyrFiJjdnr70XTlpsMxQQia5tORwZW5W3FNgl0A==" saltValue="kqKEf/OWKQoJii+7nG/49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364</v>
      </c>
      <c r="DK2" s="1204"/>
      <c r="DL2" s="1204"/>
      <c r="DM2" s="1204"/>
      <c r="DN2" s="1204"/>
      <c r="DO2" s="1205"/>
      <c r="DP2" s="250"/>
      <c r="DQ2" s="1203" t="s">
        <v>365</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366</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368</v>
      </c>
      <c r="B5" s="1089"/>
      <c r="C5" s="1089"/>
      <c r="D5" s="1089"/>
      <c r="E5" s="1089"/>
      <c r="F5" s="1089"/>
      <c r="G5" s="1089"/>
      <c r="H5" s="1089"/>
      <c r="I5" s="1089"/>
      <c r="J5" s="1089"/>
      <c r="K5" s="1089"/>
      <c r="L5" s="1089"/>
      <c r="M5" s="1089"/>
      <c r="N5" s="1089"/>
      <c r="O5" s="1089"/>
      <c r="P5" s="1090"/>
      <c r="Q5" s="1094" t="s">
        <v>369</v>
      </c>
      <c r="R5" s="1095"/>
      <c r="S5" s="1095"/>
      <c r="T5" s="1095"/>
      <c r="U5" s="1096"/>
      <c r="V5" s="1094" t="s">
        <v>370</v>
      </c>
      <c r="W5" s="1095"/>
      <c r="X5" s="1095"/>
      <c r="Y5" s="1095"/>
      <c r="Z5" s="1096"/>
      <c r="AA5" s="1094" t="s">
        <v>371</v>
      </c>
      <c r="AB5" s="1095"/>
      <c r="AC5" s="1095"/>
      <c r="AD5" s="1095"/>
      <c r="AE5" s="1095"/>
      <c r="AF5" s="1206" t="s">
        <v>372</v>
      </c>
      <c r="AG5" s="1095"/>
      <c r="AH5" s="1095"/>
      <c r="AI5" s="1095"/>
      <c r="AJ5" s="1110"/>
      <c r="AK5" s="1095" t="s">
        <v>373</v>
      </c>
      <c r="AL5" s="1095"/>
      <c r="AM5" s="1095"/>
      <c r="AN5" s="1095"/>
      <c r="AO5" s="1096"/>
      <c r="AP5" s="1094" t="s">
        <v>374</v>
      </c>
      <c r="AQ5" s="1095"/>
      <c r="AR5" s="1095"/>
      <c r="AS5" s="1095"/>
      <c r="AT5" s="1096"/>
      <c r="AU5" s="1094" t="s">
        <v>375</v>
      </c>
      <c r="AV5" s="1095"/>
      <c r="AW5" s="1095"/>
      <c r="AX5" s="1095"/>
      <c r="AY5" s="1110"/>
      <c r="AZ5" s="257"/>
      <c r="BA5" s="257"/>
      <c r="BB5" s="257"/>
      <c r="BC5" s="257"/>
      <c r="BD5" s="257"/>
      <c r="BE5" s="258"/>
      <c r="BF5" s="258"/>
      <c r="BG5" s="258"/>
      <c r="BH5" s="258"/>
      <c r="BI5" s="258"/>
      <c r="BJ5" s="258"/>
      <c r="BK5" s="258"/>
      <c r="BL5" s="258"/>
      <c r="BM5" s="258"/>
      <c r="BN5" s="258"/>
      <c r="BO5" s="258"/>
      <c r="BP5" s="258"/>
      <c r="BQ5" s="1088" t="s">
        <v>376</v>
      </c>
      <c r="BR5" s="1089"/>
      <c r="BS5" s="1089"/>
      <c r="BT5" s="1089"/>
      <c r="BU5" s="1089"/>
      <c r="BV5" s="1089"/>
      <c r="BW5" s="1089"/>
      <c r="BX5" s="1089"/>
      <c r="BY5" s="1089"/>
      <c r="BZ5" s="1089"/>
      <c r="CA5" s="1089"/>
      <c r="CB5" s="1089"/>
      <c r="CC5" s="1089"/>
      <c r="CD5" s="1089"/>
      <c r="CE5" s="1089"/>
      <c r="CF5" s="1089"/>
      <c r="CG5" s="1090"/>
      <c r="CH5" s="1094" t="s">
        <v>377</v>
      </c>
      <c r="CI5" s="1095"/>
      <c r="CJ5" s="1095"/>
      <c r="CK5" s="1095"/>
      <c r="CL5" s="1096"/>
      <c r="CM5" s="1094" t="s">
        <v>378</v>
      </c>
      <c r="CN5" s="1095"/>
      <c r="CO5" s="1095"/>
      <c r="CP5" s="1095"/>
      <c r="CQ5" s="1096"/>
      <c r="CR5" s="1094" t="s">
        <v>379</v>
      </c>
      <c r="CS5" s="1095"/>
      <c r="CT5" s="1095"/>
      <c r="CU5" s="1095"/>
      <c r="CV5" s="1096"/>
      <c r="CW5" s="1094" t="s">
        <v>380</v>
      </c>
      <c r="CX5" s="1095"/>
      <c r="CY5" s="1095"/>
      <c r="CZ5" s="1095"/>
      <c r="DA5" s="1096"/>
      <c r="DB5" s="1094" t="s">
        <v>381</v>
      </c>
      <c r="DC5" s="1095"/>
      <c r="DD5" s="1095"/>
      <c r="DE5" s="1095"/>
      <c r="DF5" s="1096"/>
      <c r="DG5" s="1191" t="s">
        <v>382</v>
      </c>
      <c r="DH5" s="1192"/>
      <c r="DI5" s="1192"/>
      <c r="DJ5" s="1192"/>
      <c r="DK5" s="1193"/>
      <c r="DL5" s="1191" t="s">
        <v>383</v>
      </c>
      <c r="DM5" s="1192"/>
      <c r="DN5" s="1192"/>
      <c r="DO5" s="1192"/>
      <c r="DP5" s="1193"/>
      <c r="DQ5" s="1094" t="s">
        <v>384</v>
      </c>
      <c r="DR5" s="1095"/>
      <c r="DS5" s="1095"/>
      <c r="DT5" s="1095"/>
      <c r="DU5" s="1096"/>
      <c r="DV5" s="1094" t="s">
        <v>375</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385</v>
      </c>
      <c r="C7" s="1144"/>
      <c r="D7" s="1144"/>
      <c r="E7" s="1144"/>
      <c r="F7" s="1144"/>
      <c r="G7" s="1144"/>
      <c r="H7" s="1144"/>
      <c r="I7" s="1144"/>
      <c r="J7" s="1144"/>
      <c r="K7" s="1144"/>
      <c r="L7" s="1144"/>
      <c r="M7" s="1144"/>
      <c r="N7" s="1144"/>
      <c r="O7" s="1144"/>
      <c r="P7" s="1145"/>
      <c r="Q7" s="1197">
        <v>32730</v>
      </c>
      <c r="R7" s="1198"/>
      <c r="S7" s="1198"/>
      <c r="T7" s="1198"/>
      <c r="U7" s="1198"/>
      <c r="V7" s="1198">
        <v>32588</v>
      </c>
      <c r="W7" s="1198"/>
      <c r="X7" s="1198"/>
      <c r="Y7" s="1198"/>
      <c r="Z7" s="1198"/>
      <c r="AA7" s="1198">
        <v>142</v>
      </c>
      <c r="AB7" s="1198"/>
      <c r="AC7" s="1198"/>
      <c r="AD7" s="1198"/>
      <c r="AE7" s="1199"/>
      <c r="AF7" s="1200">
        <v>23</v>
      </c>
      <c r="AG7" s="1201"/>
      <c r="AH7" s="1201"/>
      <c r="AI7" s="1201"/>
      <c r="AJ7" s="1202"/>
      <c r="AK7" s="1184" t="s">
        <v>577</v>
      </c>
      <c r="AL7" s="1185"/>
      <c r="AM7" s="1185"/>
      <c r="AN7" s="1185"/>
      <c r="AO7" s="1185"/>
      <c r="AP7" s="1185">
        <v>38265</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584</v>
      </c>
      <c r="BT7" s="1189"/>
      <c r="BU7" s="1189"/>
      <c r="BV7" s="1189"/>
      <c r="BW7" s="1189"/>
      <c r="BX7" s="1189"/>
      <c r="BY7" s="1189"/>
      <c r="BZ7" s="1189"/>
      <c r="CA7" s="1189"/>
      <c r="CB7" s="1189"/>
      <c r="CC7" s="1189"/>
      <c r="CD7" s="1189"/>
      <c r="CE7" s="1189"/>
      <c r="CF7" s="1189"/>
      <c r="CG7" s="1190"/>
      <c r="CH7" s="1181">
        <v>-3</v>
      </c>
      <c r="CI7" s="1182"/>
      <c r="CJ7" s="1182"/>
      <c r="CK7" s="1182"/>
      <c r="CL7" s="1183"/>
      <c r="CM7" s="1181">
        <v>137</v>
      </c>
      <c r="CN7" s="1182"/>
      <c r="CO7" s="1182"/>
      <c r="CP7" s="1182"/>
      <c r="CQ7" s="1183"/>
      <c r="CR7" s="1181">
        <v>100</v>
      </c>
      <c r="CS7" s="1182"/>
      <c r="CT7" s="1182"/>
      <c r="CU7" s="1182"/>
      <c r="CV7" s="1183"/>
      <c r="CW7" s="1181" t="s">
        <v>577</v>
      </c>
      <c r="CX7" s="1182"/>
      <c r="CY7" s="1182"/>
      <c r="CZ7" s="1182"/>
      <c r="DA7" s="1183"/>
      <c r="DB7" s="1181" t="s">
        <v>577</v>
      </c>
      <c r="DC7" s="1182"/>
      <c r="DD7" s="1182"/>
      <c r="DE7" s="1182"/>
      <c r="DF7" s="1183"/>
      <c r="DG7" s="1181" t="s">
        <v>577</v>
      </c>
      <c r="DH7" s="1182"/>
      <c r="DI7" s="1182"/>
      <c r="DJ7" s="1182"/>
      <c r="DK7" s="1183"/>
      <c r="DL7" s="1181" t="s">
        <v>577</v>
      </c>
      <c r="DM7" s="1182"/>
      <c r="DN7" s="1182"/>
      <c r="DO7" s="1182"/>
      <c r="DP7" s="1183"/>
      <c r="DQ7" s="1181" t="s">
        <v>592</v>
      </c>
      <c r="DR7" s="1182"/>
      <c r="DS7" s="1182"/>
      <c r="DT7" s="1182"/>
      <c r="DU7" s="1183"/>
      <c r="DV7" s="1208"/>
      <c r="DW7" s="1209"/>
      <c r="DX7" s="1209"/>
      <c r="DY7" s="1209"/>
      <c r="DZ7" s="1210"/>
      <c r="EA7" s="255"/>
    </row>
    <row r="8" spans="1:131" s="256" customFormat="1" ht="26.25" customHeight="1" x14ac:dyDescent="0.15">
      <c r="A8" s="262">
        <v>2</v>
      </c>
      <c r="B8" s="1124" t="s">
        <v>386</v>
      </c>
      <c r="C8" s="1125"/>
      <c r="D8" s="1125"/>
      <c r="E8" s="1125"/>
      <c r="F8" s="1125"/>
      <c r="G8" s="1125"/>
      <c r="H8" s="1125"/>
      <c r="I8" s="1125"/>
      <c r="J8" s="1125"/>
      <c r="K8" s="1125"/>
      <c r="L8" s="1125"/>
      <c r="M8" s="1125"/>
      <c r="N8" s="1125"/>
      <c r="O8" s="1125"/>
      <c r="P8" s="1126"/>
      <c r="Q8" s="1136">
        <v>255</v>
      </c>
      <c r="R8" s="1137"/>
      <c r="S8" s="1137"/>
      <c r="T8" s="1137"/>
      <c r="U8" s="1137"/>
      <c r="V8" s="1137">
        <v>255</v>
      </c>
      <c r="W8" s="1137"/>
      <c r="X8" s="1137"/>
      <c r="Y8" s="1137"/>
      <c r="Z8" s="1137"/>
      <c r="AA8" s="1137">
        <v>0</v>
      </c>
      <c r="AB8" s="1137"/>
      <c r="AC8" s="1137"/>
      <c r="AD8" s="1137"/>
      <c r="AE8" s="1138"/>
      <c r="AF8" s="1130">
        <v>0</v>
      </c>
      <c r="AG8" s="1131"/>
      <c r="AH8" s="1131"/>
      <c r="AI8" s="1131"/>
      <c r="AJ8" s="1132"/>
      <c r="AK8" s="1179" t="s">
        <v>577</v>
      </c>
      <c r="AL8" s="1180"/>
      <c r="AM8" s="1180"/>
      <c r="AN8" s="1180"/>
      <c r="AO8" s="1180"/>
      <c r="AP8" s="1180" t="s">
        <v>577</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585</v>
      </c>
      <c r="BT8" s="1108"/>
      <c r="BU8" s="1108"/>
      <c r="BV8" s="1108"/>
      <c r="BW8" s="1108"/>
      <c r="BX8" s="1108"/>
      <c r="BY8" s="1108"/>
      <c r="BZ8" s="1108"/>
      <c r="CA8" s="1108"/>
      <c r="CB8" s="1108"/>
      <c r="CC8" s="1108"/>
      <c r="CD8" s="1108"/>
      <c r="CE8" s="1108"/>
      <c r="CF8" s="1108"/>
      <c r="CG8" s="1109"/>
      <c r="CH8" s="1082">
        <v>-2</v>
      </c>
      <c r="CI8" s="1083"/>
      <c r="CJ8" s="1083"/>
      <c r="CK8" s="1083"/>
      <c r="CL8" s="1084"/>
      <c r="CM8" s="1082">
        <v>215</v>
      </c>
      <c r="CN8" s="1083"/>
      <c r="CO8" s="1083"/>
      <c r="CP8" s="1083"/>
      <c r="CQ8" s="1084"/>
      <c r="CR8" s="1082">
        <v>200</v>
      </c>
      <c r="CS8" s="1083"/>
      <c r="CT8" s="1083"/>
      <c r="CU8" s="1083"/>
      <c r="CV8" s="1084"/>
      <c r="CW8" s="1082" t="s">
        <v>577</v>
      </c>
      <c r="CX8" s="1083"/>
      <c r="CY8" s="1083"/>
      <c r="CZ8" s="1083"/>
      <c r="DA8" s="1084"/>
      <c r="DB8" s="1082" t="s">
        <v>593</v>
      </c>
      <c r="DC8" s="1083"/>
      <c r="DD8" s="1083"/>
      <c r="DE8" s="1083"/>
      <c r="DF8" s="1084"/>
      <c r="DG8" s="1082" t="s">
        <v>594</v>
      </c>
      <c r="DH8" s="1083"/>
      <c r="DI8" s="1083"/>
      <c r="DJ8" s="1083"/>
      <c r="DK8" s="1084"/>
      <c r="DL8" s="1082" t="s">
        <v>577</v>
      </c>
      <c r="DM8" s="1083"/>
      <c r="DN8" s="1083"/>
      <c r="DO8" s="1083"/>
      <c r="DP8" s="1084"/>
      <c r="DQ8" s="1082" t="s">
        <v>593</v>
      </c>
      <c r="DR8" s="1083"/>
      <c r="DS8" s="1083"/>
      <c r="DT8" s="1083"/>
      <c r="DU8" s="1084"/>
      <c r="DV8" s="1085"/>
      <c r="DW8" s="1086"/>
      <c r="DX8" s="1086"/>
      <c r="DY8" s="1086"/>
      <c r="DZ8" s="1087"/>
      <c r="EA8" s="255"/>
    </row>
    <row r="9" spans="1:131" s="256" customFormat="1" ht="26.25" customHeight="1" x14ac:dyDescent="0.15">
      <c r="A9" s="262">
        <v>3</v>
      </c>
      <c r="B9" s="1124"/>
      <c r="C9" s="1125"/>
      <c r="D9" s="1125"/>
      <c r="E9" s="1125"/>
      <c r="F9" s="1125"/>
      <c r="G9" s="1125"/>
      <c r="H9" s="1125"/>
      <c r="I9" s="1125"/>
      <c r="J9" s="1125"/>
      <c r="K9" s="1125"/>
      <c r="L9" s="1125"/>
      <c r="M9" s="1125"/>
      <c r="N9" s="1125"/>
      <c r="O9" s="1125"/>
      <c r="P9" s="1126"/>
      <c r="Q9" s="1136"/>
      <c r="R9" s="1137"/>
      <c r="S9" s="1137"/>
      <c r="T9" s="1137"/>
      <c r="U9" s="1137"/>
      <c r="V9" s="1137"/>
      <c r="W9" s="1137"/>
      <c r="X9" s="1137"/>
      <c r="Y9" s="1137"/>
      <c r="Z9" s="1137"/>
      <c r="AA9" s="1137"/>
      <c r="AB9" s="1137"/>
      <c r="AC9" s="1137"/>
      <c r="AD9" s="1137"/>
      <c r="AE9" s="1138"/>
      <c r="AF9" s="1130"/>
      <c r="AG9" s="1131"/>
      <c r="AH9" s="1131"/>
      <c r="AI9" s="1131"/>
      <c r="AJ9" s="1132"/>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586</v>
      </c>
      <c r="BT9" s="1108"/>
      <c r="BU9" s="1108"/>
      <c r="BV9" s="1108"/>
      <c r="BW9" s="1108"/>
      <c r="BX9" s="1108"/>
      <c r="BY9" s="1108"/>
      <c r="BZ9" s="1108"/>
      <c r="CA9" s="1108"/>
      <c r="CB9" s="1108"/>
      <c r="CC9" s="1108"/>
      <c r="CD9" s="1108"/>
      <c r="CE9" s="1108"/>
      <c r="CF9" s="1108"/>
      <c r="CG9" s="1109"/>
      <c r="CH9" s="1082">
        <v>-81</v>
      </c>
      <c r="CI9" s="1083"/>
      <c r="CJ9" s="1083"/>
      <c r="CK9" s="1083"/>
      <c r="CL9" s="1084"/>
      <c r="CM9" s="1082">
        <v>3027</v>
      </c>
      <c r="CN9" s="1083"/>
      <c r="CO9" s="1083"/>
      <c r="CP9" s="1083"/>
      <c r="CQ9" s="1084"/>
      <c r="CR9" s="1082">
        <v>100</v>
      </c>
      <c r="CS9" s="1083"/>
      <c r="CT9" s="1083"/>
      <c r="CU9" s="1083"/>
      <c r="CV9" s="1084"/>
      <c r="CW9" s="1082">
        <v>59</v>
      </c>
      <c r="CX9" s="1083"/>
      <c r="CY9" s="1083"/>
      <c r="CZ9" s="1083"/>
      <c r="DA9" s="1084"/>
      <c r="DB9" s="1082" t="s">
        <v>593</v>
      </c>
      <c r="DC9" s="1083"/>
      <c r="DD9" s="1083"/>
      <c r="DE9" s="1083"/>
      <c r="DF9" s="1084"/>
      <c r="DG9" s="1082" t="s">
        <v>595</v>
      </c>
      <c r="DH9" s="1083"/>
      <c r="DI9" s="1083"/>
      <c r="DJ9" s="1083"/>
      <c r="DK9" s="1084"/>
      <c r="DL9" s="1082" t="s">
        <v>577</v>
      </c>
      <c r="DM9" s="1083"/>
      <c r="DN9" s="1083"/>
      <c r="DO9" s="1083"/>
      <c r="DP9" s="1084"/>
      <c r="DQ9" s="1082" t="s">
        <v>577</v>
      </c>
      <c r="DR9" s="1083"/>
      <c r="DS9" s="1083"/>
      <c r="DT9" s="1083"/>
      <c r="DU9" s="1084"/>
      <c r="DV9" s="1085"/>
      <c r="DW9" s="1086"/>
      <c r="DX9" s="1086"/>
      <c r="DY9" s="1086"/>
      <c r="DZ9" s="1087"/>
      <c r="EA9" s="255"/>
    </row>
    <row r="10" spans="1:131" s="256" customFormat="1" ht="26.25" customHeight="1" x14ac:dyDescent="0.15">
      <c r="A10" s="262">
        <v>4</v>
      </c>
      <c r="B10" s="1124"/>
      <c r="C10" s="1125"/>
      <c r="D10" s="1125"/>
      <c r="E10" s="1125"/>
      <c r="F10" s="1125"/>
      <c r="G10" s="1125"/>
      <c r="H10" s="1125"/>
      <c r="I10" s="1125"/>
      <c r="J10" s="1125"/>
      <c r="K10" s="1125"/>
      <c r="L10" s="1125"/>
      <c r="M10" s="1125"/>
      <c r="N10" s="1125"/>
      <c r="O10" s="1125"/>
      <c r="P10" s="1126"/>
      <c r="Q10" s="1136"/>
      <c r="R10" s="1137"/>
      <c r="S10" s="1137"/>
      <c r="T10" s="1137"/>
      <c r="U10" s="1137"/>
      <c r="V10" s="1137"/>
      <c r="W10" s="1137"/>
      <c r="X10" s="1137"/>
      <c r="Y10" s="1137"/>
      <c r="Z10" s="1137"/>
      <c r="AA10" s="1137"/>
      <c r="AB10" s="1137"/>
      <c r="AC10" s="1137"/>
      <c r="AD10" s="1137"/>
      <c r="AE10" s="1138"/>
      <c r="AF10" s="1130"/>
      <c r="AG10" s="1131"/>
      <c r="AH10" s="1131"/>
      <c r="AI10" s="1131"/>
      <c r="AJ10" s="1132"/>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t="s">
        <v>587</v>
      </c>
      <c r="BT10" s="1108"/>
      <c r="BU10" s="1108"/>
      <c r="BV10" s="1108"/>
      <c r="BW10" s="1108"/>
      <c r="BX10" s="1108"/>
      <c r="BY10" s="1108"/>
      <c r="BZ10" s="1108"/>
      <c r="CA10" s="1108"/>
      <c r="CB10" s="1108"/>
      <c r="CC10" s="1108"/>
      <c r="CD10" s="1108"/>
      <c r="CE10" s="1108"/>
      <c r="CF10" s="1108"/>
      <c r="CG10" s="1109"/>
      <c r="CH10" s="1082">
        <v>8</v>
      </c>
      <c r="CI10" s="1083"/>
      <c r="CJ10" s="1083"/>
      <c r="CK10" s="1083"/>
      <c r="CL10" s="1084"/>
      <c r="CM10" s="1082">
        <v>202</v>
      </c>
      <c r="CN10" s="1083"/>
      <c r="CO10" s="1083"/>
      <c r="CP10" s="1083"/>
      <c r="CQ10" s="1084"/>
      <c r="CR10" s="1082">
        <v>45</v>
      </c>
      <c r="CS10" s="1083"/>
      <c r="CT10" s="1083"/>
      <c r="CU10" s="1083"/>
      <c r="CV10" s="1084"/>
      <c r="CW10" s="1082" t="s">
        <v>577</v>
      </c>
      <c r="CX10" s="1083"/>
      <c r="CY10" s="1083"/>
      <c r="CZ10" s="1083"/>
      <c r="DA10" s="1084"/>
      <c r="DB10" s="1082" t="s">
        <v>577</v>
      </c>
      <c r="DC10" s="1083"/>
      <c r="DD10" s="1083"/>
      <c r="DE10" s="1083"/>
      <c r="DF10" s="1084"/>
      <c r="DG10" s="1082" t="s">
        <v>577</v>
      </c>
      <c r="DH10" s="1083"/>
      <c r="DI10" s="1083"/>
      <c r="DJ10" s="1083"/>
      <c r="DK10" s="1084"/>
      <c r="DL10" s="1082" t="s">
        <v>578</v>
      </c>
      <c r="DM10" s="1083"/>
      <c r="DN10" s="1083"/>
      <c r="DO10" s="1083"/>
      <c r="DP10" s="1084"/>
      <c r="DQ10" s="1082" t="s">
        <v>593</v>
      </c>
      <c r="DR10" s="1083"/>
      <c r="DS10" s="1083"/>
      <c r="DT10" s="1083"/>
      <c r="DU10" s="1084"/>
      <c r="DV10" s="1085"/>
      <c r="DW10" s="1086"/>
      <c r="DX10" s="1086"/>
      <c r="DY10" s="1086"/>
      <c r="DZ10" s="1087"/>
      <c r="EA10" s="255"/>
    </row>
    <row r="11" spans="1:131" s="256" customFormat="1" ht="26.25" customHeight="1" x14ac:dyDescent="0.15">
      <c r="A11" s="262">
        <v>5</v>
      </c>
      <c r="B11" s="1124"/>
      <c r="C11" s="1125"/>
      <c r="D11" s="1125"/>
      <c r="E11" s="1125"/>
      <c r="F11" s="1125"/>
      <c r="G11" s="1125"/>
      <c r="H11" s="1125"/>
      <c r="I11" s="1125"/>
      <c r="J11" s="1125"/>
      <c r="K11" s="1125"/>
      <c r="L11" s="1125"/>
      <c r="M11" s="1125"/>
      <c r="N11" s="1125"/>
      <c r="O11" s="1125"/>
      <c r="P11" s="1126"/>
      <c r="Q11" s="1136"/>
      <c r="R11" s="1137"/>
      <c r="S11" s="1137"/>
      <c r="T11" s="1137"/>
      <c r="U11" s="1137"/>
      <c r="V11" s="1137"/>
      <c r="W11" s="1137"/>
      <c r="X11" s="1137"/>
      <c r="Y11" s="1137"/>
      <c r="Z11" s="1137"/>
      <c r="AA11" s="1137"/>
      <c r="AB11" s="1137"/>
      <c r="AC11" s="1137"/>
      <c r="AD11" s="1137"/>
      <c r="AE11" s="1138"/>
      <c r="AF11" s="1130"/>
      <c r="AG11" s="1131"/>
      <c r="AH11" s="1131"/>
      <c r="AI11" s="1131"/>
      <c r="AJ11" s="1132"/>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t="s">
        <v>588</v>
      </c>
      <c r="BT11" s="1108"/>
      <c r="BU11" s="1108"/>
      <c r="BV11" s="1108"/>
      <c r="BW11" s="1108"/>
      <c r="BX11" s="1108"/>
      <c r="BY11" s="1108"/>
      <c r="BZ11" s="1108"/>
      <c r="CA11" s="1108"/>
      <c r="CB11" s="1108"/>
      <c r="CC11" s="1108"/>
      <c r="CD11" s="1108"/>
      <c r="CE11" s="1108"/>
      <c r="CF11" s="1108"/>
      <c r="CG11" s="1109"/>
      <c r="CH11" s="1082">
        <v>3</v>
      </c>
      <c r="CI11" s="1083"/>
      <c r="CJ11" s="1083"/>
      <c r="CK11" s="1083"/>
      <c r="CL11" s="1084"/>
      <c r="CM11" s="1082">
        <v>81</v>
      </c>
      <c r="CN11" s="1083"/>
      <c r="CO11" s="1083"/>
      <c r="CP11" s="1083"/>
      <c r="CQ11" s="1084"/>
      <c r="CR11" s="1082">
        <v>20</v>
      </c>
      <c r="CS11" s="1083"/>
      <c r="CT11" s="1083"/>
      <c r="CU11" s="1083"/>
      <c r="CV11" s="1084"/>
      <c r="CW11" s="1082" t="s">
        <v>577</v>
      </c>
      <c r="CX11" s="1083"/>
      <c r="CY11" s="1083"/>
      <c r="CZ11" s="1083"/>
      <c r="DA11" s="1084"/>
      <c r="DB11" s="1082" t="s">
        <v>577</v>
      </c>
      <c r="DC11" s="1083"/>
      <c r="DD11" s="1083"/>
      <c r="DE11" s="1083"/>
      <c r="DF11" s="1084"/>
      <c r="DG11" s="1082" t="s">
        <v>577</v>
      </c>
      <c r="DH11" s="1083"/>
      <c r="DI11" s="1083"/>
      <c r="DJ11" s="1083"/>
      <c r="DK11" s="1084"/>
      <c r="DL11" s="1082" t="s">
        <v>577</v>
      </c>
      <c r="DM11" s="1083"/>
      <c r="DN11" s="1083"/>
      <c r="DO11" s="1083"/>
      <c r="DP11" s="1084"/>
      <c r="DQ11" s="1082" t="s">
        <v>593</v>
      </c>
      <c r="DR11" s="1083"/>
      <c r="DS11" s="1083"/>
      <c r="DT11" s="1083"/>
      <c r="DU11" s="1084"/>
      <c r="DV11" s="1085"/>
      <c r="DW11" s="1086"/>
      <c r="DX11" s="1086"/>
      <c r="DY11" s="1086"/>
      <c r="DZ11" s="1087"/>
      <c r="EA11" s="255"/>
    </row>
    <row r="12" spans="1:131" s="256" customFormat="1" ht="26.25" customHeight="1" x14ac:dyDescent="0.15">
      <c r="A12" s="262">
        <v>6</v>
      </c>
      <c r="B12" s="1124"/>
      <c r="C12" s="1125"/>
      <c r="D12" s="1125"/>
      <c r="E12" s="1125"/>
      <c r="F12" s="1125"/>
      <c r="G12" s="1125"/>
      <c r="H12" s="1125"/>
      <c r="I12" s="1125"/>
      <c r="J12" s="1125"/>
      <c r="K12" s="1125"/>
      <c r="L12" s="1125"/>
      <c r="M12" s="1125"/>
      <c r="N12" s="1125"/>
      <c r="O12" s="1125"/>
      <c r="P12" s="1126"/>
      <c r="Q12" s="1136"/>
      <c r="R12" s="1137"/>
      <c r="S12" s="1137"/>
      <c r="T12" s="1137"/>
      <c r="U12" s="1137"/>
      <c r="V12" s="1137"/>
      <c r="W12" s="1137"/>
      <c r="X12" s="1137"/>
      <c r="Y12" s="1137"/>
      <c r="Z12" s="1137"/>
      <c r="AA12" s="1137"/>
      <c r="AB12" s="1137"/>
      <c r="AC12" s="1137"/>
      <c r="AD12" s="1137"/>
      <c r="AE12" s="1138"/>
      <c r="AF12" s="1130"/>
      <c r="AG12" s="1131"/>
      <c r="AH12" s="1131"/>
      <c r="AI12" s="1131"/>
      <c r="AJ12" s="1132"/>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t="s">
        <v>590</v>
      </c>
      <c r="BS12" s="1107" t="s">
        <v>589</v>
      </c>
      <c r="BT12" s="1108"/>
      <c r="BU12" s="1108"/>
      <c r="BV12" s="1108"/>
      <c r="BW12" s="1108"/>
      <c r="BX12" s="1108"/>
      <c r="BY12" s="1108"/>
      <c r="BZ12" s="1108"/>
      <c r="CA12" s="1108"/>
      <c r="CB12" s="1108"/>
      <c r="CC12" s="1108"/>
      <c r="CD12" s="1108"/>
      <c r="CE12" s="1108"/>
      <c r="CF12" s="1108"/>
      <c r="CG12" s="1109"/>
      <c r="CH12" s="1082">
        <v>20</v>
      </c>
      <c r="CI12" s="1083"/>
      <c r="CJ12" s="1083"/>
      <c r="CK12" s="1083"/>
      <c r="CL12" s="1084"/>
      <c r="CM12" s="1082">
        <v>1793</v>
      </c>
      <c r="CN12" s="1083"/>
      <c r="CO12" s="1083"/>
      <c r="CP12" s="1083"/>
      <c r="CQ12" s="1084"/>
      <c r="CR12" s="1082">
        <v>5</v>
      </c>
      <c r="CS12" s="1083"/>
      <c r="CT12" s="1083"/>
      <c r="CU12" s="1083"/>
      <c r="CV12" s="1084"/>
      <c r="CW12" s="1082" t="s">
        <v>577</v>
      </c>
      <c r="CX12" s="1083"/>
      <c r="CY12" s="1083"/>
      <c r="CZ12" s="1083"/>
      <c r="DA12" s="1084"/>
      <c r="DB12" s="1082" t="s">
        <v>593</v>
      </c>
      <c r="DC12" s="1083"/>
      <c r="DD12" s="1083"/>
      <c r="DE12" s="1083"/>
      <c r="DF12" s="1084"/>
      <c r="DG12" s="1082">
        <v>1500</v>
      </c>
      <c r="DH12" s="1083"/>
      <c r="DI12" s="1083"/>
      <c r="DJ12" s="1083"/>
      <c r="DK12" s="1084"/>
      <c r="DL12" s="1082" t="s">
        <v>577</v>
      </c>
      <c r="DM12" s="1083"/>
      <c r="DN12" s="1083"/>
      <c r="DO12" s="1083"/>
      <c r="DP12" s="1084"/>
      <c r="DQ12" s="1082">
        <v>1405</v>
      </c>
      <c r="DR12" s="1083"/>
      <c r="DS12" s="1083"/>
      <c r="DT12" s="1083"/>
      <c r="DU12" s="1084"/>
      <c r="DV12" s="1085"/>
      <c r="DW12" s="1086"/>
      <c r="DX12" s="1086"/>
      <c r="DY12" s="1086"/>
      <c r="DZ12" s="1087"/>
      <c r="EA12" s="255"/>
    </row>
    <row r="13" spans="1:131" s="256" customFormat="1" ht="26.25" customHeight="1" x14ac:dyDescent="0.15">
      <c r="A13" s="262">
        <v>7</v>
      </c>
      <c r="B13" s="1124"/>
      <c r="C13" s="1125"/>
      <c r="D13" s="1125"/>
      <c r="E13" s="1125"/>
      <c r="F13" s="1125"/>
      <c r="G13" s="1125"/>
      <c r="H13" s="1125"/>
      <c r="I13" s="1125"/>
      <c r="J13" s="1125"/>
      <c r="K13" s="1125"/>
      <c r="L13" s="1125"/>
      <c r="M13" s="1125"/>
      <c r="N13" s="1125"/>
      <c r="O13" s="1125"/>
      <c r="P13" s="1126"/>
      <c r="Q13" s="1136"/>
      <c r="R13" s="1137"/>
      <c r="S13" s="1137"/>
      <c r="T13" s="1137"/>
      <c r="U13" s="1137"/>
      <c r="V13" s="1137"/>
      <c r="W13" s="1137"/>
      <c r="X13" s="1137"/>
      <c r="Y13" s="1137"/>
      <c r="Z13" s="1137"/>
      <c r="AA13" s="1137"/>
      <c r="AB13" s="1137"/>
      <c r="AC13" s="1137"/>
      <c r="AD13" s="1137"/>
      <c r="AE13" s="1138"/>
      <c r="AF13" s="1130"/>
      <c r="AG13" s="1131"/>
      <c r="AH13" s="1131"/>
      <c r="AI13" s="1131"/>
      <c r="AJ13" s="1132"/>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t="s">
        <v>591</v>
      </c>
      <c r="BT13" s="1108"/>
      <c r="BU13" s="1108"/>
      <c r="BV13" s="1108"/>
      <c r="BW13" s="1108"/>
      <c r="BX13" s="1108"/>
      <c r="BY13" s="1108"/>
      <c r="BZ13" s="1108"/>
      <c r="CA13" s="1108"/>
      <c r="CB13" s="1108"/>
      <c r="CC13" s="1108"/>
      <c r="CD13" s="1108"/>
      <c r="CE13" s="1108"/>
      <c r="CF13" s="1108"/>
      <c r="CG13" s="1109"/>
      <c r="CH13" s="1082">
        <v>-14</v>
      </c>
      <c r="CI13" s="1083"/>
      <c r="CJ13" s="1083"/>
      <c r="CK13" s="1083"/>
      <c r="CL13" s="1084"/>
      <c r="CM13" s="1082">
        <v>152</v>
      </c>
      <c r="CN13" s="1083"/>
      <c r="CO13" s="1083"/>
      <c r="CP13" s="1083"/>
      <c r="CQ13" s="1084"/>
      <c r="CR13" s="1082">
        <v>80</v>
      </c>
      <c r="CS13" s="1083"/>
      <c r="CT13" s="1083"/>
      <c r="CU13" s="1083"/>
      <c r="CV13" s="1084"/>
      <c r="CW13" s="1082" t="s">
        <v>593</v>
      </c>
      <c r="CX13" s="1083"/>
      <c r="CY13" s="1083"/>
      <c r="CZ13" s="1083"/>
      <c r="DA13" s="1084"/>
      <c r="DB13" s="1082" t="s">
        <v>594</v>
      </c>
      <c r="DC13" s="1083"/>
      <c r="DD13" s="1083"/>
      <c r="DE13" s="1083"/>
      <c r="DF13" s="1084"/>
      <c r="DG13" s="1082" t="s">
        <v>577</v>
      </c>
      <c r="DH13" s="1083"/>
      <c r="DI13" s="1083"/>
      <c r="DJ13" s="1083"/>
      <c r="DK13" s="1084"/>
      <c r="DL13" s="1082" t="s">
        <v>593</v>
      </c>
      <c r="DM13" s="1083"/>
      <c r="DN13" s="1083"/>
      <c r="DO13" s="1083"/>
      <c r="DP13" s="1084"/>
      <c r="DQ13" s="1082" t="s">
        <v>577</v>
      </c>
      <c r="DR13" s="1083"/>
      <c r="DS13" s="1083"/>
      <c r="DT13" s="1083"/>
      <c r="DU13" s="1084"/>
      <c r="DV13" s="1085"/>
      <c r="DW13" s="1086"/>
      <c r="DX13" s="1086"/>
      <c r="DY13" s="1086"/>
      <c r="DZ13" s="1087"/>
      <c r="EA13" s="255"/>
    </row>
    <row r="14" spans="1:131" s="256" customFormat="1" ht="26.25" customHeight="1" x14ac:dyDescent="0.15">
      <c r="A14" s="262">
        <v>8</v>
      </c>
      <c r="B14" s="1124"/>
      <c r="C14" s="1125"/>
      <c r="D14" s="1125"/>
      <c r="E14" s="1125"/>
      <c r="F14" s="1125"/>
      <c r="G14" s="1125"/>
      <c r="H14" s="1125"/>
      <c r="I14" s="1125"/>
      <c r="J14" s="1125"/>
      <c r="K14" s="1125"/>
      <c r="L14" s="1125"/>
      <c r="M14" s="1125"/>
      <c r="N14" s="1125"/>
      <c r="O14" s="1125"/>
      <c r="P14" s="1126"/>
      <c r="Q14" s="1136"/>
      <c r="R14" s="1137"/>
      <c r="S14" s="1137"/>
      <c r="T14" s="1137"/>
      <c r="U14" s="1137"/>
      <c r="V14" s="1137"/>
      <c r="W14" s="1137"/>
      <c r="X14" s="1137"/>
      <c r="Y14" s="1137"/>
      <c r="Z14" s="1137"/>
      <c r="AA14" s="1137"/>
      <c r="AB14" s="1137"/>
      <c r="AC14" s="1137"/>
      <c r="AD14" s="1137"/>
      <c r="AE14" s="1138"/>
      <c r="AF14" s="1130"/>
      <c r="AG14" s="1131"/>
      <c r="AH14" s="1131"/>
      <c r="AI14" s="1131"/>
      <c r="AJ14" s="1132"/>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24"/>
      <c r="C15" s="1125"/>
      <c r="D15" s="1125"/>
      <c r="E15" s="1125"/>
      <c r="F15" s="1125"/>
      <c r="G15" s="1125"/>
      <c r="H15" s="1125"/>
      <c r="I15" s="1125"/>
      <c r="J15" s="1125"/>
      <c r="K15" s="1125"/>
      <c r="L15" s="1125"/>
      <c r="M15" s="1125"/>
      <c r="N15" s="1125"/>
      <c r="O15" s="1125"/>
      <c r="P15" s="1126"/>
      <c r="Q15" s="1136"/>
      <c r="R15" s="1137"/>
      <c r="S15" s="1137"/>
      <c r="T15" s="1137"/>
      <c r="U15" s="1137"/>
      <c r="V15" s="1137"/>
      <c r="W15" s="1137"/>
      <c r="X15" s="1137"/>
      <c r="Y15" s="1137"/>
      <c r="Z15" s="1137"/>
      <c r="AA15" s="1137"/>
      <c r="AB15" s="1137"/>
      <c r="AC15" s="1137"/>
      <c r="AD15" s="1137"/>
      <c r="AE15" s="1138"/>
      <c r="AF15" s="1130"/>
      <c r="AG15" s="1131"/>
      <c r="AH15" s="1131"/>
      <c r="AI15" s="1131"/>
      <c r="AJ15" s="1132"/>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24"/>
      <c r="C16" s="1125"/>
      <c r="D16" s="1125"/>
      <c r="E16" s="1125"/>
      <c r="F16" s="1125"/>
      <c r="G16" s="1125"/>
      <c r="H16" s="1125"/>
      <c r="I16" s="1125"/>
      <c r="J16" s="1125"/>
      <c r="K16" s="1125"/>
      <c r="L16" s="1125"/>
      <c r="M16" s="1125"/>
      <c r="N16" s="1125"/>
      <c r="O16" s="1125"/>
      <c r="P16" s="1126"/>
      <c r="Q16" s="1136"/>
      <c r="R16" s="1137"/>
      <c r="S16" s="1137"/>
      <c r="T16" s="1137"/>
      <c r="U16" s="1137"/>
      <c r="V16" s="1137"/>
      <c r="W16" s="1137"/>
      <c r="X16" s="1137"/>
      <c r="Y16" s="1137"/>
      <c r="Z16" s="1137"/>
      <c r="AA16" s="1137"/>
      <c r="AB16" s="1137"/>
      <c r="AC16" s="1137"/>
      <c r="AD16" s="1137"/>
      <c r="AE16" s="1138"/>
      <c r="AF16" s="1130"/>
      <c r="AG16" s="1131"/>
      <c r="AH16" s="1131"/>
      <c r="AI16" s="1131"/>
      <c r="AJ16" s="1132"/>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24"/>
      <c r="C17" s="1125"/>
      <c r="D17" s="1125"/>
      <c r="E17" s="1125"/>
      <c r="F17" s="1125"/>
      <c r="G17" s="1125"/>
      <c r="H17" s="1125"/>
      <c r="I17" s="1125"/>
      <c r="J17" s="1125"/>
      <c r="K17" s="1125"/>
      <c r="L17" s="1125"/>
      <c r="M17" s="1125"/>
      <c r="N17" s="1125"/>
      <c r="O17" s="1125"/>
      <c r="P17" s="1126"/>
      <c r="Q17" s="1136"/>
      <c r="R17" s="1137"/>
      <c r="S17" s="1137"/>
      <c r="T17" s="1137"/>
      <c r="U17" s="1137"/>
      <c r="V17" s="1137"/>
      <c r="W17" s="1137"/>
      <c r="X17" s="1137"/>
      <c r="Y17" s="1137"/>
      <c r="Z17" s="1137"/>
      <c r="AA17" s="1137"/>
      <c r="AB17" s="1137"/>
      <c r="AC17" s="1137"/>
      <c r="AD17" s="1137"/>
      <c r="AE17" s="1138"/>
      <c r="AF17" s="1130"/>
      <c r="AG17" s="1131"/>
      <c r="AH17" s="1131"/>
      <c r="AI17" s="1131"/>
      <c r="AJ17" s="1132"/>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24"/>
      <c r="C18" s="1125"/>
      <c r="D18" s="1125"/>
      <c r="E18" s="1125"/>
      <c r="F18" s="1125"/>
      <c r="G18" s="1125"/>
      <c r="H18" s="1125"/>
      <c r="I18" s="1125"/>
      <c r="J18" s="1125"/>
      <c r="K18" s="1125"/>
      <c r="L18" s="1125"/>
      <c r="M18" s="1125"/>
      <c r="N18" s="1125"/>
      <c r="O18" s="1125"/>
      <c r="P18" s="1126"/>
      <c r="Q18" s="1136"/>
      <c r="R18" s="1137"/>
      <c r="S18" s="1137"/>
      <c r="T18" s="1137"/>
      <c r="U18" s="1137"/>
      <c r="V18" s="1137"/>
      <c r="W18" s="1137"/>
      <c r="X18" s="1137"/>
      <c r="Y18" s="1137"/>
      <c r="Z18" s="1137"/>
      <c r="AA18" s="1137"/>
      <c r="AB18" s="1137"/>
      <c r="AC18" s="1137"/>
      <c r="AD18" s="1137"/>
      <c r="AE18" s="1138"/>
      <c r="AF18" s="1130"/>
      <c r="AG18" s="1131"/>
      <c r="AH18" s="1131"/>
      <c r="AI18" s="1131"/>
      <c r="AJ18" s="1132"/>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24"/>
      <c r="C19" s="1125"/>
      <c r="D19" s="1125"/>
      <c r="E19" s="1125"/>
      <c r="F19" s="1125"/>
      <c r="G19" s="1125"/>
      <c r="H19" s="1125"/>
      <c r="I19" s="1125"/>
      <c r="J19" s="1125"/>
      <c r="K19" s="1125"/>
      <c r="L19" s="1125"/>
      <c r="M19" s="1125"/>
      <c r="N19" s="1125"/>
      <c r="O19" s="1125"/>
      <c r="P19" s="1126"/>
      <c r="Q19" s="1136"/>
      <c r="R19" s="1137"/>
      <c r="S19" s="1137"/>
      <c r="T19" s="1137"/>
      <c r="U19" s="1137"/>
      <c r="V19" s="1137"/>
      <c r="W19" s="1137"/>
      <c r="X19" s="1137"/>
      <c r="Y19" s="1137"/>
      <c r="Z19" s="1137"/>
      <c r="AA19" s="1137"/>
      <c r="AB19" s="1137"/>
      <c r="AC19" s="1137"/>
      <c r="AD19" s="1137"/>
      <c r="AE19" s="1138"/>
      <c r="AF19" s="1130"/>
      <c r="AG19" s="1131"/>
      <c r="AH19" s="1131"/>
      <c r="AI19" s="1131"/>
      <c r="AJ19" s="1132"/>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24"/>
      <c r="C20" s="1125"/>
      <c r="D20" s="1125"/>
      <c r="E20" s="1125"/>
      <c r="F20" s="1125"/>
      <c r="G20" s="1125"/>
      <c r="H20" s="1125"/>
      <c r="I20" s="1125"/>
      <c r="J20" s="1125"/>
      <c r="K20" s="1125"/>
      <c r="L20" s="1125"/>
      <c r="M20" s="1125"/>
      <c r="N20" s="1125"/>
      <c r="O20" s="1125"/>
      <c r="P20" s="1126"/>
      <c r="Q20" s="1136"/>
      <c r="R20" s="1137"/>
      <c r="S20" s="1137"/>
      <c r="T20" s="1137"/>
      <c r="U20" s="1137"/>
      <c r="V20" s="1137"/>
      <c r="W20" s="1137"/>
      <c r="X20" s="1137"/>
      <c r="Y20" s="1137"/>
      <c r="Z20" s="1137"/>
      <c r="AA20" s="1137"/>
      <c r="AB20" s="1137"/>
      <c r="AC20" s="1137"/>
      <c r="AD20" s="1137"/>
      <c r="AE20" s="1138"/>
      <c r="AF20" s="1130"/>
      <c r="AG20" s="1131"/>
      <c r="AH20" s="1131"/>
      <c r="AI20" s="1131"/>
      <c r="AJ20" s="1132"/>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24"/>
      <c r="C21" s="1125"/>
      <c r="D21" s="1125"/>
      <c r="E21" s="1125"/>
      <c r="F21" s="1125"/>
      <c r="G21" s="1125"/>
      <c r="H21" s="1125"/>
      <c r="I21" s="1125"/>
      <c r="J21" s="1125"/>
      <c r="K21" s="1125"/>
      <c r="L21" s="1125"/>
      <c r="M21" s="1125"/>
      <c r="N21" s="1125"/>
      <c r="O21" s="1125"/>
      <c r="P21" s="1126"/>
      <c r="Q21" s="1136"/>
      <c r="R21" s="1137"/>
      <c r="S21" s="1137"/>
      <c r="T21" s="1137"/>
      <c r="U21" s="1137"/>
      <c r="V21" s="1137"/>
      <c r="W21" s="1137"/>
      <c r="X21" s="1137"/>
      <c r="Y21" s="1137"/>
      <c r="Z21" s="1137"/>
      <c r="AA21" s="1137"/>
      <c r="AB21" s="1137"/>
      <c r="AC21" s="1137"/>
      <c r="AD21" s="1137"/>
      <c r="AE21" s="1138"/>
      <c r="AF21" s="1130"/>
      <c r="AG21" s="1131"/>
      <c r="AH21" s="1131"/>
      <c r="AI21" s="1131"/>
      <c r="AJ21" s="1132"/>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24"/>
      <c r="C22" s="1125"/>
      <c r="D22" s="1125"/>
      <c r="E22" s="1125"/>
      <c r="F22" s="1125"/>
      <c r="G22" s="1125"/>
      <c r="H22" s="1125"/>
      <c r="I22" s="1125"/>
      <c r="J22" s="1125"/>
      <c r="K22" s="1125"/>
      <c r="L22" s="1125"/>
      <c r="M22" s="1125"/>
      <c r="N22" s="1125"/>
      <c r="O22" s="1125"/>
      <c r="P22" s="1126"/>
      <c r="Q22" s="1174"/>
      <c r="R22" s="1175"/>
      <c r="S22" s="1175"/>
      <c r="T22" s="1175"/>
      <c r="U22" s="1175"/>
      <c r="V22" s="1175"/>
      <c r="W22" s="1175"/>
      <c r="X22" s="1175"/>
      <c r="Y22" s="1175"/>
      <c r="Z22" s="1175"/>
      <c r="AA22" s="1175"/>
      <c r="AB22" s="1175"/>
      <c r="AC22" s="1175"/>
      <c r="AD22" s="1175"/>
      <c r="AE22" s="1176"/>
      <c r="AF22" s="1130"/>
      <c r="AG22" s="1131"/>
      <c r="AH22" s="1131"/>
      <c r="AI22" s="1131"/>
      <c r="AJ22" s="1132"/>
      <c r="AK22" s="1170"/>
      <c r="AL22" s="1171"/>
      <c r="AM22" s="1171"/>
      <c r="AN22" s="1171"/>
      <c r="AO22" s="1171"/>
      <c r="AP22" s="1171"/>
      <c r="AQ22" s="1171"/>
      <c r="AR22" s="1171"/>
      <c r="AS22" s="1171"/>
      <c r="AT22" s="1171"/>
      <c r="AU22" s="1172"/>
      <c r="AV22" s="1172"/>
      <c r="AW22" s="1172"/>
      <c r="AX22" s="1172"/>
      <c r="AY22" s="1173"/>
      <c r="AZ22" s="1122" t="s">
        <v>387</v>
      </c>
      <c r="BA22" s="1122"/>
      <c r="BB22" s="1122"/>
      <c r="BC22" s="1122"/>
      <c r="BD22" s="1123"/>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388</v>
      </c>
      <c r="B23" s="1037" t="s">
        <v>389</v>
      </c>
      <c r="C23" s="1038"/>
      <c r="D23" s="1038"/>
      <c r="E23" s="1038"/>
      <c r="F23" s="1038"/>
      <c r="G23" s="1038"/>
      <c r="H23" s="1038"/>
      <c r="I23" s="1038"/>
      <c r="J23" s="1038"/>
      <c r="K23" s="1038"/>
      <c r="L23" s="1038"/>
      <c r="M23" s="1038"/>
      <c r="N23" s="1038"/>
      <c r="O23" s="1038"/>
      <c r="P23" s="1039"/>
      <c r="Q23" s="1161">
        <v>31938</v>
      </c>
      <c r="R23" s="1162"/>
      <c r="S23" s="1162"/>
      <c r="T23" s="1162"/>
      <c r="U23" s="1162"/>
      <c r="V23" s="1162">
        <v>31796</v>
      </c>
      <c r="W23" s="1162"/>
      <c r="X23" s="1162"/>
      <c r="Y23" s="1162"/>
      <c r="Z23" s="1162"/>
      <c r="AA23" s="1162">
        <v>142</v>
      </c>
      <c r="AB23" s="1162"/>
      <c r="AC23" s="1162"/>
      <c r="AD23" s="1162"/>
      <c r="AE23" s="1163"/>
      <c r="AF23" s="1164">
        <v>24</v>
      </c>
      <c r="AG23" s="1162"/>
      <c r="AH23" s="1162"/>
      <c r="AI23" s="1162"/>
      <c r="AJ23" s="1165"/>
      <c r="AK23" s="1166"/>
      <c r="AL23" s="1167"/>
      <c r="AM23" s="1167"/>
      <c r="AN23" s="1167"/>
      <c r="AO23" s="1167"/>
      <c r="AP23" s="1162">
        <v>38265</v>
      </c>
      <c r="AQ23" s="1162"/>
      <c r="AR23" s="1162"/>
      <c r="AS23" s="1162"/>
      <c r="AT23" s="1162"/>
      <c r="AU23" s="1168"/>
      <c r="AV23" s="1168"/>
      <c r="AW23" s="1168"/>
      <c r="AX23" s="1168"/>
      <c r="AY23" s="1169"/>
      <c r="AZ23" s="1158" t="s">
        <v>127</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390</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391</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368</v>
      </c>
      <c r="B26" s="1089"/>
      <c r="C26" s="1089"/>
      <c r="D26" s="1089"/>
      <c r="E26" s="1089"/>
      <c r="F26" s="1089"/>
      <c r="G26" s="1089"/>
      <c r="H26" s="1089"/>
      <c r="I26" s="1089"/>
      <c r="J26" s="1089"/>
      <c r="K26" s="1089"/>
      <c r="L26" s="1089"/>
      <c r="M26" s="1089"/>
      <c r="N26" s="1089"/>
      <c r="O26" s="1089"/>
      <c r="P26" s="1090"/>
      <c r="Q26" s="1094" t="s">
        <v>392</v>
      </c>
      <c r="R26" s="1095"/>
      <c r="S26" s="1095"/>
      <c r="T26" s="1095"/>
      <c r="U26" s="1096"/>
      <c r="V26" s="1094" t="s">
        <v>393</v>
      </c>
      <c r="W26" s="1095"/>
      <c r="X26" s="1095"/>
      <c r="Y26" s="1095"/>
      <c r="Z26" s="1096"/>
      <c r="AA26" s="1094" t="s">
        <v>394</v>
      </c>
      <c r="AB26" s="1095"/>
      <c r="AC26" s="1095"/>
      <c r="AD26" s="1095"/>
      <c r="AE26" s="1095"/>
      <c r="AF26" s="1152" t="s">
        <v>395</v>
      </c>
      <c r="AG26" s="1101"/>
      <c r="AH26" s="1101"/>
      <c r="AI26" s="1101"/>
      <c r="AJ26" s="1153"/>
      <c r="AK26" s="1095" t="s">
        <v>396</v>
      </c>
      <c r="AL26" s="1095"/>
      <c r="AM26" s="1095"/>
      <c r="AN26" s="1095"/>
      <c r="AO26" s="1096"/>
      <c r="AP26" s="1094" t="s">
        <v>397</v>
      </c>
      <c r="AQ26" s="1095"/>
      <c r="AR26" s="1095"/>
      <c r="AS26" s="1095"/>
      <c r="AT26" s="1096"/>
      <c r="AU26" s="1094" t="s">
        <v>398</v>
      </c>
      <c r="AV26" s="1095"/>
      <c r="AW26" s="1095"/>
      <c r="AX26" s="1095"/>
      <c r="AY26" s="1096"/>
      <c r="AZ26" s="1094" t="s">
        <v>399</v>
      </c>
      <c r="BA26" s="1095"/>
      <c r="BB26" s="1095"/>
      <c r="BC26" s="1095"/>
      <c r="BD26" s="1096"/>
      <c r="BE26" s="1094" t="s">
        <v>375</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400</v>
      </c>
      <c r="C28" s="1144"/>
      <c r="D28" s="1144"/>
      <c r="E28" s="1144"/>
      <c r="F28" s="1144"/>
      <c r="G28" s="1144"/>
      <c r="H28" s="1144"/>
      <c r="I28" s="1144"/>
      <c r="J28" s="1144"/>
      <c r="K28" s="1144"/>
      <c r="L28" s="1144"/>
      <c r="M28" s="1144"/>
      <c r="N28" s="1144"/>
      <c r="O28" s="1144"/>
      <c r="P28" s="1145"/>
      <c r="Q28" s="1146">
        <v>9206</v>
      </c>
      <c r="R28" s="1147"/>
      <c r="S28" s="1147"/>
      <c r="T28" s="1147"/>
      <c r="U28" s="1147"/>
      <c r="V28" s="1147">
        <v>9403</v>
      </c>
      <c r="W28" s="1147"/>
      <c r="X28" s="1147"/>
      <c r="Y28" s="1147"/>
      <c r="Z28" s="1147"/>
      <c r="AA28" s="1147">
        <v>-197</v>
      </c>
      <c r="AB28" s="1147"/>
      <c r="AC28" s="1147"/>
      <c r="AD28" s="1147"/>
      <c r="AE28" s="1148"/>
      <c r="AF28" s="1149">
        <v>-197</v>
      </c>
      <c r="AG28" s="1147"/>
      <c r="AH28" s="1147"/>
      <c r="AI28" s="1147"/>
      <c r="AJ28" s="1150"/>
      <c r="AK28" s="1151">
        <v>792</v>
      </c>
      <c r="AL28" s="1139"/>
      <c r="AM28" s="1139"/>
      <c r="AN28" s="1139"/>
      <c r="AO28" s="1139"/>
      <c r="AP28" s="1139" t="s">
        <v>577</v>
      </c>
      <c r="AQ28" s="1139"/>
      <c r="AR28" s="1139"/>
      <c r="AS28" s="1139"/>
      <c r="AT28" s="1139"/>
      <c r="AU28" s="1139" t="s">
        <v>577</v>
      </c>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24" t="s">
        <v>401</v>
      </c>
      <c r="C29" s="1125"/>
      <c r="D29" s="1125"/>
      <c r="E29" s="1125"/>
      <c r="F29" s="1125"/>
      <c r="G29" s="1125"/>
      <c r="H29" s="1125"/>
      <c r="I29" s="1125"/>
      <c r="J29" s="1125"/>
      <c r="K29" s="1125"/>
      <c r="L29" s="1125"/>
      <c r="M29" s="1125"/>
      <c r="N29" s="1125"/>
      <c r="O29" s="1125"/>
      <c r="P29" s="1126"/>
      <c r="Q29" s="1136">
        <v>7197</v>
      </c>
      <c r="R29" s="1137"/>
      <c r="S29" s="1137"/>
      <c r="T29" s="1137"/>
      <c r="U29" s="1137"/>
      <c r="V29" s="1137">
        <v>7031</v>
      </c>
      <c r="W29" s="1137"/>
      <c r="X29" s="1137"/>
      <c r="Y29" s="1137"/>
      <c r="Z29" s="1137"/>
      <c r="AA29" s="1137">
        <v>166</v>
      </c>
      <c r="AB29" s="1137"/>
      <c r="AC29" s="1137"/>
      <c r="AD29" s="1137"/>
      <c r="AE29" s="1138"/>
      <c r="AF29" s="1130">
        <v>166</v>
      </c>
      <c r="AG29" s="1131"/>
      <c r="AH29" s="1131"/>
      <c r="AI29" s="1131"/>
      <c r="AJ29" s="1132"/>
      <c r="AK29" s="1073">
        <v>1061</v>
      </c>
      <c r="AL29" s="1064"/>
      <c r="AM29" s="1064"/>
      <c r="AN29" s="1064"/>
      <c r="AO29" s="1064"/>
      <c r="AP29" s="1064" t="s">
        <v>578</v>
      </c>
      <c r="AQ29" s="1064"/>
      <c r="AR29" s="1064"/>
      <c r="AS29" s="1064"/>
      <c r="AT29" s="1064"/>
      <c r="AU29" s="1064" t="s">
        <v>577</v>
      </c>
      <c r="AV29" s="1064"/>
      <c r="AW29" s="1064"/>
      <c r="AX29" s="1064"/>
      <c r="AY29" s="1064"/>
      <c r="AZ29" s="1135"/>
      <c r="BA29" s="1135"/>
      <c r="BB29" s="1135"/>
      <c r="BC29" s="1135"/>
      <c r="BD29" s="1135"/>
      <c r="BE29" s="1119"/>
      <c r="BF29" s="1119"/>
      <c r="BG29" s="1119"/>
      <c r="BH29" s="1119"/>
      <c r="BI29" s="1120"/>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24" t="s">
        <v>402</v>
      </c>
      <c r="C30" s="1125"/>
      <c r="D30" s="1125"/>
      <c r="E30" s="1125"/>
      <c r="F30" s="1125"/>
      <c r="G30" s="1125"/>
      <c r="H30" s="1125"/>
      <c r="I30" s="1125"/>
      <c r="J30" s="1125"/>
      <c r="K30" s="1125"/>
      <c r="L30" s="1125"/>
      <c r="M30" s="1125"/>
      <c r="N30" s="1125"/>
      <c r="O30" s="1125"/>
      <c r="P30" s="1126"/>
      <c r="Q30" s="1136">
        <v>1356</v>
      </c>
      <c r="R30" s="1137"/>
      <c r="S30" s="1137"/>
      <c r="T30" s="1137"/>
      <c r="U30" s="1137"/>
      <c r="V30" s="1137">
        <v>1328</v>
      </c>
      <c r="W30" s="1137"/>
      <c r="X30" s="1137"/>
      <c r="Y30" s="1137"/>
      <c r="Z30" s="1137"/>
      <c r="AA30" s="1137">
        <v>28</v>
      </c>
      <c r="AB30" s="1137"/>
      <c r="AC30" s="1137"/>
      <c r="AD30" s="1137"/>
      <c r="AE30" s="1138"/>
      <c r="AF30" s="1130">
        <v>28</v>
      </c>
      <c r="AG30" s="1131"/>
      <c r="AH30" s="1131"/>
      <c r="AI30" s="1131"/>
      <c r="AJ30" s="1132"/>
      <c r="AK30" s="1073">
        <v>280</v>
      </c>
      <c r="AL30" s="1064"/>
      <c r="AM30" s="1064"/>
      <c r="AN30" s="1064"/>
      <c r="AO30" s="1064"/>
      <c r="AP30" s="1064" t="s">
        <v>577</v>
      </c>
      <c r="AQ30" s="1064"/>
      <c r="AR30" s="1064"/>
      <c r="AS30" s="1064"/>
      <c r="AT30" s="1064"/>
      <c r="AU30" s="1064" t="s">
        <v>577</v>
      </c>
      <c r="AV30" s="1064"/>
      <c r="AW30" s="1064"/>
      <c r="AX30" s="1064"/>
      <c r="AY30" s="1064"/>
      <c r="AZ30" s="1135"/>
      <c r="BA30" s="1135"/>
      <c r="BB30" s="1135"/>
      <c r="BC30" s="1135"/>
      <c r="BD30" s="1135"/>
      <c r="BE30" s="1119"/>
      <c r="BF30" s="1119"/>
      <c r="BG30" s="1119"/>
      <c r="BH30" s="1119"/>
      <c r="BI30" s="1120"/>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24" t="s">
        <v>403</v>
      </c>
      <c r="C31" s="1125"/>
      <c r="D31" s="1125"/>
      <c r="E31" s="1125"/>
      <c r="F31" s="1125"/>
      <c r="G31" s="1125"/>
      <c r="H31" s="1125"/>
      <c r="I31" s="1125"/>
      <c r="J31" s="1125"/>
      <c r="K31" s="1125"/>
      <c r="L31" s="1125"/>
      <c r="M31" s="1125"/>
      <c r="N31" s="1125"/>
      <c r="O31" s="1125"/>
      <c r="P31" s="1126"/>
      <c r="Q31" s="1136">
        <v>1838</v>
      </c>
      <c r="R31" s="1137"/>
      <c r="S31" s="1137"/>
      <c r="T31" s="1137"/>
      <c r="U31" s="1137"/>
      <c r="V31" s="1137">
        <v>1544</v>
      </c>
      <c r="W31" s="1137"/>
      <c r="X31" s="1137"/>
      <c r="Y31" s="1137"/>
      <c r="Z31" s="1137"/>
      <c r="AA31" s="1137">
        <v>294</v>
      </c>
      <c r="AB31" s="1137"/>
      <c r="AC31" s="1137"/>
      <c r="AD31" s="1137"/>
      <c r="AE31" s="1138"/>
      <c r="AF31" s="1130">
        <v>2577</v>
      </c>
      <c r="AG31" s="1131"/>
      <c r="AH31" s="1131"/>
      <c r="AI31" s="1131"/>
      <c r="AJ31" s="1132"/>
      <c r="AK31" s="1073">
        <v>2</v>
      </c>
      <c r="AL31" s="1064"/>
      <c r="AM31" s="1064"/>
      <c r="AN31" s="1064"/>
      <c r="AO31" s="1064"/>
      <c r="AP31" s="1064" t="s">
        <v>577</v>
      </c>
      <c r="AQ31" s="1064"/>
      <c r="AR31" s="1064"/>
      <c r="AS31" s="1064"/>
      <c r="AT31" s="1064"/>
      <c r="AU31" s="1064" t="s">
        <v>579</v>
      </c>
      <c r="AV31" s="1064"/>
      <c r="AW31" s="1064"/>
      <c r="AX31" s="1064"/>
      <c r="AY31" s="1064"/>
      <c r="AZ31" s="1135" t="s">
        <v>577</v>
      </c>
      <c r="BA31" s="1135"/>
      <c r="BB31" s="1135"/>
      <c r="BC31" s="1135"/>
      <c r="BD31" s="1135"/>
      <c r="BE31" s="1119" t="s">
        <v>404</v>
      </c>
      <c r="BF31" s="1119"/>
      <c r="BG31" s="1119"/>
      <c r="BH31" s="1119"/>
      <c r="BI31" s="1120"/>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24" t="s">
        <v>405</v>
      </c>
      <c r="C32" s="1125"/>
      <c r="D32" s="1125"/>
      <c r="E32" s="1125"/>
      <c r="F32" s="1125"/>
      <c r="G32" s="1125"/>
      <c r="H32" s="1125"/>
      <c r="I32" s="1125"/>
      <c r="J32" s="1125"/>
      <c r="K32" s="1125"/>
      <c r="L32" s="1125"/>
      <c r="M32" s="1125"/>
      <c r="N32" s="1125"/>
      <c r="O32" s="1125"/>
      <c r="P32" s="1126"/>
      <c r="Q32" s="1136">
        <v>2513</v>
      </c>
      <c r="R32" s="1137"/>
      <c r="S32" s="1137"/>
      <c r="T32" s="1137"/>
      <c r="U32" s="1137"/>
      <c r="V32" s="1137">
        <v>2318</v>
      </c>
      <c r="W32" s="1137"/>
      <c r="X32" s="1137"/>
      <c r="Y32" s="1137"/>
      <c r="Z32" s="1137"/>
      <c r="AA32" s="1137">
        <v>195</v>
      </c>
      <c r="AB32" s="1137"/>
      <c r="AC32" s="1137"/>
      <c r="AD32" s="1137"/>
      <c r="AE32" s="1138"/>
      <c r="AF32" s="1130">
        <v>1347</v>
      </c>
      <c r="AG32" s="1131"/>
      <c r="AH32" s="1131"/>
      <c r="AI32" s="1131"/>
      <c r="AJ32" s="1132"/>
      <c r="AK32" s="1073">
        <v>970</v>
      </c>
      <c r="AL32" s="1064"/>
      <c r="AM32" s="1064"/>
      <c r="AN32" s="1064"/>
      <c r="AO32" s="1064"/>
      <c r="AP32" s="1064">
        <v>20716</v>
      </c>
      <c r="AQ32" s="1064"/>
      <c r="AR32" s="1064"/>
      <c r="AS32" s="1064"/>
      <c r="AT32" s="1064"/>
      <c r="AU32" s="1064">
        <v>12429</v>
      </c>
      <c r="AV32" s="1064"/>
      <c r="AW32" s="1064"/>
      <c r="AX32" s="1064"/>
      <c r="AY32" s="1064"/>
      <c r="AZ32" s="1135" t="s">
        <v>579</v>
      </c>
      <c r="BA32" s="1135"/>
      <c r="BB32" s="1135"/>
      <c r="BC32" s="1135"/>
      <c r="BD32" s="1135"/>
      <c r="BE32" s="1119" t="s">
        <v>406</v>
      </c>
      <c r="BF32" s="1119"/>
      <c r="BG32" s="1119"/>
      <c r="BH32" s="1119"/>
      <c r="BI32" s="1120"/>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24" t="s">
        <v>407</v>
      </c>
      <c r="C33" s="1125"/>
      <c r="D33" s="1125"/>
      <c r="E33" s="1125"/>
      <c r="F33" s="1125"/>
      <c r="G33" s="1125"/>
      <c r="H33" s="1125"/>
      <c r="I33" s="1125"/>
      <c r="J33" s="1125"/>
      <c r="K33" s="1125"/>
      <c r="L33" s="1125"/>
      <c r="M33" s="1125"/>
      <c r="N33" s="1125"/>
      <c r="O33" s="1125"/>
      <c r="P33" s="1126"/>
      <c r="Q33" s="1136">
        <v>67</v>
      </c>
      <c r="R33" s="1137"/>
      <c r="S33" s="1137"/>
      <c r="T33" s="1137"/>
      <c r="U33" s="1137"/>
      <c r="V33" s="1137">
        <v>67</v>
      </c>
      <c r="W33" s="1137"/>
      <c r="X33" s="1137"/>
      <c r="Y33" s="1137"/>
      <c r="Z33" s="1137"/>
      <c r="AA33" s="1137">
        <v>0</v>
      </c>
      <c r="AB33" s="1137"/>
      <c r="AC33" s="1137"/>
      <c r="AD33" s="1137"/>
      <c r="AE33" s="1138"/>
      <c r="AF33" s="1130">
        <v>52</v>
      </c>
      <c r="AG33" s="1131"/>
      <c r="AH33" s="1131"/>
      <c r="AI33" s="1131"/>
      <c r="AJ33" s="1132"/>
      <c r="AK33" s="1073">
        <v>23</v>
      </c>
      <c r="AL33" s="1064"/>
      <c r="AM33" s="1064"/>
      <c r="AN33" s="1064"/>
      <c r="AO33" s="1064"/>
      <c r="AP33" s="1064" t="s">
        <v>579</v>
      </c>
      <c r="AQ33" s="1064"/>
      <c r="AR33" s="1064"/>
      <c r="AS33" s="1064"/>
      <c r="AT33" s="1064"/>
      <c r="AU33" s="1064" t="s">
        <v>577</v>
      </c>
      <c r="AV33" s="1064"/>
      <c r="AW33" s="1064"/>
      <c r="AX33" s="1064"/>
      <c r="AY33" s="1064"/>
      <c r="AZ33" s="1135" t="s">
        <v>579</v>
      </c>
      <c r="BA33" s="1135"/>
      <c r="BB33" s="1135"/>
      <c r="BC33" s="1135"/>
      <c r="BD33" s="1135"/>
      <c r="BE33" s="1119" t="s">
        <v>404</v>
      </c>
      <c r="BF33" s="1119"/>
      <c r="BG33" s="1119"/>
      <c r="BH33" s="1119"/>
      <c r="BI33" s="1120"/>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24"/>
      <c r="C34" s="1125"/>
      <c r="D34" s="1125"/>
      <c r="E34" s="1125"/>
      <c r="F34" s="1125"/>
      <c r="G34" s="1125"/>
      <c r="H34" s="1125"/>
      <c r="I34" s="1125"/>
      <c r="J34" s="1125"/>
      <c r="K34" s="1125"/>
      <c r="L34" s="1125"/>
      <c r="M34" s="1125"/>
      <c r="N34" s="1125"/>
      <c r="O34" s="1125"/>
      <c r="P34" s="1126"/>
      <c r="Q34" s="1136"/>
      <c r="R34" s="1137"/>
      <c r="S34" s="1137"/>
      <c r="T34" s="1137"/>
      <c r="U34" s="1137"/>
      <c r="V34" s="1137"/>
      <c r="W34" s="1137"/>
      <c r="X34" s="1137"/>
      <c r="Y34" s="1137"/>
      <c r="Z34" s="1137"/>
      <c r="AA34" s="1137"/>
      <c r="AB34" s="1137"/>
      <c r="AC34" s="1137"/>
      <c r="AD34" s="1137"/>
      <c r="AE34" s="1138"/>
      <c r="AF34" s="1130"/>
      <c r="AG34" s="1131"/>
      <c r="AH34" s="1131"/>
      <c r="AI34" s="1131"/>
      <c r="AJ34" s="1132"/>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19"/>
      <c r="BF34" s="1119"/>
      <c r="BG34" s="1119"/>
      <c r="BH34" s="1119"/>
      <c r="BI34" s="1120"/>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24"/>
      <c r="C35" s="1125"/>
      <c r="D35" s="1125"/>
      <c r="E35" s="1125"/>
      <c r="F35" s="1125"/>
      <c r="G35" s="1125"/>
      <c r="H35" s="1125"/>
      <c r="I35" s="1125"/>
      <c r="J35" s="1125"/>
      <c r="K35" s="1125"/>
      <c r="L35" s="1125"/>
      <c r="M35" s="1125"/>
      <c r="N35" s="1125"/>
      <c r="O35" s="1125"/>
      <c r="P35" s="1126"/>
      <c r="Q35" s="1136"/>
      <c r="R35" s="1137"/>
      <c r="S35" s="1137"/>
      <c r="T35" s="1137"/>
      <c r="U35" s="1137"/>
      <c r="V35" s="1137"/>
      <c r="W35" s="1137"/>
      <c r="X35" s="1137"/>
      <c r="Y35" s="1137"/>
      <c r="Z35" s="1137"/>
      <c r="AA35" s="1137"/>
      <c r="AB35" s="1137"/>
      <c r="AC35" s="1137"/>
      <c r="AD35" s="1137"/>
      <c r="AE35" s="1138"/>
      <c r="AF35" s="1130"/>
      <c r="AG35" s="1131"/>
      <c r="AH35" s="1131"/>
      <c r="AI35" s="1131"/>
      <c r="AJ35" s="1132"/>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19"/>
      <c r="BF35" s="1119"/>
      <c r="BG35" s="1119"/>
      <c r="BH35" s="1119"/>
      <c r="BI35" s="1120"/>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24"/>
      <c r="C36" s="1125"/>
      <c r="D36" s="1125"/>
      <c r="E36" s="1125"/>
      <c r="F36" s="1125"/>
      <c r="G36" s="1125"/>
      <c r="H36" s="1125"/>
      <c r="I36" s="1125"/>
      <c r="J36" s="1125"/>
      <c r="K36" s="1125"/>
      <c r="L36" s="1125"/>
      <c r="M36" s="1125"/>
      <c r="N36" s="1125"/>
      <c r="O36" s="1125"/>
      <c r="P36" s="1126"/>
      <c r="Q36" s="1136"/>
      <c r="R36" s="1137"/>
      <c r="S36" s="1137"/>
      <c r="T36" s="1137"/>
      <c r="U36" s="1137"/>
      <c r="V36" s="1137"/>
      <c r="W36" s="1137"/>
      <c r="X36" s="1137"/>
      <c r="Y36" s="1137"/>
      <c r="Z36" s="1137"/>
      <c r="AA36" s="1137"/>
      <c r="AB36" s="1137"/>
      <c r="AC36" s="1137"/>
      <c r="AD36" s="1137"/>
      <c r="AE36" s="1138"/>
      <c r="AF36" s="1130"/>
      <c r="AG36" s="1131"/>
      <c r="AH36" s="1131"/>
      <c r="AI36" s="1131"/>
      <c r="AJ36" s="1132"/>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19"/>
      <c r="BF36" s="1119"/>
      <c r="BG36" s="1119"/>
      <c r="BH36" s="1119"/>
      <c r="BI36" s="1120"/>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24"/>
      <c r="C37" s="1125"/>
      <c r="D37" s="1125"/>
      <c r="E37" s="1125"/>
      <c r="F37" s="1125"/>
      <c r="G37" s="1125"/>
      <c r="H37" s="1125"/>
      <c r="I37" s="1125"/>
      <c r="J37" s="1125"/>
      <c r="K37" s="1125"/>
      <c r="L37" s="1125"/>
      <c r="M37" s="1125"/>
      <c r="N37" s="1125"/>
      <c r="O37" s="1125"/>
      <c r="P37" s="1126"/>
      <c r="Q37" s="1136"/>
      <c r="R37" s="1137"/>
      <c r="S37" s="1137"/>
      <c r="T37" s="1137"/>
      <c r="U37" s="1137"/>
      <c r="V37" s="1137"/>
      <c r="W37" s="1137"/>
      <c r="X37" s="1137"/>
      <c r="Y37" s="1137"/>
      <c r="Z37" s="1137"/>
      <c r="AA37" s="1137"/>
      <c r="AB37" s="1137"/>
      <c r="AC37" s="1137"/>
      <c r="AD37" s="1137"/>
      <c r="AE37" s="1138"/>
      <c r="AF37" s="1130"/>
      <c r="AG37" s="1131"/>
      <c r="AH37" s="1131"/>
      <c r="AI37" s="1131"/>
      <c r="AJ37" s="1132"/>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19"/>
      <c r="BF37" s="1119"/>
      <c r="BG37" s="1119"/>
      <c r="BH37" s="1119"/>
      <c r="BI37" s="1120"/>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24"/>
      <c r="C38" s="1125"/>
      <c r="D38" s="1125"/>
      <c r="E38" s="1125"/>
      <c r="F38" s="1125"/>
      <c r="G38" s="1125"/>
      <c r="H38" s="1125"/>
      <c r="I38" s="1125"/>
      <c r="J38" s="1125"/>
      <c r="K38" s="1125"/>
      <c r="L38" s="1125"/>
      <c r="M38" s="1125"/>
      <c r="N38" s="1125"/>
      <c r="O38" s="1125"/>
      <c r="P38" s="1126"/>
      <c r="Q38" s="1136"/>
      <c r="R38" s="1137"/>
      <c r="S38" s="1137"/>
      <c r="T38" s="1137"/>
      <c r="U38" s="1137"/>
      <c r="V38" s="1137"/>
      <c r="W38" s="1137"/>
      <c r="X38" s="1137"/>
      <c r="Y38" s="1137"/>
      <c r="Z38" s="1137"/>
      <c r="AA38" s="1137"/>
      <c r="AB38" s="1137"/>
      <c r="AC38" s="1137"/>
      <c r="AD38" s="1137"/>
      <c r="AE38" s="1138"/>
      <c r="AF38" s="1130"/>
      <c r="AG38" s="1131"/>
      <c r="AH38" s="1131"/>
      <c r="AI38" s="1131"/>
      <c r="AJ38" s="1132"/>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19"/>
      <c r="BF38" s="1119"/>
      <c r="BG38" s="1119"/>
      <c r="BH38" s="1119"/>
      <c r="BI38" s="1120"/>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24"/>
      <c r="C39" s="1125"/>
      <c r="D39" s="1125"/>
      <c r="E39" s="1125"/>
      <c r="F39" s="1125"/>
      <c r="G39" s="1125"/>
      <c r="H39" s="1125"/>
      <c r="I39" s="1125"/>
      <c r="J39" s="1125"/>
      <c r="K39" s="1125"/>
      <c r="L39" s="1125"/>
      <c r="M39" s="1125"/>
      <c r="N39" s="1125"/>
      <c r="O39" s="1125"/>
      <c r="P39" s="1126"/>
      <c r="Q39" s="1136"/>
      <c r="R39" s="1137"/>
      <c r="S39" s="1137"/>
      <c r="T39" s="1137"/>
      <c r="U39" s="1137"/>
      <c r="V39" s="1137"/>
      <c r="W39" s="1137"/>
      <c r="X39" s="1137"/>
      <c r="Y39" s="1137"/>
      <c r="Z39" s="1137"/>
      <c r="AA39" s="1137"/>
      <c r="AB39" s="1137"/>
      <c r="AC39" s="1137"/>
      <c r="AD39" s="1137"/>
      <c r="AE39" s="1138"/>
      <c r="AF39" s="1130"/>
      <c r="AG39" s="1131"/>
      <c r="AH39" s="1131"/>
      <c r="AI39" s="1131"/>
      <c r="AJ39" s="1132"/>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19"/>
      <c r="BF39" s="1119"/>
      <c r="BG39" s="1119"/>
      <c r="BH39" s="1119"/>
      <c r="BI39" s="1120"/>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24"/>
      <c r="C40" s="1125"/>
      <c r="D40" s="1125"/>
      <c r="E40" s="1125"/>
      <c r="F40" s="1125"/>
      <c r="G40" s="1125"/>
      <c r="H40" s="1125"/>
      <c r="I40" s="1125"/>
      <c r="J40" s="1125"/>
      <c r="K40" s="1125"/>
      <c r="L40" s="1125"/>
      <c r="M40" s="1125"/>
      <c r="N40" s="1125"/>
      <c r="O40" s="1125"/>
      <c r="P40" s="1126"/>
      <c r="Q40" s="1136"/>
      <c r="R40" s="1137"/>
      <c r="S40" s="1137"/>
      <c r="T40" s="1137"/>
      <c r="U40" s="1137"/>
      <c r="V40" s="1137"/>
      <c r="W40" s="1137"/>
      <c r="X40" s="1137"/>
      <c r="Y40" s="1137"/>
      <c r="Z40" s="1137"/>
      <c r="AA40" s="1137"/>
      <c r="AB40" s="1137"/>
      <c r="AC40" s="1137"/>
      <c r="AD40" s="1137"/>
      <c r="AE40" s="1138"/>
      <c r="AF40" s="1130"/>
      <c r="AG40" s="1131"/>
      <c r="AH40" s="1131"/>
      <c r="AI40" s="1131"/>
      <c r="AJ40" s="1132"/>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19"/>
      <c r="BF40" s="1119"/>
      <c r="BG40" s="1119"/>
      <c r="BH40" s="1119"/>
      <c r="BI40" s="1120"/>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24"/>
      <c r="C41" s="1125"/>
      <c r="D41" s="1125"/>
      <c r="E41" s="1125"/>
      <c r="F41" s="1125"/>
      <c r="G41" s="1125"/>
      <c r="H41" s="1125"/>
      <c r="I41" s="1125"/>
      <c r="J41" s="1125"/>
      <c r="K41" s="1125"/>
      <c r="L41" s="1125"/>
      <c r="M41" s="1125"/>
      <c r="N41" s="1125"/>
      <c r="O41" s="1125"/>
      <c r="P41" s="1126"/>
      <c r="Q41" s="1136"/>
      <c r="R41" s="1137"/>
      <c r="S41" s="1137"/>
      <c r="T41" s="1137"/>
      <c r="U41" s="1137"/>
      <c r="V41" s="1137"/>
      <c r="W41" s="1137"/>
      <c r="X41" s="1137"/>
      <c r="Y41" s="1137"/>
      <c r="Z41" s="1137"/>
      <c r="AA41" s="1137"/>
      <c r="AB41" s="1137"/>
      <c r="AC41" s="1137"/>
      <c r="AD41" s="1137"/>
      <c r="AE41" s="1138"/>
      <c r="AF41" s="1130"/>
      <c r="AG41" s="1131"/>
      <c r="AH41" s="1131"/>
      <c r="AI41" s="1131"/>
      <c r="AJ41" s="1132"/>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19"/>
      <c r="BF41" s="1119"/>
      <c r="BG41" s="1119"/>
      <c r="BH41" s="1119"/>
      <c r="BI41" s="1120"/>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24"/>
      <c r="C42" s="1125"/>
      <c r="D42" s="1125"/>
      <c r="E42" s="1125"/>
      <c r="F42" s="1125"/>
      <c r="G42" s="1125"/>
      <c r="H42" s="1125"/>
      <c r="I42" s="1125"/>
      <c r="J42" s="1125"/>
      <c r="K42" s="1125"/>
      <c r="L42" s="1125"/>
      <c r="M42" s="1125"/>
      <c r="N42" s="1125"/>
      <c r="O42" s="1125"/>
      <c r="P42" s="1126"/>
      <c r="Q42" s="1136"/>
      <c r="R42" s="1137"/>
      <c r="S42" s="1137"/>
      <c r="T42" s="1137"/>
      <c r="U42" s="1137"/>
      <c r="V42" s="1137"/>
      <c r="W42" s="1137"/>
      <c r="X42" s="1137"/>
      <c r="Y42" s="1137"/>
      <c r="Z42" s="1137"/>
      <c r="AA42" s="1137"/>
      <c r="AB42" s="1137"/>
      <c r="AC42" s="1137"/>
      <c r="AD42" s="1137"/>
      <c r="AE42" s="1138"/>
      <c r="AF42" s="1130"/>
      <c r="AG42" s="1131"/>
      <c r="AH42" s="1131"/>
      <c r="AI42" s="1131"/>
      <c r="AJ42" s="1132"/>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19"/>
      <c r="BF42" s="1119"/>
      <c r="BG42" s="1119"/>
      <c r="BH42" s="1119"/>
      <c r="BI42" s="1120"/>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24"/>
      <c r="C43" s="1125"/>
      <c r="D43" s="1125"/>
      <c r="E43" s="1125"/>
      <c r="F43" s="1125"/>
      <c r="G43" s="1125"/>
      <c r="H43" s="1125"/>
      <c r="I43" s="1125"/>
      <c r="J43" s="1125"/>
      <c r="K43" s="1125"/>
      <c r="L43" s="1125"/>
      <c r="M43" s="1125"/>
      <c r="N43" s="1125"/>
      <c r="O43" s="1125"/>
      <c r="P43" s="1126"/>
      <c r="Q43" s="1136"/>
      <c r="R43" s="1137"/>
      <c r="S43" s="1137"/>
      <c r="T43" s="1137"/>
      <c r="U43" s="1137"/>
      <c r="V43" s="1137"/>
      <c r="W43" s="1137"/>
      <c r="X43" s="1137"/>
      <c r="Y43" s="1137"/>
      <c r="Z43" s="1137"/>
      <c r="AA43" s="1137"/>
      <c r="AB43" s="1137"/>
      <c r="AC43" s="1137"/>
      <c r="AD43" s="1137"/>
      <c r="AE43" s="1138"/>
      <c r="AF43" s="1130"/>
      <c r="AG43" s="1131"/>
      <c r="AH43" s="1131"/>
      <c r="AI43" s="1131"/>
      <c r="AJ43" s="1132"/>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19"/>
      <c r="BF43" s="1119"/>
      <c r="BG43" s="1119"/>
      <c r="BH43" s="1119"/>
      <c r="BI43" s="1120"/>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24"/>
      <c r="C44" s="1125"/>
      <c r="D44" s="1125"/>
      <c r="E44" s="1125"/>
      <c r="F44" s="1125"/>
      <c r="G44" s="1125"/>
      <c r="H44" s="1125"/>
      <c r="I44" s="1125"/>
      <c r="J44" s="1125"/>
      <c r="K44" s="1125"/>
      <c r="L44" s="1125"/>
      <c r="M44" s="1125"/>
      <c r="N44" s="1125"/>
      <c r="O44" s="1125"/>
      <c r="P44" s="1126"/>
      <c r="Q44" s="1136"/>
      <c r="R44" s="1137"/>
      <c r="S44" s="1137"/>
      <c r="T44" s="1137"/>
      <c r="U44" s="1137"/>
      <c r="V44" s="1137"/>
      <c r="W44" s="1137"/>
      <c r="X44" s="1137"/>
      <c r="Y44" s="1137"/>
      <c r="Z44" s="1137"/>
      <c r="AA44" s="1137"/>
      <c r="AB44" s="1137"/>
      <c r="AC44" s="1137"/>
      <c r="AD44" s="1137"/>
      <c r="AE44" s="1138"/>
      <c r="AF44" s="1130"/>
      <c r="AG44" s="1131"/>
      <c r="AH44" s="1131"/>
      <c r="AI44" s="1131"/>
      <c r="AJ44" s="1132"/>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19"/>
      <c r="BF44" s="1119"/>
      <c r="BG44" s="1119"/>
      <c r="BH44" s="1119"/>
      <c r="BI44" s="1120"/>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24"/>
      <c r="C45" s="1125"/>
      <c r="D45" s="1125"/>
      <c r="E45" s="1125"/>
      <c r="F45" s="1125"/>
      <c r="G45" s="1125"/>
      <c r="H45" s="1125"/>
      <c r="I45" s="1125"/>
      <c r="J45" s="1125"/>
      <c r="K45" s="1125"/>
      <c r="L45" s="1125"/>
      <c r="M45" s="1125"/>
      <c r="N45" s="1125"/>
      <c r="O45" s="1125"/>
      <c r="P45" s="1126"/>
      <c r="Q45" s="1136"/>
      <c r="R45" s="1137"/>
      <c r="S45" s="1137"/>
      <c r="T45" s="1137"/>
      <c r="U45" s="1137"/>
      <c r="V45" s="1137"/>
      <c r="W45" s="1137"/>
      <c r="X45" s="1137"/>
      <c r="Y45" s="1137"/>
      <c r="Z45" s="1137"/>
      <c r="AA45" s="1137"/>
      <c r="AB45" s="1137"/>
      <c r="AC45" s="1137"/>
      <c r="AD45" s="1137"/>
      <c r="AE45" s="1138"/>
      <c r="AF45" s="1130"/>
      <c r="AG45" s="1131"/>
      <c r="AH45" s="1131"/>
      <c r="AI45" s="1131"/>
      <c r="AJ45" s="1132"/>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19"/>
      <c r="BF45" s="1119"/>
      <c r="BG45" s="1119"/>
      <c r="BH45" s="1119"/>
      <c r="BI45" s="1120"/>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24"/>
      <c r="C46" s="1125"/>
      <c r="D46" s="1125"/>
      <c r="E46" s="1125"/>
      <c r="F46" s="1125"/>
      <c r="G46" s="1125"/>
      <c r="H46" s="1125"/>
      <c r="I46" s="1125"/>
      <c r="J46" s="1125"/>
      <c r="K46" s="1125"/>
      <c r="L46" s="1125"/>
      <c r="M46" s="1125"/>
      <c r="N46" s="1125"/>
      <c r="O46" s="1125"/>
      <c r="P46" s="1126"/>
      <c r="Q46" s="1136"/>
      <c r="R46" s="1137"/>
      <c r="S46" s="1137"/>
      <c r="T46" s="1137"/>
      <c r="U46" s="1137"/>
      <c r="V46" s="1137"/>
      <c r="W46" s="1137"/>
      <c r="X46" s="1137"/>
      <c r="Y46" s="1137"/>
      <c r="Z46" s="1137"/>
      <c r="AA46" s="1137"/>
      <c r="AB46" s="1137"/>
      <c r="AC46" s="1137"/>
      <c r="AD46" s="1137"/>
      <c r="AE46" s="1138"/>
      <c r="AF46" s="1130"/>
      <c r="AG46" s="1131"/>
      <c r="AH46" s="1131"/>
      <c r="AI46" s="1131"/>
      <c r="AJ46" s="1132"/>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19"/>
      <c r="BF46" s="1119"/>
      <c r="BG46" s="1119"/>
      <c r="BH46" s="1119"/>
      <c r="BI46" s="1120"/>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24"/>
      <c r="C47" s="1125"/>
      <c r="D47" s="1125"/>
      <c r="E47" s="1125"/>
      <c r="F47" s="1125"/>
      <c r="G47" s="1125"/>
      <c r="H47" s="1125"/>
      <c r="I47" s="1125"/>
      <c r="J47" s="1125"/>
      <c r="K47" s="1125"/>
      <c r="L47" s="1125"/>
      <c r="M47" s="1125"/>
      <c r="N47" s="1125"/>
      <c r="O47" s="1125"/>
      <c r="P47" s="1126"/>
      <c r="Q47" s="1136"/>
      <c r="R47" s="1137"/>
      <c r="S47" s="1137"/>
      <c r="T47" s="1137"/>
      <c r="U47" s="1137"/>
      <c r="V47" s="1137"/>
      <c r="W47" s="1137"/>
      <c r="X47" s="1137"/>
      <c r="Y47" s="1137"/>
      <c r="Z47" s="1137"/>
      <c r="AA47" s="1137"/>
      <c r="AB47" s="1137"/>
      <c r="AC47" s="1137"/>
      <c r="AD47" s="1137"/>
      <c r="AE47" s="1138"/>
      <c r="AF47" s="1130"/>
      <c r="AG47" s="1131"/>
      <c r="AH47" s="1131"/>
      <c r="AI47" s="1131"/>
      <c r="AJ47" s="1132"/>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19"/>
      <c r="BF47" s="1119"/>
      <c r="BG47" s="1119"/>
      <c r="BH47" s="1119"/>
      <c r="BI47" s="1120"/>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24"/>
      <c r="C48" s="1125"/>
      <c r="D48" s="1125"/>
      <c r="E48" s="1125"/>
      <c r="F48" s="1125"/>
      <c r="G48" s="1125"/>
      <c r="H48" s="1125"/>
      <c r="I48" s="1125"/>
      <c r="J48" s="1125"/>
      <c r="K48" s="1125"/>
      <c r="L48" s="1125"/>
      <c r="M48" s="1125"/>
      <c r="N48" s="1125"/>
      <c r="O48" s="1125"/>
      <c r="P48" s="1126"/>
      <c r="Q48" s="1136"/>
      <c r="R48" s="1137"/>
      <c r="S48" s="1137"/>
      <c r="T48" s="1137"/>
      <c r="U48" s="1137"/>
      <c r="V48" s="1137"/>
      <c r="W48" s="1137"/>
      <c r="X48" s="1137"/>
      <c r="Y48" s="1137"/>
      <c r="Z48" s="1137"/>
      <c r="AA48" s="1137"/>
      <c r="AB48" s="1137"/>
      <c r="AC48" s="1137"/>
      <c r="AD48" s="1137"/>
      <c r="AE48" s="1138"/>
      <c r="AF48" s="1130"/>
      <c r="AG48" s="1131"/>
      <c r="AH48" s="1131"/>
      <c r="AI48" s="1131"/>
      <c r="AJ48" s="1132"/>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19"/>
      <c r="BF48" s="1119"/>
      <c r="BG48" s="1119"/>
      <c r="BH48" s="1119"/>
      <c r="BI48" s="1120"/>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24"/>
      <c r="C49" s="1125"/>
      <c r="D49" s="1125"/>
      <c r="E49" s="1125"/>
      <c r="F49" s="1125"/>
      <c r="G49" s="1125"/>
      <c r="H49" s="1125"/>
      <c r="I49" s="1125"/>
      <c r="J49" s="1125"/>
      <c r="K49" s="1125"/>
      <c r="L49" s="1125"/>
      <c r="M49" s="1125"/>
      <c r="N49" s="1125"/>
      <c r="O49" s="1125"/>
      <c r="P49" s="1126"/>
      <c r="Q49" s="1136"/>
      <c r="R49" s="1137"/>
      <c r="S49" s="1137"/>
      <c r="T49" s="1137"/>
      <c r="U49" s="1137"/>
      <c r="V49" s="1137"/>
      <c r="W49" s="1137"/>
      <c r="X49" s="1137"/>
      <c r="Y49" s="1137"/>
      <c r="Z49" s="1137"/>
      <c r="AA49" s="1137"/>
      <c r="AB49" s="1137"/>
      <c r="AC49" s="1137"/>
      <c r="AD49" s="1137"/>
      <c r="AE49" s="1138"/>
      <c r="AF49" s="1130"/>
      <c r="AG49" s="1131"/>
      <c r="AH49" s="1131"/>
      <c r="AI49" s="1131"/>
      <c r="AJ49" s="1132"/>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19"/>
      <c r="BF49" s="1119"/>
      <c r="BG49" s="1119"/>
      <c r="BH49" s="1119"/>
      <c r="BI49" s="1120"/>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24"/>
      <c r="C50" s="1125"/>
      <c r="D50" s="1125"/>
      <c r="E50" s="1125"/>
      <c r="F50" s="1125"/>
      <c r="G50" s="1125"/>
      <c r="H50" s="1125"/>
      <c r="I50" s="1125"/>
      <c r="J50" s="1125"/>
      <c r="K50" s="1125"/>
      <c r="L50" s="1125"/>
      <c r="M50" s="1125"/>
      <c r="N50" s="1125"/>
      <c r="O50" s="1125"/>
      <c r="P50" s="1126"/>
      <c r="Q50" s="1127"/>
      <c r="R50" s="1128"/>
      <c r="S50" s="1128"/>
      <c r="T50" s="1128"/>
      <c r="U50" s="1128"/>
      <c r="V50" s="1128"/>
      <c r="W50" s="1128"/>
      <c r="X50" s="1128"/>
      <c r="Y50" s="1128"/>
      <c r="Z50" s="1128"/>
      <c r="AA50" s="1128"/>
      <c r="AB50" s="1128"/>
      <c r="AC50" s="1128"/>
      <c r="AD50" s="1128"/>
      <c r="AE50" s="1129"/>
      <c r="AF50" s="1130"/>
      <c r="AG50" s="1131"/>
      <c r="AH50" s="1131"/>
      <c r="AI50" s="1131"/>
      <c r="AJ50" s="1132"/>
      <c r="AK50" s="1133"/>
      <c r="AL50" s="1128"/>
      <c r="AM50" s="1128"/>
      <c r="AN50" s="1128"/>
      <c r="AO50" s="1128"/>
      <c r="AP50" s="1128"/>
      <c r="AQ50" s="1128"/>
      <c r="AR50" s="1128"/>
      <c r="AS50" s="1128"/>
      <c r="AT50" s="1128"/>
      <c r="AU50" s="1128"/>
      <c r="AV50" s="1128"/>
      <c r="AW50" s="1128"/>
      <c r="AX50" s="1128"/>
      <c r="AY50" s="1128"/>
      <c r="AZ50" s="1134"/>
      <c r="BA50" s="1134"/>
      <c r="BB50" s="1134"/>
      <c r="BC50" s="1134"/>
      <c r="BD50" s="1134"/>
      <c r="BE50" s="1119"/>
      <c r="BF50" s="1119"/>
      <c r="BG50" s="1119"/>
      <c r="BH50" s="1119"/>
      <c r="BI50" s="1120"/>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24"/>
      <c r="C51" s="1125"/>
      <c r="D51" s="1125"/>
      <c r="E51" s="1125"/>
      <c r="F51" s="1125"/>
      <c r="G51" s="1125"/>
      <c r="H51" s="1125"/>
      <c r="I51" s="1125"/>
      <c r="J51" s="1125"/>
      <c r="K51" s="1125"/>
      <c r="L51" s="1125"/>
      <c r="M51" s="1125"/>
      <c r="N51" s="1125"/>
      <c r="O51" s="1125"/>
      <c r="P51" s="1126"/>
      <c r="Q51" s="1127"/>
      <c r="R51" s="1128"/>
      <c r="S51" s="1128"/>
      <c r="T51" s="1128"/>
      <c r="U51" s="1128"/>
      <c r="V51" s="1128"/>
      <c r="W51" s="1128"/>
      <c r="X51" s="1128"/>
      <c r="Y51" s="1128"/>
      <c r="Z51" s="1128"/>
      <c r="AA51" s="1128"/>
      <c r="AB51" s="1128"/>
      <c r="AC51" s="1128"/>
      <c r="AD51" s="1128"/>
      <c r="AE51" s="1129"/>
      <c r="AF51" s="1130"/>
      <c r="AG51" s="1131"/>
      <c r="AH51" s="1131"/>
      <c r="AI51" s="1131"/>
      <c r="AJ51" s="1132"/>
      <c r="AK51" s="1133"/>
      <c r="AL51" s="1128"/>
      <c r="AM51" s="1128"/>
      <c r="AN51" s="1128"/>
      <c r="AO51" s="1128"/>
      <c r="AP51" s="1128"/>
      <c r="AQ51" s="1128"/>
      <c r="AR51" s="1128"/>
      <c r="AS51" s="1128"/>
      <c r="AT51" s="1128"/>
      <c r="AU51" s="1128"/>
      <c r="AV51" s="1128"/>
      <c r="AW51" s="1128"/>
      <c r="AX51" s="1128"/>
      <c r="AY51" s="1128"/>
      <c r="AZ51" s="1134"/>
      <c r="BA51" s="1134"/>
      <c r="BB51" s="1134"/>
      <c r="BC51" s="1134"/>
      <c r="BD51" s="1134"/>
      <c r="BE51" s="1119"/>
      <c r="BF51" s="1119"/>
      <c r="BG51" s="1119"/>
      <c r="BH51" s="1119"/>
      <c r="BI51" s="1120"/>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24"/>
      <c r="C52" s="1125"/>
      <c r="D52" s="1125"/>
      <c r="E52" s="1125"/>
      <c r="F52" s="1125"/>
      <c r="G52" s="1125"/>
      <c r="H52" s="1125"/>
      <c r="I52" s="1125"/>
      <c r="J52" s="1125"/>
      <c r="K52" s="1125"/>
      <c r="L52" s="1125"/>
      <c r="M52" s="1125"/>
      <c r="N52" s="1125"/>
      <c r="O52" s="1125"/>
      <c r="P52" s="1126"/>
      <c r="Q52" s="1127"/>
      <c r="R52" s="1128"/>
      <c r="S52" s="1128"/>
      <c r="T52" s="1128"/>
      <c r="U52" s="1128"/>
      <c r="V52" s="1128"/>
      <c r="W52" s="1128"/>
      <c r="X52" s="1128"/>
      <c r="Y52" s="1128"/>
      <c r="Z52" s="1128"/>
      <c r="AA52" s="1128"/>
      <c r="AB52" s="1128"/>
      <c r="AC52" s="1128"/>
      <c r="AD52" s="1128"/>
      <c r="AE52" s="1129"/>
      <c r="AF52" s="1130"/>
      <c r="AG52" s="1131"/>
      <c r="AH52" s="1131"/>
      <c r="AI52" s="1131"/>
      <c r="AJ52" s="1132"/>
      <c r="AK52" s="1133"/>
      <c r="AL52" s="1128"/>
      <c r="AM52" s="1128"/>
      <c r="AN52" s="1128"/>
      <c r="AO52" s="1128"/>
      <c r="AP52" s="1128"/>
      <c r="AQ52" s="1128"/>
      <c r="AR52" s="1128"/>
      <c r="AS52" s="1128"/>
      <c r="AT52" s="1128"/>
      <c r="AU52" s="1128"/>
      <c r="AV52" s="1128"/>
      <c r="AW52" s="1128"/>
      <c r="AX52" s="1128"/>
      <c r="AY52" s="1128"/>
      <c r="AZ52" s="1134"/>
      <c r="BA52" s="1134"/>
      <c r="BB52" s="1134"/>
      <c r="BC52" s="1134"/>
      <c r="BD52" s="1134"/>
      <c r="BE52" s="1119"/>
      <c r="BF52" s="1119"/>
      <c r="BG52" s="1119"/>
      <c r="BH52" s="1119"/>
      <c r="BI52" s="1120"/>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24"/>
      <c r="C53" s="1125"/>
      <c r="D53" s="1125"/>
      <c r="E53" s="1125"/>
      <c r="F53" s="1125"/>
      <c r="G53" s="1125"/>
      <c r="H53" s="1125"/>
      <c r="I53" s="1125"/>
      <c r="J53" s="1125"/>
      <c r="K53" s="1125"/>
      <c r="L53" s="1125"/>
      <c r="M53" s="1125"/>
      <c r="N53" s="1125"/>
      <c r="O53" s="1125"/>
      <c r="P53" s="1126"/>
      <c r="Q53" s="1127"/>
      <c r="R53" s="1128"/>
      <c r="S53" s="1128"/>
      <c r="T53" s="1128"/>
      <c r="U53" s="1128"/>
      <c r="V53" s="1128"/>
      <c r="W53" s="1128"/>
      <c r="X53" s="1128"/>
      <c r="Y53" s="1128"/>
      <c r="Z53" s="1128"/>
      <c r="AA53" s="1128"/>
      <c r="AB53" s="1128"/>
      <c r="AC53" s="1128"/>
      <c r="AD53" s="1128"/>
      <c r="AE53" s="1129"/>
      <c r="AF53" s="1130"/>
      <c r="AG53" s="1131"/>
      <c r="AH53" s="1131"/>
      <c r="AI53" s="1131"/>
      <c r="AJ53" s="1132"/>
      <c r="AK53" s="1133"/>
      <c r="AL53" s="1128"/>
      <c r="AM53" s="1128"/>
      <c r="AN53" s="1128"/>
      <c r="AO53" s="1128"/>
      <c r="AP53" s="1128"/>
      <c r="AQ53" s="1128"/>
      <c r="AR53" s="1128"/>
      <c r="AS53" s="1128"/>
      <c r="AT53" s="1128"/>
      <c r="AU53" s="1128"/>
      <c r="AV53" s="1128"/>
      <c r="AW53" s="1128"/>
      <c r="AX53" s="1128"/>
      <c r="AY53" s="1128"/>
      <c r="AZ53" s="1134"/>
      <c r="BA53" s="1134"/>
      <c r="BB53" s="1134"/>
      <c r="BC53" s="1134"/>
      <c r="BD53" s="1134"/>
      <c r="BE53" s="1119"/>
      <c r="BF53" s="1119"/>
      <c r="BG53" s="1119"/>
      <c r="BH53" s="1119"/>
      <c r="BI53" s="1120"/>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24"/>
      <c r="C54" s="1125"/>
      <c r="D54" s="1125"/>
      <c r="E54" s="1125"/>
      <c r="F54" s="1125"/>
      <c r="G54" s="1125"/>
      <c r="H54" s="1125"/>
      <c r="I54" s="1125"/>
      <c r="J54" s="1125"/>
      <c r="K54" s="1125"/>
      <c r="L54" s="1125"/>
      <c r="M54" s="1125"/>
      <c r="N54" s="1125"/>
      <c r="O54" s="1125"/>
      <c r="P54" s="1126"/>
      <c r="Q54" s="1127"/>
      <c r="R54" s="1128"/>
      <c r="S54" s="1128"/>
      <c r="T54" s="1128"/>
      <c r="U54" s="1128"/>
      <c r="V54" s="1128"/>
      <c r="W54" s="1128"/>
      <c r="X54" s="1128"/>
      <c r="Y54" s="1128"/>
      <c r="Z54" s="1128"/>
      <c r="AA54" s="1128"/>
      <c r="AB54" s="1128"/>
      <c r="AC54" s="1128"/>
      <c r="AD54" s="1128"/>
      <c r="AE54" s="1129"/>
      <c r="AF54" s="1130"/>
      <c r="AG54" s="1131"/>
      <c r="AH54" s="1131"/>
      <c r="AI54" s="1131"/>
      <c r="AJ54" s="1132"/>
      <c r="AK54" s="1133"/>
      <c r="AL54" s="1128"/>
      <c r="AM54" s="1128"/>
      <c r="AN54" s="1128"/>
      <c r="AO54" s="1128"/>
      <c r="AP54" s="1128"/>
      <c r="AQ54" s="1128"/>
      <c r="AR54" s="1128"/>
      <c r="AS54" s="1128"/>
      <c r="AT54" s="1128"/>
      <c r="AU54" s="1128"/>
      <c r="AV54" s="1128"/>
      <c r="AW54" s="1128"/>
      <c r="AX54" s="1128"/>
      <c r="AY54" s="1128"/>
      <c r="AZ54" s="1134"/>
      <c r="BA54" s="1134"/>
      <c r="BB54" s="1134"/>
      <c r="BC54" s="1134"/>
      <c r="BD54" s="1134"/>
      <c r="BE54" s="1119"/>
      <c r="BF54" s="1119"/>
      <c r="BG54" s="1119"/>
      <c r="BH54" s="1119"/>
      <c r="BI54" s="1120"/>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24"/>
      <c r="C55" s="1125"/>
      <c r="D55" s="1125"/>
      <c r="E55" s="1125"/>
      <c r="F55" s="1125"/>
      <c r="G55" s="1125"/>
      <c r="H55" s="1125"/>
      <c r="I55" s="1125"/>
      <c r="J55" s="1125"/>
      <c r="K55" s="1125"/>
      <c r="L55" s="1125"/>
      <c r="M55" s="1125"/>
      <c r="N55" s="1125"/>
      <c r="O55" s="1125"/>
      <c r="P55" s="1126"/>
      <c r="Q55" s="1127"/>
      <c r="R55" s="1128"/>
      <c r="S55" s="1128"/>
      <c r="T55" s="1128"/>
      <c r="U55" s="1128"/>
      <c r="V55" s="1128"/>
      <c r="W55" s="1128"/>
      <c r="X55" s="1128"/>
      <c r="Y55" s="1128"/>
      <c r="Z55" s="1128"/>
      <c r="AA55" s="1128"/>
      <c r="AB55" s="1128"/>
      <c r="AC55" s="1128"/>
      <c r="AD55" s="1128"/>
      <c r="AE55" s="1129"/>
      <c r="AF55" s="1130"/>
      <c r="AG55" s="1131"/>
      <c r="AH55" s="1131"/>
      <c r="AI55" s="1131"/>
      <c r="AJ55" s="1132"/>
      <c r="AK55" s="1133"/>
      <c r="AL55" s="1128"/>
      <c r="AM55" s="1128"/>
      <c r="AN55" s="1128"/>
      <c r="AO55" s="1128"/>
      <c r="AP55" s="1128"/>
      <c r="AQ55" s="1128"/>
      <c r="AR55" s="1128"/>
      <c r="AS55" s="1128"/>
      <c r="AT55" s="1128"/>
      <c r="AU55" s="1128"/>
      <c r="AV55" s="1128"/>
      <c r="AW55" s="1128"/>
      <c r="AX55" s="1128"/>
      <c r="AY55" s="1128"/>
      <c r="AZ55" s="1134"/>
      <c r="BA55" s="1134"/>
      <c r="BB55" s="1134"/>
      <c r="BC55" s="1134"/>
      <c r="BD55" s="1134"/>
      <c r="BE55" s="1119"/>
      <c r="BF55" s="1119"/>
      <c r="BG55" s="1119"/>
      <c r="BH55" s="1119"/>
      <c r="BI55" s="1120"/>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24"/>
      <c r="C56" s="1125"/>
      <c r="D56" s="1125"/>
      <c r="E56" s="1125"/>
      <c r="F56" s="1125"/>
      <c r="G56" s="1125"/>
      <c r="H56" s="1125"/>
      <c r="I56" s="1125"/>
      <c r="J56" s="1125"/>
      <c r="K56" s="1125"/>
      <c r="L56" s="1125"/>
      <c r="M56" s="1125"/>
      <c r="N56" s="1125"/>
      <c r="O56" s="1125"/>
      <c r="P56" s="1126"/>
      <c r="Q56" s="1127"/>
      <c r="R56" s="1128"/>
      <c r="S56" s="1128"/>
      <c r="T56" s="1128"/>
      <c r="U56" s="1128"/>
      <c r="V56" s="1128"/>
      <c r="W56" s="1128"/>
      <c r="X56" s="1128"/>
      <c r="Y56" s="1128"/>
      <c r="Z56" s="1128"/>
      <c r="AA56" s="1128"/>
      <c r="AB56" s="1128"/>
      <c r="AC56" s="1128"/>
      <c r="AD56" s="1128"/>
      <c r="AE56" s="1129"/>
      <c r="AF56" s="1130"/>
      <c r="AG56" s="1131"/>
      <c r="AH56" s="1131"/>
      <c r="AI56" s="1131"/>
      <c r="AJ56" s="1132"/>
      <c r="AK56" s="1133"/>
      <c r="AL56" s="1128"/>
      <c r="AM56" s="1128"/>
      <c r="AN56" s="1128"/>
      <c r="AO56" s="1128"/>
      <c r="AP56" s="1128"/>
      <c r="AQ56" s="1128"/>
      <c r="AR56" s="1128"/>
      <c r="AS56" s="1128"/>
      <c r="AT56" s="1128"/>
      <c r="AU56" s="1128"/>
      <c r="AV56" s="1128"/>
      <c r="AW56" s="1128"/>
      <c r="AX56" s="1128"/>
      <c r="AY56" s="1128"/>
      <c r="AZ56" s="1134"/>
      <c r="BA56" s="1134"/>
      <c r="BB56" s="1134"/>
      <c r="BC56" s="1134"/>
      <c r="BD56" s="1134"/>
      <c r="BE56" s="1119"/>
      <c r="BF56" s="1119"/>
      <c r="BG56" s="1119"/>
      <c r="BH56" s="1119"/>
      <c r="BI56" s="1120"/>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24"/>
      <c r="C57" s="1125"/>
      <c r="D57" s="1125"/>
      <c r="E57" s="1125"/>
      <c r="F57" s="1125"/>
      <c r="G57" s="1125"/>
      <c r="H57" s="1125"/>
      <c r="I57" s="1125"/>
      <c r="J57" s="1125"/>
      <c r="K57" s="1125"/>
      <c r="L57" s="1125"/>
      <c r="M57" s="1125"/>
      <c r="N57" s="1125"/>
      <c r="O57" s="1125"/>
      <c r="P57" s="1126"/>
      <c r="Q57" s="1127"/>
      <c r="R57" s="1128"/>
      <c r="S57" s="1128"/>
      <c r="T57" s="1128"/>
      <c r="U57" s="1128"/>
      <c r="V57" s="1128"/>
      <c r="W57" s="1128"/>
      <c r="X57" s="1128"/>
      <c r="Y57" s="1128"/>
      <c r="Z57" s="1128"/>
      <c r="AA57" s="1128"/>
      <c r="AB57" s="1128"/>
      <c r="AC57" s="1128"/>
      <c r="AD57" s="1128"/>
      <c r="AE57" s="1129"/>
      <c r="AF57" s="1130"/>
      <c r="AG57" s="1131"/>
      <c r="AH57" s="1131"/>
      <c r="AI57" s="1131"/>
      <c r="AJ57" s="1132"/>
      <c r="AK57" s="1133"/>
      <c r="AL57" s="1128"/>
      <c r="AM57" s="1128"/>
      <c r="AN57" s="1128"/>
      <c r="AO57" s="1128"/>
      <c r="AP57" s="1128"/>
      <c r="AQ57" s="1128"/>
      <c r="AR57" s="1128"/>
      <c r="AS57" s="1128"/>
      <c r="AT57" s="1128"/>
      <c r="AU57" s="1128"/>
      <c r="AV57" s="1128"/>
      <c r="AW57" s="1128"/>
      <c r="AX57" s="1128"/>
      <c r="AY57" s="1128"/>
      <c r="AZ57" s="1134"/>
      <c r="BA57" s="1134"/>
      <c r="BB57" s="1134"/>
      <c r="BC57" s="1134"/>
      <c r="BD57" s="1134"/>
      <c r="BE57" s="1119"/>
      <c r="BF57" s="1119"/>
      <c r="BG57" s="1119"/>
      <c r="BH57" s="1119"/>
      <c r="BI57" s="1120"/>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24"/>
      <c r="C58" s="1125"/>
      <c r="D58" s="1125"/>
      <c r="E58" s="1125"/>
      <c r="F58" s="1125"/>
      <c r="G58" s="1125"/>
      <c r="H58" s="1125"/>
      <c r="I58" s="1125"/>
      <c r="J58" s="1125"/>
      <c r="K58" s="1125"/>
      <c r="L58" s="1125"/>
      <c r="M58" s="1125"/>
      <c r="N58" s="1125"/>
      <c r="O58" s="1125"/>
      <c r="P58" s="1126"/>
      <c r="Q58" s="1127"/>
      <c r="R58" s="1128"/>
      <c r="S58" s="1128"/>
      <c r="T58" s="1128"/>
      <c r="U58" s="1128"/>
      <c r="V58" s="1128"/>
      <c r="W58" s="1128"/>
      <c r="X58" s="1128"/>
      <c r="Y58" s="1128"/>
      <c r="Z58" s="1128"/>
      <c r="AA58" s="1128"/>
      <c r="AB58" s="1128"/>
      <c r="AC58" s="1128"/>
      <c r="AD58" s="1128"/>
      <c r="AE58" s="1129"/>
      <c r="AF58" s="1130"/>
      <c r="AG58" s="1131"/>
      <c r="AH58" s="1131"/>
      <c r="AI58" s="1131"/>
      <c r="AJ58" s="1132"/>
      <c r="AK58" s="1133"/>
      <c r="AL58" s="1128"/>
      <c r="AM58" s="1128"/>
      <c r="AN58" s="1128"/>
      <c r="AO58" s="1128"/>
      <c r="AP58" s="1128"/>
      <c r="AQ58" s="1128"/>
      <c r="AR58" s="1128"/>
      <c r="AS58" s="1128"/>
      <c r="AT58" s="1128"/>
      <c r="AU58" s="1128"/>
      <c r="AV58" s="1128"/>
      <c r="AW58" s="1128"/>
      <c r="AX58" s="1128"/>
      <c r="AY58" s="1128"/>
      <c r="AZ58" s="1134"/>
      <c r="BA58" s="1134"/>
      <c r="BB58" s="1134"/>
      <c r="BC58" s="1134"/>
      <c r="BD58" s="1134"/>
      <c r="BE58" s="1119"/>
      <c r="BF58" s="1119"/>
      <c r="BG58" s="1119"/>
      <c r="BH58" s="1119"/>
      <c r="BI58" s="1120"/>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24"/>
      <c r="C59" s="1125"/>
      <c r="D59" s="1125"/>
      <c r="E59" s="1125"/>
      <c r="F59" s="1125"/>
      <c r="G59" s="1125"/>
      <c r="H59" s="1125"/>
      <c r="I59" s="1125"/>
      <c r="J59" s="1125"/>
      <c r="K59" s="1125"/>
      <c r="L59" s="1125"/>
      <c r="M59" s="1125"/>
      <c r="N59" s="1125"/>
      <c r="O59" s="1125"/>
      <c r="P59" s="1126"/>
      <c r="Q59" s="1127"/>
      <c r="R59" s="1128"/>
      <c r="S59" s="1128"/>
      <c r="T59" s="1128"/>
      <c r="U59" s="1128"/>
      <c r="V59" s="1128"/>
      <c r="W59" s="1128"/>
      <c r="X59" s="1128"/>
      <c r="Y59" s="1128"/>
      <c r="Z59" s="1128"/>
      <c r="AA59" s="1128"/>
      <c r="AB59" s="1128"/>
      <c r="AC59" s="1128"/>
      <c r="AD59" s="1128"/>
      <c r="AE59" s="1129"/>
      <c r="AF59" s="1130"/>
      <c r="AG59" s="1131"/>
      <c r="AH59" s="1131"/>
      <c r="AI59" s="1131"/>
      <c r="AJ59" s="1132"/>
      <c r="AK59" s="1133"/>
      <c r="AL59" s="1128"/>
      <c r="AM59" s="1128"/>
      <c r="AN59" s="1128"/>
      <c r="AO59" s="1128"/>
      <c r="AP59" s="1128"/>
      <c r="AQ59" s="1128"/>
      <c r="AR59" s="1128"/>
      <c r="AS59" s="1128"/>
      <c r="AT59" s="1128"/>
      <c r="AU59" s="1128"/>
      <c r="AV59" s="1128"/>
      <c r="AW59" s="1128"/>
      <c r="AX59" s="1128"/>
      <c r="AY59" s="1128"/>
      <c r="AZ59" s="1134"/>
      <c r="BA59" s="1134"/>
      <c r="BB59" s="1134"/>
      <c r="BC59" s="1134"/>
      <c r="BD59" s="1134"/>
      <c r="BE59" s="1119"/>
      <c r="BF59" s="1119"/>
      <c r="BG59" s="1119"/>
      <c r="BH59" s="1119"/>
      <c r="BI59" s="1120"/>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24"/>
      <c r="C60" s="1125"/>
      <c r="D60" s="1125"/>
      <c r="E60" s="1125"/>
      <c r="F60" s="1125"/>
      <c r="G60" s="1125"/>
      <c r="H60" s="1125"/>
      <c r="I60" s="1125"/>
      <c r="J60" s="1125"/>
      <c r="K60" s="1125"/>
      <c r="L60" s="1125"/>
      <c r="M60" s="1125"/>
      <c r="N60" s="1125"/>
      <c r="O60" s="1125"/>
      <c r="P60" s="1126"/>
      <c r="Q60" s="1127"/>
      <c r="R60" s="1128"/>
      <c r="S60" s="1128"/>
      <c r="T60" s="1128"/>
      <c r="U60" s="1128"/>
      <c r="V60" s="1128"/>
      <c r="W60" s="1128"/>
      <c r="X60" s="1128"/>
      <c r="Y60" s="1128"/>
      <c r="Z60" s="1128"/>
      <c r="AA60" s="1128"/>
      <c r="AB60" s="1128"/>
      <c r="AC60" s="1128"/>
      <c r="AD60" s="1128"/>
      <c r="AE60" s="1129"/>
      <c r="AF60" s="1130"/>
      <c r="AG60" s="1131"/>
      <c r="AH60" s="1131"/>
      <c r="AI60" s="1131"/>
      <c r="AJ60" s="1132"/>
      <c r="AK60" s="1133"/>
      <c r="AL60" s="1128"/>
      <c r="AM60" s="1128"/>
      <c r="AN60" s="1128"/>
      <c r="AO60" s="1128"/>
      <c r="AP60" s="1128"/>
      <c r="AQ60" s="1128"/>
      <c r="AR60" s="1128"/>
      <c r="AS60" s="1128"/>
      <c r="AT60" s="1128"/>
      <c r="AU60" s="1128"/>
      <c r="AV60" s="1128"/>
      <c r="AW60" s="1128"/>
      <c r="AX60" s="1128"/>
      <c r="AY60" s="1128"/>
      <c r="AZ60" s="1134"/>
      <c r="BA60" s="1134"/>
      <c r="BB60" s="1134"/>
      <c r="BC60" s="1134"/>
      <c r="BD60" s="1134"/>
      <c r="BE60" s="1119"/>
      <c r="BF60" s="1119"/>
      <c r="BG60" s="1119"/>
      <c r="BH60" s="1119"/>
      <c r="BI60" s="1120"/>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24"/>
      <c r="C61" s="1125"/>
      <c r="D61" s="1125"/>
      <c r="E61" s="1125"/>
      <c r="F61" s="1125"/>
      <c r="G61" s="1125"/>
      <c r="H61" s="1125"/>
      <c r="I61" s="1125"/>
      <c r="J61" s="1125"/>
      <c r="K61" s="1125"/>
      <c r="L61" s="1125"/>
      <c r="M61" s="1125"/>
      <c r="N61" s="1125"/>
      <c r="O61" s="1125"/>
      <c r="P61" s="1126"/>
      <c r="Q61" s="1127"/>
      <c r="R61" s="1128"/>
      <c r="S61" s="1128"/>
      <c r="T61" s="1128"/>
      <c r="U61" s="1128"/>
      <c r="V61" s="1128"/>
      <c r="W61" s="1128"/>
      <c r="X61" s="1128"/>
      <c r="Y61" s="1128"/>
      <c r="Z61" s="1128"/>
      <c r="AA61" s="1128"/>
      <c r="AB61" s="1128"/>
      <c r="AC61" s="1128"/>
      <c r="AD61" s="1128"/>
      <c r="AE61" s="1129"/>
      <c r="AF61" s="1130"/>
      <c r="AG61" s="1131"/>
      <c r="AH61" s="1131"/>
      <c r="AI61" s="1131"/>
      <c r="AJ61" s="1132"/>
      <c r="AK61" s="1133"/>
      <c r="AL61" s="1128"/>
      <c r="AM61" s="1128"/>
      <c r="AN61" s="1128"/>
      <c r="AO61" s="1128"/>
      <c r="AP61" s="1128"/>
      <c r="AQ61" s="1128"/>
      <c r="AR61" s="1128"/>
      <c r="AS61" s="1128"/>
      <c r="AT61" s="1128"/>
      <c r="AU61" s="1128"/>
      <c r="AV61" s="1128"/>
      <c r="AW61" s="1128"/>
      <c r="AX61" s="1128"/>
      <c r="AY61" s="1128"/>
      <c r="AZ61" s="1134"/>
      <c r="BA61" s="1134"/>
      <c r="BB61" s="1134"/>
      <c r="BC61" s="1134"/>
      <c r="BD61" s="1134"/>
      <c r="BE61" s="1119"/>
      <c r="BF61" s="1119"/>
      <c r="BG61" s="1119"/>
      <c r="BH61" s="1119"/>
      <c r="BI61" s="1120"/>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24"/>
      <c r="C62" s="1125"/>
      <c r="D62" s="1125"/>
      <c r="E62" s="1125"/>
      <c r="F62" s="1125"/>
      <c r="G62" s="1125"/>
      <c r="H62" s="1125"/>
      <c r="I62" s="1125"/>
      <c r="J62" s="1125"/>
      <c r="K62" s="1125"/>
      <c r="L62" s="1125"/>
      <c r="M62" s="1125"/>
      <c r="N62" s="1125"/>
      <c r="O62" s="1125"/>
      <c r="P62" s="1126"/>
      <c r="Q62" s="1127"/>
      <c r="R62" s="1128"/>
      <c r="S62" s="1128"/>
      <c r="T62" s="1128"/>
      <c r="U62" s="1128"/>
      <c r="V62" s="1128"/>
      <c r="W62" s="1128"/>
      <c r="X62" s="1128"/>
      <c r="Y62" s="1128"/>
      <c r="Z62" s="1128"/>
      <c r="AA62" s="1128"/>
      <c r="AB62" s="1128"/>
      <c r="AC62" s="1128"/>
      <c r="AD62" s="1128"/>
      <c r="AE62" s="1129"/>
      <c r="AF62" s="1130"/>
      <c r="AG62" s="1131"/>
      <c r="AH62" s="1131"/>
      <c r="AI62" s="1131"/>
      <c r="AJ62" s="1132"/>
      <c r="AK62" s="1133"/>
      <c r="AL62" s="1128"/>
      <c r="AM62" s="1128"/>
      <c r="AN62" s="1128"/>
      <c r="AO62" s="1128"/>
      <c r="AP62" s="1128"/>
      <c r="AQ62" s="1128"/>
      <c r="AR62" s="1128"/>
      <c r="AS62" s="1128"/>
      <c r="AT62" s="1128"/>
      <c r="AU62" s="1128"/>
      <c r="AV62" s="1128"/>
      <c r="AW62" s="1128"/>
      <c r="AX62" s="1128"/>
      <c r="AY62" s="1128"/>
      <c r="AZ62" s="1134"/>
      <c r="BA62" s="1134"/>
      <c r="BB62" s="1134"/>
      <c r="BC62" s="1134"/>
      <c r="BD62" s="1134"/>
      <c r="BE62" s="1119"/>
      <c r="BF62" s="1119"/>
      <c r="BG62" s="1119"/>
      <c r="BH62" s="1119"/>
      <c r="BI62" s="1120"/>
      <c r="BJ62" s="1121" t="s">
        <v>408</v>
      </c>
      <c r="BK62" s="1122"/>
      <c r="BL62" s="1122"/>
      <c r="BM62" s="1122"/>
      <c r="BN62" s="1123"/>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388</v>
      </c>
      <c r="B63" s="1037" t="s">
        <v>409</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15"/>
      <c r="AF63" s="1116">
        <v>3972</v>
      </c>
      <c r="AG63" s="1052"/>
      <c r="AH63" s="1052"/>
      <c r="AI63" s="1052"/>
      <c r="AJ63" s="1117"/>
      <c r="AK63" s="1118"/>
      <c r="AL63" s="1056"/>
      <c r="AM63" s="1056"/>
      <c r="AN63" s="1056"/>
      <c r="AO63" s="1056"/>
      <c r="AP63" s="1052"/>
      <c r="AQ63" s="1052"/>
      <c r="AR63" s="1052"/>
      <c r="AS63" s="1052"/>
      <c r="AT63" s="1052"/>
      <c r="AU63" s="1052"/>
      <c r="AV63" s="1052"/>
      <c r="AW63" s="1052"/>
      <c r="AX63" s="1052"/>
      <c r="AY63" s="1052"/>
      <c r="AZ63" s="1112"/>
      <c r="BA63" s="1112"/>
      <c r="BB63" s="1112"/>
      <c r="BC63" s="1112"/>
      <c r="BD63" s="1112"/>
      <c r="BE63" s="1053"/>
      <c r="BF63" s="1053"/>
      <c r="BG63" s="1053"/>
      <c r="BH63" s="1053"/>
      <c r="BI63" s="1054"/>
      <c r="BJ63" s="1113" t="s">
        <v>410</v>
      </c>
      <c r="BK63" s="1044"/>
      <c r="BL63" s="1044"/>
      <c r="BM63" s="1044"/>
      <c r="BN63" s="1114"/>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412</v>
      </c>
      <c r="B66" s="1089"/>
      <c r="C66" s="1089"/>
      <c r="D66" s="1089"/>
      <c r="E66" s="1089"/>
      <c r="F66" s="1089"/>
      <c r="G66" s="1089"/>
      <c r="H66" s="1089"/>
      <c r="I66" s="1089"/>
      <c r="J66" s="1089"/>
      <c r="K66" s="1089"/>
      <c r="L66" s="1089"/>
      <c r="M66" s="1089"/>
      <c r="N66" s="1089"/>
      <c r="O66" s="1089"/>
      <c r="P66" s="1090"/>
      <c r="Q66" s="1094" t="s">
        <v>392</v>
      </c>
      <c r="R66" s="1095"/>
      <c r="S66" s="1095"/>
      <c r="T66" s="1095"/>
      <c r="U66" s="1096"/>
      <c r="V66" s="1094" t="s">
        <v>413</v>
      </c>
      <c r="W66" s="1095"/>
      <c r="X66" s="1095"/>
      <c r="Y66" s="1095"/>
      <c r="Z66" s="1096"/>
      <c r="AA66" s="1094" t="s">
        <v>414</v>
      </c>
      <c r="AB66" s="1095"/>
      <c r="AC66" s="1095"/>
      <c r="AD66" s="1095"/>
      <c r="AE66" s="1096"/>
      <c r="AF66" s="1100" t="s">
        <v>415</v>
      </c>
      <c r="AG66" s="1101"/>
      <c r="AH66" s="1101"/>
      <c r="AI66" s="1101"/>
      <c r="AJ66" s="1102"/>
      <c r="AK66" s="1094" t="s">
        <v>416</v>
      </c>
      <c r="AL66" s="1089"/>
      <c r="AM66" s="1089"/>
      <c r="AN66" s="1089"/>
      <c r="AO66" s="1090"/>
      <c r="AP66" s="1094" t="s">
        <v>417</v>
      </c>
      <c r="AQ66" s="1095"/>
      <c r="AR66" s="1095"/>
      <c r="AS66" s="1095"/>
      <c r="AT66" s="1096"/>
      <c r="AU66" s="1094" t="s">
        <v>418</v>
      </c>
      <c r="AV66" s="1095"/>
      <c r="AW66" s="1095"/>
      <c r="AX66" s="1095"/>
      <c r="AY66" s="1096"/>
      <c r="AZ66" s="1094" t="s">
        <v>375</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580</v>
      </c>
      <c r="C68" s="1079"/>
      <c r="D68" s="1079"/>
      <c r="E68" s="1079"/>
      <c r="F68" s="1079"/>
      <c r="G68" s="1079"/>
      <c r="H68" s="1079"/>
      <c r="I68" s="1079"/>
      <c r="J68" s="1079"/>
      <c r="K68" s="1079"/>
      <c r="L68" s="1079"/>
      <c r="M68" s="1079"/>
      <c r="N68" s="1079"/>
      <c r="O68" s="1079"/>
      <c r="P68" s="1080"/>
      <c r="Q68" s="1081">
        <v>12441</v>
      </c>
      <c r="R68" s="1075"/>
      <c r="S68" s="1075"/>
      <c r="T68" s="1075"/>
      <c r="U68" s="1075"/>
      <c r="V68" s="1075">
        <v>11563</v>
      </c>
      <c r="W68" s="1075"/>
      <c r="X68" s="1075"/>
      <c r="Y68" s="1075"/>
      <c r="Z68" s="1075"/>
      <c r="AA68" s="1075">
        <v>878</v>
      </c>
      <c r="AB68" s="1075"/>
      <c r="AC68" s="1075"/>
      <c r="AD68" s="1075"/>
      <c r="AE68" s="1075"/>
      <c r="AF68" s="1075">
        <v>878</v>
      </c>
      <c r="AG68" s="1075"/>
      <c r="AH68" s="1075"/>
      <c r="AI68" s="1075"/>
      <c r="AJ68" s="1075"/>
      <c r="AK68" s="1075">
        <v>579</v>
      </c>
      <c r="AL68" s="1075"/>
      <c r="AM68" s="1075"/>
      <c r="AN68" s="1075"/>
      <c r="AO68" s="1075"/>
      <c r="AP68" s="1075" t="s">
        <v>577</v>
      </c>
      <c r="AQ68" s="1075"/>
      <c r="AR68" s="1075"/>
      <c r="AS68" s="1075"/>
      <c r="AT68" s="1075"/>
      <c r="AU68" s="1075"/>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581</v>
      </c>
      <c r="C69" s="1068"/>
      <c r="D69" s="1068"/>
      <c r="E69" s="1068"/>
      <c r="F69" s="1068"/>
      <c r="G69" s="1068"/>
      <c r="H69" s="1068"/>
      <c r="I69" s="1068"/>
      <c r="J69" s="1068"/>
      <c r="K69" s="1068"/>
      <c r="L69" s="1068"/>
      <c r="M69" s="1068"/>
      <c r="N69" s="1068"/>
      <c r="O69" s="1068"/>
      <c r="P69" s="1069"/>
      <c r="Q69" s="1070">
        <v>795803</v>
      </c>
      <c r="R69" s="1064"/>
      <c r="S69" s="1064"/>
      <c r="T69" s="1064"/>
      <c r="U69" s="1064"/>
      <c r="V69" s="1064">
        <v>776267</v>
      </c>
      <c r="W69" s="1064"/>
      <c r="X69" s="1064"/>
      <c r="Y69" s="1064"/>
      <c r="Z69" s="1064"/>
      <c r="AA69" s="1064">
        <v>19536</v>
      </c>
      <c r="AB69" s="1064"/>
      <c r="AC69" s="1064"/>
      <c r="AD69" s="1064"/>
      <c r="AE69" s="1064"/>
      <c r="AF69" s="1064">
        <v>19536</v>
      </c>
      <c r="AG69" s="1064"/>
      <c r="AH69" s="1064"/>
      <c r="AI69" s="1064"/>
      <c r="AJ69" s="1064"/>
      <c r="AK69" s="1064">
        <v>5510</v>
      </c>
      <c r="AL69" s="1064"/>
      <c r="AM69" s="1064"/>
      <c r="AN69" s="1064"/>
      <c r="AO69" s="1064"/>
      <c r="AP69" s="1064" t="s">
        <v>577</v>
      </c>
      <c r="AQ69" s="1064"/>
      <c r="AR69" s="1064"/>
      <c r="AS69" s="1064"/>
      <c r="AT69" s="1064"/>
      <c r="AU69" s="1064"/>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582</v>
      </c>
      <c r="C70" s="1068"/>
      <c r="D70" s="1068"/>
      <c r="E70" s="1068"/>
      <c r="F70" s="1068"/>
      <c r="G70" s="1068"/>
      <c r="H70" s="1068"/>
      <c r="I70" s="1068"/>
      <c r="J70" s="1068"/>
      <c r="K70" s="1068"/>
      <c r="L70" s="1068"/>
      <c r="M70" s="1068"/>
      <c r="N70" s="1068"/>
      <c r="O70" s="1068"/>
      <c r="P70" s="1069"/>
      <c r="Q70" s="1070">
        <v>17167</v>
      </c>
      <c r="R70" s="1064"/>
      <c r="S70" s="1064"/>
      <c r="T70" s="1064"/>
      <c r="U70" s="1064"/>
      <c r="V70" s="1064">
        <v>17324</v>
      </c>
      <c r="W70" s="1064"/>
      <c r="X70" s="1064"/>
      <c r="Y70" s="1064"/>
      <c r="Z70" s="1064"/>
      <c r="AA70" s="1064">
        <v>-157</v>
      </c>
      <c r="AB70" s="1064"/>
      <c r="AC70" s="1064"/>
      <c r="AD70" s="1064"/>
      <c r="AE70" s="1064"/>
      <c r="AF70" s="1064">
        <v>-157</v>
      </c>
      <c r="AG70" s="1064"/>
      <c r="AH70" s="1064"/>
      <c r="AI70" s="1064"/>
      <c r="AJ70" s="1064"/>
      <c r="AK70" s="1064">
        <v>1600</v>
      </c>
      <c r="AL70" s="1064"/>
      <c r="AM70" s="1064"/>
      <c r="AN70" s="1064"/>
      <c r="AO70" s="1064"/>
      <c r="AP70" s="1064">
        <v>9500</v>
      </c>
      <c r="AQ70" s="1064"/>
      <c r="AR70" s="1064"/>
      <c r="AS70" s="1064"/>
      <c r="AT70" s="1064"/>
      <c r="AU70" s="1064">
        <v>2698</v>
      </c>
      <c r="AV70" s="1064"/>
      <c r="AW70" s="1064"/>
      <c r="AX70" s="1064"/>
      <c r="AY70" s="1064"/>
      <c r="AZ70" s="1065" t="s">
        <v>583</v>
      </c>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c r="C71" s="1068"/>
      <c r="D71" s="1068"/>
      <c r="E71" s="1068"/>
      <c r="F71" s="1068"/>
      <c r="G71" s="1068"/>
      <c r="H71" s="1068"/>
      <c r="I71" s="1068"/>
      <c r="J71" s="1068"/>
      <c r="K71" s="1068"/>
      <c r="L71" s="1068"/>
      <c r="M71" s="1068"/>
      <c r="N71" s="1068"/>
      <c r="O71" s="1068"/>
      <c r="P71" s="1069"/>
      <c r="Q71" s="1070"/>
      <c r="R71" s="1064"/>
      <c r="S71" s="1064"/>
      <c r="T71" s="1064"/>
      <c r="U71" s="1064"/>
      <c r="V71" s="1064"/>
      <c r="W71" s="1064"/>
      <c r="X71" s="1064"/>
      <c r="Y71" s="1064"/>
      <c r="Z71" s="1064"/>
      <c r="AA71" s="1064"/>
      <c r="AB71" s="1064"/>
      <c r="AC71" s="1064"/>
      <c r="AD71" s="1064"/>
      <c r="AE71" s="1064"/>
      <c r="AF71" s="1064"/>
      <c r="AG71" s="1064"/>
      <c r="AH71" s="1064"/>
      <c r="AI71" s="1064"/>
      <c r="AJ71" s="1064"/>
      <c r="AK71" s="1064"/>
      <c r="AL71" s="1064"/>
      <c r="AM71" s="1064"/>
      <c r="AN71" s="1064"/>
      <c r="AO71" s="1064"/>
      <c r="AP71" s="1064"/>
      <c r="AQ71" s="1064"/>
      <c r="AR71" s="1064"/>
      <c r="AS71" s="1064"/>
      <c r="AT71" s="1064"/>
      <c r="AU71" s="1064"/>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c r="C72" s="1068"/>
      <c r="D72" s="1068"/>
      <c r="E72" s="1068"/>
      <c r="F72" s="1068"/>
      <c r="G72" s="1068"/>
      <c r="H72" s="1068"/>
      <c r="I72" s="1068"/>
      <c r="J72" s="1068"/>
      <c r="K72" s="1068"/>
      <c r="L72" s="1068"/>
      <c r="M72" s="1068"/>
      <c r="N72" s="1068"/>
      <c r="O72" s="1068"/>
      <c r="P72" s="1069"/>
      <c r="Q72" s="1070"/>
      <c r="R72" s="1064"/>
      <c r="S72" s="1064"/>
      <c r="T72" s="1064"/>
      <c r="U72" s="1064"/>
      <c r="V72" s="1064"/>
      <c r="W72" s="1064"/>
      <c r="X72" s="1064"/>
      <c r="Y72" s="1064"/>
      <c r="Z72" s="1064"/>
      <c r="AA72" s="1064"/>
      <c r="AB72" s="1064"/>
      <c r="AC72" s="1064"/>
      <c r="AD72" s="1064"/>
      <c r="AE72" s="1064"/>
      <c r="AF72" s="1064"/>
      <c r="AG72" s="1064"/>
      <c r="AH72" s="1064"/>
      <c r="AI72" s="1064"/>
      <c r="AJ72" s="1064"/>
      <c r="AK72" s="1064"/>
      <c r="AL72" s="1064"/>
      <c r="AM72" s="1064"/>
      <c r="AN72" s="1064"/>
      <c r="AO72" s="1064"/>
      <c r="AP72" s="1064"/>
      <c r="AQ72" s="1064"/>
      <c r="AR72" s="1064"/>
      <c r="AS72" s="1064"/>
      <c r="AT72" s="1064"/>
      <c r="AU72" s="1064"/>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388</v>
      </c>
      <c r="B88" s="1037" t="s">
        <v>419</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1037" t="s">
        <v>420</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421</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422</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425</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426</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427</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428</v>
      </c>
      <c r="AB109" s="987"/>
      <c r="AC109" s="987"/>
      <c r="AD109" s="987"/>
      <c r="AE109" s="988"/>
      <c r="AF109" s="989" t="s">
        <v>305</v>
      </c>
      <c r="AG109" s="987"/>
      <c r="AH109" s="987"/>
      <c r="AI109" s="987"/>
      <c r="AJ109" s="988"/>
      <c r="AK109" s="989" t="s">
        <v>304</v>
      </c>
      <c r="AL109" s="987"/>
      <c r="AM109" s="987"/>
      <c r="AN109" s="987"/>
      <c r="AO109" s="988"/>
      <c r="AP109" s="989" t="s">
        <v>429</v>
      </c>
      <c r="AQ109" s="987"/>
      <c r="AR109" s="987"/>
      <c r="AS109" s="987"/>
      <c r="AT109" s="1018"/>
      <c r="AU109" s="986" t="s">
        <v>427</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428</v>
      </c>
      <c r="BR109" s="987"/>
      <c r="BS109" s="987"/>
      <c r="BT109" s="987"/>
      <c r="BU109" s="988"/>
      <c r="BV109" s="989" t="s">
        <v>305</v>
      </c>
      <c r="BW109" s="987"/>
      <c r="BX109" s="987"/>
      <c r="BY109" s="987"/>
      <c r="BZ109" s="988"/>
      <c r="CA109" s="989" t="s">
        <v>304</v>
      </c>
      <c r="CB109" s="987"/>
      <c r="CC109" s="987"/>
      <c r="CD109" s="987"/>
      <c r="CE109" s="988"/>
      <c r="CF109" s="1025" t="s">
        <v>429</v>
      </c>
      <c r="CG109" s="1025"/>
      <c r="CH109" s="1025"/>
      <c r="CI109" s="1025"/>
      <c r="CJ109" s="1025"/>
      <c r="CK109" s="989" t="s">
        <v>430</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428</v>
      </c>
      <c r="DH109" s="987"/>
      <c r="DI109" s="987"/>
      <c r="DJ109" s="987"/>
      <c r="DK109" s="988"/>
      <c r="DL109" s="989" t="s">
        <v>305</v>
      </c>
      <c r="DM109" s="987"/>
      <c r="DN109" s="987"/>
      <c r="DO109" s="987"/>
      <c r="DP109" s="988"/>
      <c r="DQ109" s="989" t="s">
        <v>304</v>
      </c>
      <c r="DR109" s="987"/>
      <c r="DS109" s="987"/>
      <c r="DT109" s="987"/>
      <c r="DU109" s="988"/>
      <c r="DV109" s="989" t="s">
        <v>429</v>
      </c>
      <c r="DW109" s="987"/>
      <c r="DX109" s="987"/>
      <c r="DY109" s="987"/>
      <c r="DZ109" s="1018"/>
    </row>
    <row r="110" spans="1:131" s="247" customFormat="1" ht="26.25" customHeight="1" x14ac:dyDescent="0.15">
      <c r="A110" s="889" t="s">
        <v>431</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3110524</v>
      </c>
      <c r="AB110" s="980"/>
      <c r="AC110" s="980"/>
      <c r="AD110" s="980"/>
      <c r="AE110" s="981"/>
      <c r="AF110" s="982">
        <v>3055777</v>
      </c>
      <c r="AG110" s="980"/>
      <c r="AH110" s="980"/>
      <c r="AI110" s="980"/>
      <c r="AJ110" s="981"/>
      <c r="AK110" s="982">
        <v>2996473</v>
      </c>
      <c r="AL110" s="980"/>
      <c r="AM110" s="980"/>
      <c r="AN110" s="980"/>
      <c r="AO110" s="981"/>
      <c r="AP110" s="983">
        <v>19.2</v>
      </c>
      <c r="AQ110" s="984"/>
      <c r="AR110" s="984"/>
      <c r="AS110" s="984"/>
      <c r="AT110" s="985"/>
      <c r="AU110" s="1019" t="s">
        <v>73</v>
      </c>
      <c r="AV110" s="1020"/>
      <c r="AW110" s="1020"/>
      <c r="AX110" s="1020"/>
      <c r="AY110" s="1020"/>
      <c r="AZ110" s="945" t="s">
        <v>432</v>
      </c>
      <c r="BA110" s="890"/>
      <c r="BB110" s="890"/>
      <c r="BC110" s="890"/>
      <c r="BD110" s="890"/>
      <c r="BE110" s="890"/>
      <c r="BF110" s="890"/>
      <c r="BG110" s="890"/>
      <c r="BH110" s="890"/>
      <c r="BI110" s="890"/>
      <c r="BJ110" s="890"/>
      <c r="BK110" s="890"/>
      <c r="BL110" s="890"/>
      <c r="BM110" s="890"/>
      <c r="BN110" s="890"/>
      <c r="BO110" s="890"/>
      <c r="BP110" s="891"/>
      <c r="BQ110" s="946">
        <v>38951885</v>
      </c>
      <c r="BR110" s="927"/>
      <c r="BS110" s="927"/>
      <c r="BT110" s="927"/>
      <c r="BU110" s="927"/>
      <c r="BV110" s="927">
        <v>38760126</v>
      </c>
      <c r="BW110" s="927"/>
      <c r="BX110" s="927"/>
      <c r="BY110" s="927"/>
      <c r="BZ110" s="927"/>
      <c r="CA110" s="927">
        <v>38264566</v>
      </c>
      <c r="CB110" s="927"/>
      <c r="CC110" s="927"/>
      <c r="CD110" s="927"/>
      <c r="CE110" s="927"/>
      <c r="CF110" s="951">
        <v>245.7</v>
      </c>
      <c r="CG110" s="952"/>
      <c r="CH110" s="952"/>
      <c r="CI110" s="952"/>
      <c r="CJ110" s="952"/>
      <c r="CK110" s="1015" t="s">
        <v>433</v>
      </c>
      <c r="CL110" s="901"/>
      <c r="CM110" s="976" t="s">
        <v>434</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127</v>
      </c>
      <c r="DH110" s="927"/>
      <c r="DI110" s="927"/>
      <c r="DJ110" s="927"/>
      <c r="DK110" s="927"/>
      <c r="DL110" s="927" t="s">
        <v>127</v>
      </c>
      <c r="DM110" s="927"/>
      <c r="DN110" s="927"/>
      <c r="DO110" s="927"/>
      <c r="DP110" s="927"/>
      <c r="DQ110" s="927" t="s">
        <v>435</v>
      </c>
      <c r="DR110" s="927"/>
      <c r="DS110" s="927"/>
      <c r="DT110" s="927"/>
      <c r="DU110" s="927"/>
      <c r="DV110" s="928" t="s">
        <v>127</v>
      </c>
      <c r="DW110" s="928"/>
      <c r="DX110" s="928"/>
      <c r="DY110" s="928"/>
      <c r="DZ110" s="929"/>
    </row>
    <row r="111" spans="1:131" s="247" customFormat="1" ht="26.25" customHeight="1" x14ac:dyDescent="0.15">
      <c r="A111" s="856" t="s">
        <v>436</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127</v>
      </c>
      <c r="AB111" s="1008"/>
      <c r="AC111" s="1008"/>
      <c r="AD111" s="1008"/>
      <c r="AE111" s="1009"/>
      <c r="AF111" s="1010" t="s">
        <v>127</v>
      </c>
      <c r="AG111" s="1008"/>
      <c r="AH111" s="1008"/>
      <c r="AI111" s="1008"/>
      <c r="AJ111" s="1009"/>
      <c r="AK111" s="1010" t="s">
        <v>435</v>
      </c>
      <c r="AL111" s="1008"/>
      <c r="AM111" s="1008"/>
      <c r="AN111" s="1008"/>
      <c r="AO111" s="1009"/>
      <c r="AP111" s="1011" t="s">
        <v>127</v>
      </c>
      <c r="AQ111" s="1012"/>
      <c r="AR111" s="1012"/>
      <c r="AS111" s="1012"/>
      <c r="AT111" s="1013"/>
      <c r="AU111" s="1021"/>
      <c r="AV111" s="1022"/>
      <c r="AW111" s="1022"/>
      <c r="AX111" s="1022"/>
      <c r="AY111" s="1022"/>
      <c r="AZ111" s="897" t="s">
        <v>437</v>
      </c>
      <c r="BA111" s="832"/>
      <c r="BB111" s="832"/>
      <c r="BC111" s="832"/>
      <c r="BD111" s="832"/>
      <c r="BE111" s="832"/>
      <c r="BF111" s="832"/>
      <c r="BG111" s="832"/>
      <c r="BH111" s="832"/>
      <c r="BI111" s="832"/>
      <c r="BJ111" s="832"/>
      <c r="BK111" s="832"/>
      <c r="BL111" s="832"/>
      <c r="BM111" s="832"/>
      <c r="BN111" s="832"/>
      <c r="BO111" s="832"/>
      <c r="BP111" s="833"/>
      <c r="BQ111" s="898">
        <v>81270</v>
      </c>
      <c r="BR111" s="899"/>
      <c r="BS111" s="899"/>
      <c r="BT111" s="899"/>
      <c r="BU111" s="899"/>
      <c r="BV111" s="899">
        <v>12843</v>
      </c>
      <c r="BW111" s="899"/>
      <c r="BX111" s="899"/>
      <c r="BY111" s="899"/>
      <c r="BZ111" s="899"/>
      <c r="CA111" s="899" t="s">
        <v>127</v>
      </c>
      <c r="CB111" s="899"/>
      <c r="CC111" s="899"/>
      <c r="CD111" s="899"/>
      <c r="CE111" s="899"/>
      <c r="CF111" s="960" t="s">
        <v>127</v>
      </c>
      <c r="CG111" s="961"/>
      <c r="CH111" s="961"/>
      <c r="CI111" s="961"/>
      <c r="CJ111" s="961"/>
      <c r="CK111" s="1016"/>
      <c r="CL111" s="903"/>
      <c r="CM111" s="906" t="s">
        <v>438</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127</v>
      </c>
      <c r="DH111" s="899"/>
      <c r="DI111" s="899"/>
      <c r="DJ111" s="899"/>
      <c r="DK111" s="899"/>
      <c r="DL111" s="899" t="s">
        <v>127</v>
      </c>
      <c r="DM111" s="899"/>
      <c r="DN111" s="899"/>
      <c r="DO111" s="899"/>
      <c r="DP111" s="899"/>
      <c r="DQ111" s="899" t="s">
        <v>127</v>
      </c>
      <c r="DR111" s="899"/>
      <c r="DS111" s="899"/>
      <c r="DT111" s="899"/>
      <c r="DU111" s="899"/>
      <c r="DV111" s="876" t="s">
        <v>127</v>
      </c>
      <c r="DW111" s="876"/>
      <c r="DX111" s="876"/>
      <c r="DY111" s="876"/>
      <c r="DZ111" s="877"/>
    </row>
    <row r="112" spans="1:131" s="247" customFormat="1" ht="26.25" customHeight="1" x14ac:dyDescent="0.15">
      <c r="A112" s="1001" t="s">
        <v>439</v>
      </c>
      <c r="B112" s="1002"/>
      <c r="C112" s="832" t="s">
        <v>440</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127</v>
      </c>
      <c r="AB112" s="862"/>
      <c r="AC112" s="862"/>
      <c r="AD112" s="862"/>
      <c r="AE112" s="863"/>
      <c r="AF112" s="864" t="s">
        <v>127</v>
      </c>
      <c r="AG112" s="862"/>
      <c r="AH112" s="862"/>
      <c r="AI112" s="862"/>
      <c r="AJ112" s="863"/>
      <c r="AK112" s="864" t="s">
        <v>127</v>
      </c>
      <c r="AL112" s="862"/>
      <c r="AM112" s="862"/>
      <c r="AN112" s="862"/>
      <c r="AO112" s="863"/>
      <c r="AP112" s="909" t="s">
        <v>127</v>
      </c>
      <c r="AQ112" s="910"/>
      <c r="AR112" s="910"/>
      <c r="AS112" s="910"/>
      <c r="AT112" s="911"/>
      <c r="AU112" s="1021"/>
      <c r="AV112" s="1022"/>
      <c r="AW112" s="1022"/>
      <c r="AX112" s="1022"/>
      <c r="AY112" s="1022"/>
      <c r="AZ112" s="897" t="s">
        <v>441</v>
      </c>
      <c r="BA112" s="832"/>
      <c r="BB112" s="832"/>
      <c r="BC112" s="832"/>
      <c r="BD112" s="832"/>
      <c r="BE112" s="832"/>
      <c r="BF112" s="832"/>
      <c r="BG112" s="832"/>
      <c r="BH112" s="832"/>
      <c r="BI112" s="832"/>
      <c r="BJ112" s="832"/>
      <c r="BK112" s="832"/>
      <c r="BL112" s="832"/>
      <c r="BM112" s="832"/>
      <c r="BN112" s="832"/>
      <c r="BO112" s="832"/>
      <c r="BP112" s="833"/>
      <c r="BQ112" s="898">
        <v>13612516</v>
      </c>
      <c r="BR112" s="899"/>
      <c r="BS112" s="899"/>
      <c r="BT112" s="899"/>
      <c r="BU112" s="899"/>
      <c r="BV112" s="899">
        <v>13230050</v>
      </c>
      <c r="BW112" s="899"/>
      <c r="BX112" s="899"/>
      <c r="BY112" s="899"/>
      <c r="BZ112" s="899"/>
      <c r="CA112" s="899">
        <v>12676496</v>
      </c>
      <c r="CB112" s="899"/>
      <c r="CC112" s="899"/>
      <c r="CD112" s="899"/>
      <c r="CE112" s="899"/>
      <c r="CF112" s="960">
        <v>81.400000000000006</v>
      </c>
      <c r="CG112" s="961"/>
      <c r="CH112" s="961"/>
      <c r="CI112" s="961"/>
      <c r="CJ112" s="961"/>
      <c r="CK112" s="1016"/>
      <c r="CL112" s="903"/>
      <c r="CM112" s="906" t="s">
        <v>442</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127</v>
      </c>
      <c r="DH112" s="899"/>
      <c r="DI112" s="899"/>
      <c r="DJ112" s="899"/>
      <c r="DK112" s="899"/>
      <c r="DL112" s="899" t="s">
        <v>435</v>
      </c>
      <c r="DM112" s="899"/>
      <c r="DN112" s="899"/>
      <c r="DO112" s="899"/>
      <c r="DP112" s="899"/>
      <c r="DQ112" s="899" t="s">
        <v>127</v>
      </c>
      <c r="DR112" s="899"/>
      <c r="DS112" s="899"/>
      <c r="DT112" s="899"/>
      <c r="DU112" s="899"/>
      <c r="DV112" s="876" t="s">
        <v>127</v>
      </c>
      <c r="DW112" s="876"/>
      <c r="DX112" s="876"/>
      <c r="DY112" s="876"/>
      <c r="DZ112" s="877"/>
    </row>
    <row r="113" spans="1:130" s="247" customFormat="1" ht="26.25" customHeight="1" x14ac:dyDescent="0.15">
      <c r="A113" s="1003"/>
      <c r="B113" s="1004"/>
      <c r="C113" s="832" t="s">
        <v>443</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934821</v>
      </c>
      <c r="AB113" s="1008"/>
      <c r="AC113" s="1008"/>
      <c r="AD113" s="1008"/>
      <c r="AE113" s="1009"/>
      <c r="AF113" s="1010">
        <v>937974</v>
      </c>
      <c r="AG113" s="1008"/>
      <c r="AH113" s="1008"/>
      <c r="AI113" s="1008"/>
      <c r="AJ113" s="1009"/>
      <c r="AK113" s="1010">
        <v>934583</v>
      </c>
      <c r="AL113" s="1008"/>
      <c r="AM113" s="1008"/>
      <c r="AN113" s="1008"/>
      <c r="AO113" s="1009"/>
      <c r="AP113" s="1011">
        <v>6</v>
      </c>
      <c r="AQ113" s="1012"/>
      <c r="AR113" s="1012"/>
      <c r="AS113" s="1012"/>
      <c r="AT113" s="1013"/>
      <c r="AU113" s="1021"/>
      <c r="AV113" s="1022"/>
      <c r="AW113" s="1022"/>
      <c r="AX113" s="1022"/>
      <c r="AY113" s="1022"/>
      <c r="AZ113" s="897" t="s">
        <v>444</v>
      </c>
      <c r="BA113" s="832"/>
      <c r="BB113" s="832"/>
      <c r="BC113" s="832"/>
      <c r="BD113" s="832"/>
      <c r="BE113" s="832"/>
      <c r="BF113" s="832"/>
      <c r="BG113" s="832"/>
      <c r="BH113" s="832"/>
      <c r="BI113" s="832"/>
      <c r="BJ113" s="832"/>
      <c r="BK113" s="832"/>
      <c r="BL113" s="832"/>
      <c r="BM113" s="832"/>
      <c r="BN113" s="832"/>
      <c r="BO113" s="832"/>
      <c r="BP113" s="833"/>
      <c r="BQ113" s="898">
        <v>2710552</v>
      </c>
      <c r="BR113" s="899"/>
      <c r="BS113" s="899"/>
      <c r="BT113" s="899"/>
      <c r="BU113" s="899"/>
      <c r="BV113" s="899">
        <v>2788101</v>
      </c>
      <c r="BW113" s="899"/>
      <c r="BX113" s="899"/>
      <c r="BY113" s="899"/>
      <c r="BZ113" s="899"/>
      <c r="CA113" s="899">
        <v>2698479</v>
      </c>
      <c r="CB113" s="899"/>
      <c r="CC113" s="899"/>
      <c r="CD113" s="899"/>
      <c r="CE113" s="899"/>
      <c r="CF113" s="960">
        <v>17.3</v>
      </c>
      <c r="CG113" s="961"/>
      <c r="CH113" s="961"/>
      <c r="CI113" s="961"/>
      <c r="CJ113" s="961"/>
      <c r="CK113" s="1016"/>
      <c r="CL113" s="903"/>
      <c r="CM113" s="906" t="s">
        <v>445</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127</v>
      </c>
      <c r="DH113" s="862"/>
      <c r="DI113" s="862"/>
      <c r="DJ113" s="862"/>
      <c r="DK113" s="863"/>
      <c r="DL113" s="864" t="s">
        <v>127</v>
      </c>
      <c r="DM113" s="862"/>
      <c r="DN113" s="862"/>
      <c r="DO113" s="862"/>
      <c r="DP113" s="863"/>
      <c r="DQ113" s="864" t="s">
        <v>127</v>
      </c>
      <c r="DR113" s="862"/>
      <c r="DS113" s="862"/>
      <c r="DT113" s="862"/>
      <c r="DU113" s="863"/>
      <c r="DV113" s="909" t="s">
        <v>127</v>
      </c>
      <c r="DW113" s="910"/>
      <c r="DX113" s="910"/>
      <c r="DY113" s="910"/>
      <c r="DZ113" s="911"/>
    </row>
    <row r="114" spans="1:130" s="247" customFormat="1" ht="26.25" customHeight="1" x14ac:dyDescent="0.15">
      <c r="A114" s="1003"/>
      <c r="B114" s="1004"/>
      <c r="C114" s="832" t="s">
        <v>446</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302544</v>
      </c>
      <c r="AB114" s="862"/>
      <c r="AC114" s="862"/>
      <c r="AD114" s="862"/>
      <c r="AE114" s="863"/>
      <c r="AF114" s="864">
        <v>279173</v>
      </c>
      <c r="AG114" s="862"/>
      <c r="AH114" s="862"/>
      <c r="AI114" s="862"/>
      <c r="AJ114" s="863"/>
      <c r="AK114" s="864">
        <v>258623</v>
      </c>
      <c r="AL114" s="862"/>
      <c r="AM114" s="862"/>
      <c r="AN114" s="862"/>
      <c r="AO114" s="863"/>
      <c r="AP114" s="909">
        <v>1.7</v>
      </c>
      <c r="AQ114" s="910"/>
      <c r="AR114" s="910"/>
      <c r="AS114" s="910"/>
      <c r="AT114" s="911"/>
      <c r="AU114" s="1021"/>
      <c r="AV114" s="1022"/>
      <c r="AW114" s="1022"/>
      <c r="AX114" s="1022"/>
      <c r="AY114" s="1022"/>
      <c r="AZ114" s="897" t="s">
        <v>447</v>
      </c>
      <c r="BA114" s="832"/>
      <c r="BB114" s="832"/>
      <c r="BC114" s="832"/>
      <c r="BD114" s="832"/>
      <c r="BE114" s="832"/>
      <c r="BF114" s="832"/>
      <c r="BG114" s="832"/>
      <c r="BH114" s="832"/>
      <c r="BI114" s="832"/>
      <c r="BJ114" s="832"/>
      <c r="BK114" s="832"/>
      <c r="BL114" s="832"/>
      <c r="BM114" s="832"/>
      <c r="BN114" s="832"/>
      <c r="BO114" s="832"/>
      <c r="BP114" s="833"/>
      <c r="BQ114" s="898">
        <v>5345591</v>
      </c>
      <c r="BR114" s="899"/>
      <c r="BS114" s="899"/>
      <c r="BT114" s="899"/>
      <c r="BU114" s="899"/>
      <c r="BV114" s="899">
        <v>4983101</v>
      </c>
      <c r="BW114" s="899"/>
      <c r="BX114" s="899"/>
      <c r="BY114" s="899"/>
      <c r="BZ114" s="899"/>
      <c r="CA114" s="899">
        <v>4950319</v>
      </c>
      <c r="CB114" s="899"/>
      <c r="CC114" s="899"/>
      <c r="CD114" s="899"/>
      <c r="CE114" s="899"/>
      <c r="CF114" s="960">
        <v>31.8</v>
      </c>
      <c r="CG114" s="961"/>
      <c r="CH114" s="961"/>
      <c r="CI114" s="961"/>
      <c r="CJ114" s="961"/>
      <c r="CK114" s="1016"/>
      <c r="CL114" s="903"/>
      <c r="CM114" s="906" t="s">
        <v>448</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127</v>
      </c>
      <c r="DH114" s="862"/>
      <c r="DI114" s="862"/>
      <c r="DJ114" s="862"/>
      <c r="DK114" s="863"/>
      <c r="DL114" s="864" t="s">
        <v>127</v>
      </c>
      <c r="DM114" s="862"/>
      <c r="DN114" s="862"/>
      <c r="DO114" s="862"/>
      <c r="DP114" s="863"/>
      <c r="DQ114" s="864" t="s">
        <v>127</v>
      </c>
      <c r="DR114" s="862"/>
      <c r="DS114" s="862"/>
      <c r="DT114" s="862"/>
      <c r="DU114" s="863"/>
      <c r="DV114" s="909" t="s">
        <v>127</v>
      </c>
      <c r="DW114" s="910"/>
      <c r="DX114" s="910"/>
      <c r="DY114" s="910"/>
      <c r="DZ114" s="911"/>
    </row>
    <row r="115" spans="1:130" s="247" customFormat="1" ht="26.25" customHeight="1" x14ac:dyDescent="0.15">
      <c r="A115" s="1003"/>
      <c r="B115" s="1004"/>
      <c r="C115" s="832" t="s">
        <v>449</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8390</v>
      </c>
      <c r="AB115" s="1008"/>
      <c r="AC115" s="1008"/>
      <c r="AD115" s="1008"/>
      <c r="AE115" s="1009"/>
      <c r="AF115" s="1010">
        <v>17346</v>
      </c>
      <c r="AG115" s="1008"/>
      <c r="AH115" s="1008"/>
      <c r="AI115" s="1008"/>
      <c r="AJ115" s="1009"/>
      <c r="AK115" s="1010">
        <v>22625</v>
      </c>
      <c r="AL115" s="1008"/>
      <c r="AM115" s="1008"/>
      <c r="AN115" s="1008"/>
      <c r="AO115" s="1009"/>
      <c r="AP115" s="1011">
        <v>0.1</v>
      </c>
      <c r="AQ115" s="1012"/>
      <c r="AR115" s="1012"/>
      <c r="AS115" s="1012"/>
      <c r="AT115" s="1013"/>
      <c r="AU115" s="1021"/>
      <c r="AV115" s="1022"/>
      <c r="AW115" s="1022"/>
      <c r="AX115" s="1022"/>
      <c r="AY115" s="1022"/>
      <c r="AZ115" s="897" t="s">
        <v>450</v>
      </c>
      <c r="BA115" s="832"/>
      <c r="BB115" s="832"/>
      <c r="BC115" s="832"/>
      <c r="BD115" s="832"/>
      <c r="BE115" s="832"/>
      <c r="BF115" s="832"/>
      <c r="BG115" s="832"/>
      <c r="BH115" s="832"/>
      <c r="BI115" s="832"/>
      <c r="BJ115" s="832"/>
      <c r="BK115" s="832"/>
      <c r="BL115" s="832"/>
      <c r="BM115" s="832"/>
      <c r="BN115" s="832"/>
      <c r="BO115" s="832"/>
      <c r="BP115" s="833"/>
      <c r="BQ115" s="898">
        <v>1456356</v>
      </c>
      <c r="BR115" s="899"/>
      <c r="BS115" s="899"/>
      <c r="BT115" s="899"/>
      <c r="BU115" s="899"/>
      <c r="BV115" s="899">
        <v>1477619</v>
      </c>
      <c r="BW115" s="899"/>
      <c r="BX115" s="899"/>
      <c r="BY115" s="899"/>
      <c r="BZ115" s="899"/>
      <c r="CA115" s="899">
        <v>1405228</v>
      </c>
      <c r="CB115" s="899"/>
      <c r="CC115" s="899"/>
      <c r="CD115" s="899"/>
      <c r="CE115" s="899"/>
      <c r="CF115" s="960">
        <v>9</v>
      </c>
      <c r="CG115" s="961"/>
      <c r="CH115" s="961"/>
      <c r="CI115" s="961"/>
      <c r="CJ115" s="961"/>
      <c r="CK115" s="1016"/>
      <c r="CL115" s="903"/>
      <c r="CM115" s="897" t="s">
        <v>451</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v>81270</v>
      </c>
      <c r="DH115" s="862"/>
      <c r="DI115" s="862"/>
      <c r="DJ115" s="862"/>
      <c r="DK115" s="863"/>
      <c r="DL115" s="864">
        <v>12843</v>
      </c>
      <c r="DM115" s="862"/>
      <c r="DN115" s="862"/>
      <c r="DO115" s="862"/>
      <c r="DP115" s="863"/>
      <c r="DQ115" s="864" t="s">
        <v>127</v>
      </c>
      <c r="DR115" s="862"/>
      <c r="DS115" s="862"/>
      <c r="DT115" s="862"/>
      <c r="DU115" s="863"/>
      <c r="DV115" s="909" t="s">
        <v>127</v>
      </c>
      <c r="DW115" s="910"/>
      <c r="DX115" s="910"/>
      <c r="DY115" s="910"/>
      <c r="DZ115" s="911"/>
    </row>
    <row r="116" spans="1:130" s="247" customFormat="1" ht="26.25" customHeight="1" x14ac:dyDescent="0.15">
      <c r="A116" s="1005"/>
      <c r="B116" s="1006"/>
      <c r="C116" s="965" t="s">
        <v>452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115</v>
      </c>
      <c r="AB116" s="862"/>
      <c r="AC116" s="862"/>
      <c r="AD116" s="862"/>
      <c r="AE116" s="863"/>
      <c r="AF116" s="864">
        <v>6</v>
      </c>
      <c r="AG116" s="862"/>
      <c r="AH116" s="862"/>
      <c r="AI116" s="862"/>
      <c r="AJ116" s="863"/>
      <c r="AK116" s="864" t="s">
        <v>127</v>
      </c>
      <c r="AL116" s="862"/>
      <c r="AM116" s="862"/>
      <c r="AN116" s="862"/>
      <c r="AO116" s="863"/>
      <c r="AP116" s="909" t="s">
        <v>127</v>
      </c>
      <c r="AQ116" s="910"/>
      <c r="AR116" s="910"/>
      <c r="AS116" s="910"/>
      <c r="AT116" s="911"/>
      <c r="AU116" s="1021"/>
      <c r="AV116" s="1022"/>
      <c r="AW116" s="1022"/>
      <c r="AX116" s="1022"/>
      <c r="AY116" s="1022"/>
      <c r="AZ116" s="948" t="s">
        <v>453</v>
      </c>
      <c r="BA116" s="949"/>
      <c r="BB116" s="949"/>
      <c r="BC116" s="949"/>
      <c r="BD116" s="949"/>
      <c r="BE116" s="949"/>
      <c r="BF116" s="949"/>
      <c r="BG116" s="949"/>
      <c r="BH116" s="949"/>
      <c r="BI116" s="949"/>
      <c r="BJ116" s="949"/>
      <c r="BK116" s="949"/>
      <c r="BL116" s="949"/>
      <c r="BM116" s="949"/>
      <c r="BN116" s="949"/>
      <c r="BO116" s="949"/>
      <c r="BP116" s="950"/>
      <c r="BQ116" s="898" t="s">
        <v>127</v>
      </c>
      <c r="BR116" s="899"/>
      <c r="BS116" s="899"/>
      <c r="BT116" s="899"/>
      <c r="BU116" s="899"/>
      <c r="BV116" s="899" t="s">
        <v>127</v>
      </c>
      <c r="BW116" s="899"/>
      <c r="BX116" s="899"/>
      <c r="BY116" s="899"/>
      <c r="BZ116" s="899"/>
      <c r="CA116" s="899" t="s">
        <v>127</v>
      </c>
      <c r="CB116" s="899"/>
      <c r="CC116" s="899"/>
      <c r="CD116" s="899"/>
      <c r="CE116" s="899"/>
      <c r="CF116" s="960" t="s">
        <v>127</v>
      </c>
      <c r="CG116" s="961"/>
      <c r="CH116" s="961"/>
      <c r="CI116" s="961"/>
      <c r="CJ116" s="961"/>
      <c r="CK116" s="1016"/>
      <c r="CL116" s="903"/>
      <c r="CM116" s="906" t="s">
        <v>454</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435</v>
      </c>
      <c r="DH116" s="862"/>
      <c r="DI116" s="862"/>
      <c r="DJ116" s="862"/>
      <c r="DK116" s="863"/>
      <c r="DL116" s="864" t="s">
        <v>127</v>
      </c>
      <c r="DM116" s="862"/>
      <c r="DN116" s="862"/>
      <c r="DO116" s="862"/>
      <c r="DP116" s="863"/>
      <c r="DQ116" s="864" t="s">
        <v>127</v>
      </c>
      <c r="DR116" s="862"/>
      <c r="DS116" s="862"/>
      <c r="DT116" s="862"/>
      <c r="DU116" s="863"/>
      <c r="DV116" s="909" t="s">
        <v>127</v>
      </c>
      <c r="DW116" s="910"/>
      <c r="DX116" s="910"/>
      <c r="DY116" s="910"/>
      <c r="DZ116" s="911"/>
    </row>
    <row r="117" spans="1:130" s="247" customFormat="1" ht="26.25" customHeight="1" x14ac:dyDescent="0.15">
      <c r="A117" s="986" t="s">
        <v>186</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455</v>
      </c>
      <c r="Z117" s="988"/>
      <c r="AA117" s="993">
        <v>4356394</v>
      </c>
      <c r="AB117" s="994"/>
      <c r="AC117" s="994"/>
      <c r="AD117" s="994"/>
      <c r="AE117" s="995"/>
      <c r="AF117" s="996">
        <v>4290276</v>
      </c>
      <c r="AG117" s="994"/>
      <c r="AH117" s="994"/>
      <c r="AI117" s="994"/>
      <c r="AJ117" s="995"/>
      <c r="AK117" s="996">
        <v>4212304</v>
      </c>
      <c r="AL117" s="994"/>
      <c r="AM117" s="994"/>
      <c r="AN117" s="994"/>
      <c r="AO117" s="995"/>
      <c r="AP117" s="997"/>
      <c r="AQ117" s="998"/>
      <c r="AR117" s="998"/>
      <c r="AS117" s="998"/>
      <c r="AT117" s="999"/>
      <c r="AU117" s="1021"/>
      <c r="AV117" s="1022"/>
      <c r="AW117" s="1022"/>
      <c r="AX117" s="1022"/>
      <c r="AY117" s="1022"/>
      <c r="AZ117" s="948" t="s">
        <v>456</v>
      </c>
      <c r="BA117" s="949"/>
      <c r="BB117" s="949"/>
      <c r="BC117" s="949"/>
      <c r="BD117" s="949"/>
      <c r="BE117" s="949"/>
      <c r="BF117" s="949"/>
      <c r="BG117" s="949"/>
      <c r="BH117" s="949"/>
      <c r="BI117" s="949"/>
      <c r="BJ117" s="949"/>
      <c r="BK117" s="949"/>
      <c r="BL117" s="949"/>
      <c r="BM117" s="949"/>
      <c r="BN117" s="949"/>
      <c r="BO117" s="949"/>
      <c r="BP117" s="950"/>
      <c r="BQ117" s="898" t="s">
        <v>127</v>
      </c>
      <c r="BR117" s="899"/>
      <c r="BS117" s="899"/>
      <c r="BT117" s="899"/>
      <c r="BU117" s="899"/>
      <c r="BV117" s="899" t="s">
        <v>127</v>
      </c>
      <c r="BW117" s="899"/>
      <c r="BX117" s="899"/>
      <c r="BY117" s="899"/>
      <c r="BZ117" s="899"/>
      <c r="CA117" s="899" t="s">
        <v>127</v>
      </c>
      <c r="CB117" s="899"/>
      <c r="CC117" s="899"/>
      <c r="CD117" s="899"/>
      <c r="CE117" s="899"/>
      <c r="CF117" s="960" t="s">
        <v>457</v>
      </c>
      <c r="CG117" s="961"/>
      <c r="CH117" s="961"/>
      <c r="CI117" s="961"/>
      <c r="CJ117" s="961"/>
      <c r="CK117" s="1016"/>
      <c r="CL117" s="903"/>
      <c r="CM117" s="906" t="s">
        <v>458</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127</v>
      </c>
      <c r="DH117" s="862"/>
      <c r="DI117" s="862"/>
      <c r="DJ117" s="862"/>
      <c r="DK117" s="863"/>
      <c r="DL117" s="864" t="s">
        <v>127</v>
      </c>
      <c r="DM117" s="862"/>
      <c r="DN117" s="862"/>
      <c r="DO117" s="862"/>
      <c r="DP117" s="863"/>
      <c r="DQ117" s="864" t="s">
        <v>127</v>
      </c>
      <c r="DR117" s="862"/>
      <c r="DS117" s="862"/>
      <c r="DT117" s="862"/>
      <c r="DU117" s="863"/>
      <c r="DV117" s="909" t="s">
        <v>435</v>
      </c>
      <c r="DW117" s="910"/>
      <c r="DX117" s="910"/>
      <c r="DY117" s="910"/>
      <c r="DZ117" s="911"/>
    </row>
    <row r="118" spans="1:130" s="247" customFormat="1" ht="26.25" customHeight="1" x14ac:dyDescent="0.15">
      <c r="A118" s="986" t="s">
        <v>430</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428</v>
      </c>
      <c r="AB118" s="987"/>
      <c r="AC118" s="987"/>
      <c r="AD118" s="987"/>
      <c r="AE118" s="988"/>
      <c r="AF118" s="989" t="s">
        <v>305</v>
      </c>
      <c r="AG118" s="987"/>
      <c r="AH118" s="987"/>
      <c r="AI118" s="987"/>
      <c r="AJ118" s="988"/>
      <c r="AK118" s="989" t="s">
        <v>304</v>
      </c>
      <c r="AL118" s="987"/>
      <c r="AM118" s="987"/>
      <c r="AN118" s="987"/>
      <c r="AO118" s="988"/>
      <c r="AP118" s="990" t="s">
        <v>429</v>
      </c>
      <c r="AQ118" s="991"/>
      <c r="AR118" s="991"/>
      <c r="AS118" s="991"/>
      <c r="AT118" s="992"/>
      <c r="AU118" s="1021"/>
      <c r="AV118" s="1022"/>
      <c r="AW118" s="1022"/>
      <c r="AX118" s="1022"/>
      <c r="AY118" s="1022"/>
      <c r="AZ118" s="964" t="s">
        <v>459</v>
      </c>
      <c r="BA118" s="965"/>
      <c r="BB118" s="965"/>
      <c r="BC118" s="965"/>
      <c r="BD118" s="965"/>
      <c r="BE118" s="965"/>
      <c r="BF118" s="965"/>
      <c r="BG118" s="965"/>
      <c r="BH118" s="965"/>
      <c r="BI118" s="965"/>
      <c r="BJ118" s="965"/>
      <c r="BK118" s="965"/>
      <c r="BL118" s="965"/>
      <c r="BM118" s="965"/>
      <c r="BN118" s="965"/>
      <c r="BO118" s="965"/>
      <c r="BP118" s="966"/>
      <c r="BQ118" s="967" t="s">
        <v>127</v>
      </c>
      <c r="BR118" s="930"/>
      <c r="BS118" s="930"/>
      <c r="BT118" s="930"/>
      <c r="BU118" s="930"/>
      <c r="BV118" s="930" t="s">
        <v>127</v>
      </c>
      <c r="BW118" s="930"/>
      <c r="BX118" s="930"/>
      <c r="BY118" s="930"/>
      <c r="BZ118" s="930"/>
      <c r="CA118" s="930" t="s">
        <v>127</v>
      </c>
      <c r="CB118" s="930"/>
      <c r="CC118" s="930"/>
      <c r="CD118" s="930"/>
      <c r="CE118" s="930"/>
      <c r="CF118" s="960" t="s">
        <v>127</v>
      </c>
      <c r="CG118" s="961"/>
      <c r="CH118" s="961"/>
      <c r="CI118" s="961"/>
      <c r="CJ118" s="961"/>
      <c r="CK118" s="1016"/>
      <c r="CL118" s="903"/>
      <c r="CM118" s="906" t="s">
        <v>460</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127</v>
      </c>
      <c r="DH118" s="862"/>
      <c r="DI118" s="862"/>
      <c r="DJ118" s="862"/>
      <c r="DK118" s="863"/>
      <c r="DL118" s="864" t="s">
        <v>127</v>
      </c>
      <c r="DM118" s="862"/>
      <c r="DN118" s="862"/>
      <c r="DO118" s="862"/>
      <c r="DP118" s="863"/>
      <c r="DQ118" s="864" t="s">
        <v>435</v>
      </c>
      <c r="DR118" s="862"/>
      <c r="DS118" s="862"/>
      <c r="DT118" s="862"/>
      <c r="DU118" s="863"/>
      <c r="DV118" s="909" t="s">
        <v>435</v>
      </c>
      <c r="DW118" s="910"/>
      <c r="DX118" s="910"/>
      <c r="DY118" s="910"/>
      <c r="DZ118" s="911"/>
    </row>
    <row r="119" spans="1:130" s="247" customFormat="1" ht="26.25" customHeight="1" x14ac:dyDescent="0.15">
      <c r="A119" s="900" t="s">
        <v>433</v>
      </c>
      <c r="B119" s="901"/>
      <c r="C119" s="976" t="s">
        <v>434</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127</v>
      </c>
      <c r="AB119" s="980"/>
      <c r="AC119" s="980"/>
      <c r="AD119" s="980"/>
      <c r="AE119" s="981"/>
      <c r="AF119" s="982" t="s">
        <v>127</v>
      </c>
      <c r="AG119" s="980"/>
      <c r="AH119" s="980"/>
      <c r="AI119" s="980"/>
      <c r="AJ119" s="981"/>
      <c r="AK119" s="982" t="s">
        <v>127</v>
      </c>
      <c r="AL119" s="980"/>
      <c r="AM119" s="980"/>
      <c r="AN119" s="980"/>
      <c r="AO119" s="981"/>
      <c r="AP119" s="983" t="s">
        <v>127</v>
      </c>
      <c r="AQ119" s="984"/>
      <c r="AR119" s="984"/>
      <c r="AS119" s="984"/>
      <c r="AT119" s="985"/>
      <c r="AU119" s="1023"/>
      <c r="AV119" s="1024"/>
      <c r="AW119" s="1024"/>
      <c r="AX119" s="1024"/>
      <c r="AY119" s="1024"/>
      <c r="AZ119" s="278" t="s">
        <v>186</v>
      </c>
      <c r="BA119" s="278"/>
      <c r="BB119" s="278"/>
      <c r="BC119" s="278"/>
      <c r="BD119" s="278"/>
      <c r="BE119" s="278"/>
      <c r="BF119" s="278"/>
      <c r="BG119" s="278"/>
      <c r="BH119" s="278"/>
      <c r="BI119" s="278"/>
      <c r="BJ119" s="278"/>
      <c r="BK119" s="278"/>
      <c r="BL119" s="278"/>
      <c r="BM119" s="278"/>
      <c r="BN119" s="278"/>
      <c r="BO119" s="962" t="s">
        <v>461</v>
      </c>
      <c r="BP119" s="963"/>
      <c r="BQ119" s="967">
        <v>62158170</v>
      </c>
      <c r="BR119" s="930"/>
      <c r="BS119" s="930"/>
      <c r="BT119" s="930"/>
      <c r="BU119" s="930"/>
      <c r="BV119" s="930">
        <v>61251840</v>
      </c>
      <c r="BW119" s="930"/>
      <c r="BX119" s="930"/>
      <c r="BY119" s="930"/>
      <c r="BZ119" s="930"/>
      <c r="CA119" s="930">
        <v>59995088</v>
      </c>
      <c r="CB119" s="930"/>
      <c r="CC119" s="930"/>
      <c r="CD119" s="930"/>
      <c r="CE119" s="930"/>
      <c r="CF119" s="828"/>
      <c r="CG119" s="829"/>
      <c r="CH119" s="829"/>
      <c r="CI119" s="829"/>
      <c r="CJ119" s="919"/>
      <c r="CK119" s="1017"/>
      <c r="CL119" s="905"/>
      <c r="CM119" s="923" t="s">
        <v>462</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127</v>
      </c>
      <c r="DH119" s="845"/>
      <c r="DI119" s="845"/>
      <c r="DJ119" s="845"/>
      <c r="DK119" s="846"/>
      <c r="DL119" s="847" t="s">
        <v>127</v>
      </c>
      <c r="DM119" s="845"/>
      <c r="DN119" s="845"/>
      <c r="DO119" s="845"/>
      <c r="DP119" s="846"/>
      <c r="DQ119" s="847" t="s">
        <v>127</v>
      </c>
      <c r="DR119" s="845"/>
      <c r="DS119" s="845"/>
      <c r="DT119" s="845"/>
      <c r="DU119" s="846"/>
      <c r="DV119" s="933" t="s">
        <v>127</v>
      </c>
      <c r="DW119" s="934"/>
      <c r="DX119" s="934"/>
      <c r="DY119" s="934"/>
      <c r="DZ119" s="935"/>
    </row>
    <row r="120" spans="1:130" s="247" customFormat="1" ht="26.25" customHeight="1" x14ac:dyDescent="0.15">
      <c r="A120" s="902"/>
      <c r="B120" s="903"/>
      <c r="C120" s="906" t="s">
        <v>438</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127</v>
      </c>
      <c r="AB120" s="862"/>
      <c r="AC120" s="862"/>
      <c r="AD120" s="862"/>
      <c r="AE120" s="863"/>
      <c r="AF120" s="864" t="s">
        <v>127</v>
      </c>
      <c r="AG120" s="862"/>
      <c r="AH120" s="862"/>
      <c r="AI120" s="862"/>
      <c r="AJ120" s="863"/>
      <c r="AK120" s="864" t="s">
        <v>127</v>
      </c>
      <c r="AL120" s="862"/>
      <c r="AM120" s="862"/>
      <c r="AN120" s="862"/>
      <c r="AO120" s="863"/>
      <c r="AP120" s="909" t="s">
        <v>127</v>
      </c>
      <c r="AQ120" s="910"/>
      <c r="AR120" s="910"/>
      <c r="AS120" s="910"/>
      <c r="AT120" s="911"/>
      <c r="AU120" s="968" t="s">
        <v>463</v>
      </c>
      <c r="AV120" s="969"/>
      <c r="AW120" s="969"/>
      <c r="AX120" s="969"/>
      <c r="AY120" s="970"/>
      <c r="AZ120" s="945" t="s">
        <v>464</v>
      </c>
      <c r="BA120" s="890"/>
      <c r="BB120" s="890"/>
      <c r="BC120" s="890"/>
      <c r="BD120" s="890"/>
      <c r="BE120" s="890"/>
      <c r="BF120" s="890"/>
      <c r="BG120" s="890"/>
      <c r="BH120" s="890"/>
      <c r="BI120" s="890"/>
      <c r="BJ120" s="890"/>
      <c r="BK120" s="890"/>
      <c r="BL120" s="890"/>
      <c r="BM120" s="890"/>
      <c r="BN120" s="890"/>
      <c r="BO120" s="890"/>
      <c r="BP120" s="891"/>
      <c r="BQ120" s="946">
        <v>7118905</v>
      </c>
      <c r="BR120" s="927"/>
      <c r="BS120" s="927"/>
      <c r="BT120" s="927"/>
      <c r="BU120" s="927"/>
      <c r="BV120" s="927">
        <v>7285023</v>
      </c>
      <c r="BW120" s="927"/>
      <c r="BX120" s="927"/>
      <c r="BY120" s="927"/>
      <c r="BZ120" s="927"/>
      <c r="CA120" s="927">
        <v>7052944</v>
      </c>
      <c r="CB120" s="927"/>
      <c r="CC120" s="927"/>
      <c r="CD120" s="927"/>
      <c r="CE120" s="927"/>
      <c r="CF120" s="951">
        <v>45.3</v>
      </c>
      <c r="CG120" s="952"/>
      <c r="CH120" s="952"/>
      <c r="CI120" s="952"/>
      <c r="CJ120" s="952"/>
      <c r="CK120" s="953" t="s">
        <v>465</v>
      </c>
      <c r="CL120" s="937"/>
      <c r="CM120" s="937"/>
      <c r="CN120" s="937"/>
      <c r="CO120" s="938"/>
      <c r="CP120" s="957" t="s">
        <v>466</v>
      </c>
      <c r="CQ120" s="958"/>
      <c r="CR120" s="958"/>
      <c r="CS120" s="958"/>
      <c r="CT120" s="958"/>
      <c r="CU120" s="958"/>
      <c r="CV120" s="958"/>
      <c r="CW120" s="958"/>
      <c r="CX120" s="958"/>
      <c r="CY120" s="958"/>
      <c r="CZ120" s="958"/>
      <c r="DA120" s="958"/>
      <c r="DB120" s="958"/>
      <c r="DC120" s="958"/>
      <c r="DD120" s="958"/>
      <c r="DE120" s="958"/>
      <c r="DF120" s="959"/>
      <c r="DG120" s="946">
        <v>13261516</v>
      </c>
      <c r="DH120" s="927"/>
      <c r="DI120" s="927"/>
      <c r="DJ120" s="927"/>
      <c r="DK120" s="927"/>
      <c r="DL120" s="927">
        <v>12931050</v>
      </c>
      <c r="DM120" s="927"/>
      <c r="DN120" s="927"/>
      <c r="DO120" s="927"/>
      <c r="DP120" s="927"/>
      <c r="DQ120" s="927">
        <v>12429496</v>
      </c>
      <c r="DR120" s="927"/>
      <c r="DS120" s="927"/>
      <c r="DT120" s="927"/>
      <c r="DU120" s="927"/>
      <c r="DV120" s="928">
        <v>79.8</v>
      </c>
      <c r="DW120" s="928"/>
      <c r="DX120" s="928"/>
      <c r="DY120" s="928"/>
      <c r="DZ120" s="929"/>
    </row>
    <row r="121" spans="1:130" s="247" customFormat="1" ht="26.25" customHeight="1" x14ac:dyDescent="0.15">
      <c r="A121" s="902"/>
      <c r="B121" s="903"/>
      <c r="C121" s="948" t="s">
        <v>467</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v>7590</v>
      </c>
      <c r="AB121" s="862"/>
      <c r="AC121" s="862"/>
      <c r="AD121" s="862"/>
      <c r="AE121" s="863"/>
      <c r="AF121" s="864" t="s">
        <v>127</v>
      </c>
      <c r="AG121" s="862"/>
      <c r="AH121" s="862"/>
      <c r="AI121" s="862"/>
      <c r="AJ121" s="863"/>
      <c r="AK121" s="864" t="s">
        <v>127</v>
      </c>
      <c r="AL121" s="862"/>
      <c r="AM121" s="862"/>
      <c r="AN121" s="862"/>
      <c r="AO121" s="863"/>
      <c r="AP121" s="909" t="s">
        <v>127</v>
      </c>
      <c r="AQ121" s="910"/>
      <c r="AR121" s="910"/>
      <c r="AS121" s="910"/>
      <c r="AT121" s="911"/>
      <c r="AU121" s="971"/>
      <c r="AV121" s="972"/>
      <c r="AW121" s="972"/>
      <c r="AX121" s="972"/>
      <c r="AY121" s="973"/>
      <c r="AZ121" s="897" t="s">
        <v>468</v>
      </c>
      <c r="BA121" s="832"/>
      <c r="BB121" s="832"/>
      <c r="BC121" s="832"/>
      <c r="BD121" s="832"/>
      <c r="BE121" s="832"/>
      <c r="BF121" s="832"/>
      <c r="BG121" s="832"/>
      <c r="BH121" s="832"/>
      <c r="BI121" s="832"/>
      <c r="BJ121" s="832"/>
      <c r="BK121" s="832"/>
      <c r="BL121" s="832"/>
      <c r="BM121" s="832"/>
      <c r="BN121" s="832"/>
      <c r="BO121" s="832"/>
      <c r="BP121" s="833"/>
      <c r="BQ121" s="898">
        <v>7589435</v>
      </c>
      <c r="BR121" s="899"/>
      <c r="BS121" s="899"/>
      <c r="BT121" s="899"/>
      <c r="BU121" s="899"/>
      <c r="BV121" s="899">
        <v>7735299</v>
      </c>
      <c r="BW121" s="899"/>
      <c r="BX121" s="899"/>
      <c r="BY121" s="899"/>
      <c r="BZ121" s="899"/>
      <c r="CA121" s="899">
        <v>7389542</v>
      </c>
      <c r="CB121" s="899"/>
      <c r="CC121" s="899"/>
      <c r="CD121" s="899"/>
      <c r="CE121" s="899"/>
      <c r="CF121" s="960">
        <v>47.4</v>
      </c>
      <c r="CG121" s="961"/>
      <c r="CH121" s="961"/>
      <c r="CI121" s="961"/>
      <c r="CJ121" s="961"/>
      <c r="CK121" s="954"/>
      <c r="CL121" s="940"/>
      <c r="CM121" s="940"/>
      <c r="CN121" s="940"/>
      <c r="CO121" s="941"/>
      <c r="CP121" s="920" t="s">
        <v>469</v>
      </c>
      <c r="CQ121" s="921"/>
      <c r="CR121" s="921"/>
      <c r="CS121" s="921"/>
      <c r="CT121" s="921"/>
      <c r="CU121" s="921"/>
      <c r="CV121" s="921"/>
      <c r="CW121" s="921"/>
      <c r="CX121" s="921"/>
      <c r="CY121" s="921"/>
      <c r="CZ121" s="921"/>
      <c r="DA121" s="921"/>
      <c r="DB121" s="921"/>
      <c r="DC121" s="921"/>
      <c r="DD121" s="921"/>
      <c r="DE121" s="921"/>
      <c r="DF121" s="922"/>
      <c r="DG121" s="898">
        <v>351000</v>
      </c>
      <c r="DH121" s="899"/>
      <c r="DI121" s="899"/>
      <c r="DJ121" s="899"/>
      <c r="DK121" s="899"/>
      <c r="DL121" s="899">
        <v>299000</v>
      </c>
      <c r="DM121" s="899"/>
      <c r="DN121" s="899"/>
      <c r="DO121" s="899"/>
      <c r="DP121" s="899"/>
      <c r="DQ121" s="899">
        <v>247000</v>
      </c>
      <c r="DR121" s="899"/>
      <c r="DS121" s="899"/>
      <c r="DT121" s="899"/>
      <c r="DU121" s="899"/>
      <c r="DV121" s="876">
        <v>1.6</v>
      </c>
      <c r="DW121" s="876"/>
      <c r="DX121" s="876"/>
      <c r="DY121" s="876"/>
      <c r="DZ121" s="877"/>
    </row>
    <row r="122" spans="1:130" s="247" customFormat="1" ht="26.25" customHeight="1" x14ac:dyDescent="0.15">
      <c r="A122" s="902"/>
      <c r="B122" s="903"/>
      <c r="C122" s="906" t="s">
        <v>448</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127</v>
      </c>
      <c r="AB122" s="862"/>
      <c r="AC122" s="862"/>
      <c r="AD122" s="862"/>
      <c r="AE122" s="863"/>
      <c r="AF122" s="864" t="s">
        <v>457</v>
      </c>
      <c r="AG122" s="862"/>
      <c r="AH122" s="862"/>
      <c r="AI122" s="862"/>
      <c r="AJ122" s="863"/>
      <c r="AK122" s="864" t="s">
        <v>127</v>
      </c>
      <c r="AL122" s="862"/>
      <c r="AM122" s="862"/>
      <c r="AN122" s="862"/>
      <c r="AO122" s="863"/>
      <c r="AP122" s="909" t="s">
        <v>127</v>
      </c>
      <c r="AQ122" s="910"/>
      <c r="AR122" s="910"/>
      <c r="AS122" s="910"/>
      <c r="AT122" s="911"/>
      <c r="AU122" s="971"/>
      <c r="AV122" s="972"/>
      <c r="AW122" s="972"/>
      <c r="AX122" s="972"/>
      <c r="AY122" s="973"/>
      <c r="AZ122" s="964" t="s">
        <v>470</v>
      </c>
      <c r="BA122" s="965"/>
      <c r="BB122" s="965"/>
      <c r="BC122" s="965"/>
      <c r="BD122" s="965"/>
      <c r="BE122" s="965"/>
      <c r="BF122" s="965"/>
      <c r="BG122" s="965"/>
      <c r="BH122" s="965"/>
      <c r="BI122" s="965"/>
      <c r="BJ122" s="965"/>
      <c r="BK122" s="965"/>
      <c r="BL122" s="965"/>
      <c r="BM122" s="965"/>
      <c r="BN122" s="965"/>
      <c r="BO122" s="965"/>
      <c r="BP122" s="966"/>
      <c r="BQ122" s="967">
        <v>40492174</v>
      </c>
      <c r="BR122" s="930"/>
      <c r="BS122" s="930"/>
      <c r="BT122" s="930"/>
      <c r="BU122" s="930"/>
      <c r="BV122" s="930">
        <v>39762110</v>
      </c>
      <c r="BW122" s="930"/>
      <c r="BX122" s="930"/>
      <c r="BY122" s="930"/>
      <c r="BZ122" s="930"/>
      <c r="CA122" s="930">
        <v>39310703</v>
      </c>
      <c r="CB122" s="930"/>
      <c r="CC122" s="930"/>
      <c r="CD122" s="930"/>
      <c r="CE122" s="930"/>
      <c r="CF122" s="931">
        <v>252.4</v>
      </c>
      <c r="CG122" s="932"/>
      <c r="CH122" s="932"/>
      <c r="CI122" s="932"/>
      <c r="CJ122" s="932"/>
      <c r="CK122" s="954"/>
      <c r="CL122" s="940"/>
      <c r="CM122" s="940"/>
      <c r="CN122" s="940"/>
      <c r="CO122" s="941"/>
      <c r="CP122" s="920" t="s">
        <v>471</v>
      </c>
      <c r="CQ122" s="921"/>
      <c r="CR122" s="921"/>
      <c r="CS122" s="921"/>
      <c r="CT122" s="921"/>
      <c r="CU122" s="921"/>
      <c r="CV122" s="921"/>
      <c r="CW122" s="921"/>
      <c r="CX122" s="921"/>
      <c r="CY122" s="921"/>
      <c r="CZ122" s="921"/>
      <c r="DA122" s="921"/>
      <c r="DB122" s="921"/>
      <c r="DC122" s="921"/>
      <c r="DD122" s="921"/>
      <c r="DE122" s="921"/>
      <c r="DF122" s="922"/>
      <c r="DG122" s="898" t="s">
        <v>127</v>
      </c>
      <c r="DH122" s="899"/>
      <c r="DI122" s="899"/>
      <c r="DJ122" s="899"/>
      <c r="DK122" s="899"/>
      <c r="DL122" s="899" t="s">
        <v>127</v>
      </c>
      <c r="DM122" s="899"/>
      <c r="DN122" s="899"/>
      <c r="DO122" s="899"/>
      <c r="DP122" s="899"/>
      <c r="DQ122" s="899" t="s">
        <v>127</v>
      </c>
      <c r="DR122" s="899"/>
      <c r="DS122" s="899"/>
      <c r="DT122" s="899"/>
      <c r="DU122" s="899"/>
      <c r="DV122" s="876" t="s">
        <v>127</v>
      </c>
      <c r="DW122" s="876"/>
      <c r="DX122" s="876"/>
      <c r="DY122" s="876"/>
      <c r="DZ122" s="877"/>
    </row>
    <row r="123" spans="1:130" s="247" customFormat="1" ht="26.25" customHeight="1" x14ac:dyDescent="0.15">
      <c r="A123" s="902"/>
      <c r="B123" s="903"/>
      <c r="C123" s="906" t="s">
        <v>454</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127</v>
      </c>
      <c r="AB123" s="862"/>
      <c r="AC123" s="862"/>
      <c r="AD123" s="862"/>
      <c r="AE123" s="863"/>
      <c r="AF123" s="864" t="s">
        <v>127</v>
      </c>
      <c r="AG123" s="862"/>
      <c r="AH123" s="862"/>
      <c r="AI123" s="862"/>
      <c r="AJ123" s="863"/>
      <c r="AK123" s="864" t="s">
        <v>127</v>
      </c>
      <c r="AL123" s="862"/>
      <c r="AM123" s="862"/>
      <c r="AN123" s="862"/>
      <c r="AO123" s="863"/>
      <c r="AP123" s="909" t="s">
        <v>127</v>
      </c>
      <c r="AQ123" s="910"/>
      <c r="AR123" s="910"/>
      <c r="AS123" s="910"/>
      <c r="AT123" s="911"/>
      <c r="AU123" s="974"/>
      <c r="AV123" s="975"/>
      <c r="AW123" s="975"/>
      <c r="AX123" s="975"/>
      <c r="AY123" s="975"/>
      <c r="AZ123" s="278" t="s">
        <v>186</v>
      </c>
      <c r="BA123" s="278"/>
      <c r="BB123" s="278"/>
      <c r="BC123" s="278"/>
      <c r="BD123" s="278"/>
      <c r="BE123" s="278"/>
      <c r="BF123" s="278"/>
      <c r="BG123" s="278"/>
      <c r="BH123" s="278"/>
      <c r="BI123" s="278"/>
      <c r="BJ123" s="278"/>
      <c r="BK123" s="278"/>
      <c r="BL123" s="278"/>
      <c r="BM123" s="278"/>
      <c r="BN123" s="278"/>
      <c r="BO123" s="962" t="s">
        <v>472</v>
      </c>
      <c r="BP123" s="963"/>
      <c r="BQ123" s="917">
        <v>55200514</v>
      </c>
      <c r="BR123" s="918"/>
      <c r="BS123" s="918"/>
      <c r="BT123" s="918"/>
      <c r="BU123" s="918"/>
      <c r="BV123" s="918">
        <v>54782432</v>
      </c>
      <c r="BW123" s="918"/>
      <c r="BX123" s="918"/>
      <c r="BY123" s="918"/>
      <c r="BZ123" s="918"/>
      <c r="CA123" s="918">
        <v>53753189</v>
      </c>
      <c r="CB123" s="918"/>
      <c r="CC123" s="918"/>
      <c r="CD123" s="918"/>
      <c r="CE123" s="918"/>
      <c r="CF123" s="828"/>
      <c r="CG123" s="829"/>
      <c r="CH123" s="829"/>
      <c r="CI123" s="829"/>
      <c r="CJ123" s="919"/>
      <c r="CK123" s="954"/>
      <c r="CL123" s="940"/>
      <c r="CM123" s="940"/>
      <c r="CN123" s="940"/>
      <c r="CO123" s="941"/>
      <c r="CP123" s="920"/>
      <c r="CQ123" s="921"/>
      <c r="CR123" s="921"/>
      <c r="CS123" s="921"/>
      <c r="CT123" s="921"/>
      <c r="CU123" s="921"/>
      <c r="CV123" s="921"/>
      <c r="CW123" s="921"/>
      <c r="CX123" s="921"/>
      <c r="CY123" s="921"/>
      <c r="CZ123" s="921"/>
      <c r="DA123" s="921"/>
      <c r="DB123" s="921"/>
      <c r="DC123" s="921"/>
      <c r="DD123" s="921"/>
      <c r="DE123" s="921"/>
      <c r="DF123" s="922"/>
      <c r="DG123" s="861"/>
      <c r="DH123" s="862"/>
      <c r="DI123" s="862"/>
      <c r="DJ123" s="862"/>
      <c r="DK123" s="863"/>
      <c r="DL123" s="864"/>
      <c r="DM123" s="862"/>
      <c r="DN123" s="862"/>
      <c r="DO123" s="862"/>
      <c r="DP123" s="863"/>
      <c r="DQ123" s="864"/>
      <c r="DR123" s="862"/>
      <c r="DS123" s="862"/>
      <c r="DT123" s="862"/>
      <c r="DU123" s="863"/>
      <c r="DV123" s="909"/>
      <c r="DW123" s="910"/>
      <c r="DX123" s="910"/>
      <c r="DY123" s="910"/>
      <c r="DZ123" s="911"/>
    </row>
    <row r="124" spans="1:130" s="247" customFormat="1" ht="26.25" customHeight="1" thickBot="1" x14ac:dyDescent="0.2">
      <c r="A124" s="902"/>
      <c r="B124" s="903"/>
      <c r="C124" s="906" t="s">
        <v>458</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127</v>
      </c>
      <c r="AB124" s="862"/>
      <c r="AC124" s="862"/>
      <c r="AD124" s="862"/>
      <c r="AE124" s="863"/>
      <c r="AF124" s="864" t="s">
        <v>127</v>
      </c>
      <c r="AG124" s="862"/>
      <c r="AH124" s="862"/>
      <c r="AI124" s="862"/>
      <c r="AJ124" s="863"/>
      <c r="AK124" s="864" t="s">
        <v>127</v>
      </c>
      <c r="AL124" s="862"/>
      <c r="AM124" s="862"/>
      <c r="AN124" s="862"/>
      <c r="AO124" s="863"/>
      <c r="AP124" s="909" t="s">
        <v>127</v>
      </c>
      <c r="AQ124" s="910"/>
      <c r="AR124" s="910"/>
      <c r="AS124" s="910"/>
      <c r="AT124" s="911"/>
      <c r="AU124" s="912" t="s">
        <v>473</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45</v>
      </c>
      <c r="BR124" s="916"/>
      <c r="BS124" s="916"/>
      <c r="BT124" s="916"/>
      <c r="BU124" s="916"/>
      <c r="BV124" s="916">
        <v>41.5</v>
      </c>
      <c r="BW124" s="916"/>
      <c r="BX124" s="916"/>
      <c r="BY124" s="916"/>
      <c r="BZ124" s="916"/>
      <c r="CA124" s="916">
        <v>40</v>
      </c>
      <c r="CB124" s="916"/>
      <c r="CC124" s="916"/>
      <c r="CD124" s="916"/>
      <c r="CE124" s="916"/>
      <c r="CF124" s="806"/>
      <c r="CG124" s="807"/>
      <c r="CH124" s="807"/>
      <c r="CI124" s="807"/>
      <c r="CJ124" s="947"/>
      <c r="CK124" s="955"/>
      <c r="CL124" s="955"/>
      <c r="CM124" s="955"/>
      <c r="CN124" s="955"/>
      <c r="CO124" s="956"/>
      <c r="CP124" s="920" t="s">
        <v>474</v>
      </c>
      <c r="CQ124" s="921"/>
      <c r="CR124" s="921"/>
      <c r="CS124" s="921"/>
      <c r="CT124" s="921"/>
      <c r="CU124" s="921"/>
      <c r="CV124" s="921"/>
      <c r="CW124" s="921"/>
      <c r="CX124" s="921"/>
      <c r="CY124" s="921"/>
      <c r="CZ124" s="921"/>
      <c r="DA124" s="921"/>
      <c r="DB124" s="921"/>
      <c r="DC124" s="921"/>
      <c r="DD124" s="921"/>
      <c r="DE124" s="921"/>
      <c r="DF124" s="922"/>
      <c r="DG124" s="844" t="s">
        <v>127</v>
      </c>
      <c r="DH124" s="845"/>
      <c r="DI124" s="845"/>
      <c r="DJ124" s="845"/>
      <c r="DK124" s="846"/>
      <c r="DL124" s="847" t="s">
        <v>127</v>
      </c>
      <c r="DM124" s="845"/>
      <c r="DN124" s="845"/>
      <c r="DO124" s="845"/>
      <c r="DP124" s="846"/>
      <c r="DQ124" s="847" t="s">
        <v>127</v>
      </c>
      <c r="DR124" s="845"/>
      <c r="DS124" s="845"/>
      <c r="DT124" s="845"/>
      <c r="DU124" s="846"/>
      <c r="DV124" s="933" t="s">
        <v>127</v>
      </c>
      <c r="DW124" s="934"/>
      <c r="DX124" s="934"/>
      <c r="DY124" s="934"/>
      <c r="DZ124" s="935"/>
    </row>
    <row r="125" spans="1:130" s="247" customFormat="1" ht="26.25" customHeight="1" x14ac:dyDescent="0.15">
      <c r="A125" s="902"/>
      <c r="B125" s="903"/>
      <c r="C125" s="906" t="s">
        <v>460</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127</v>
      </c>
      <c r="AB125" s="862"/>
      <c r="AC125" s="862"/>
      <c r="AD125" s="862"/>
      <c r="AE125" s="863"/>
      <c r="AF125" s="864" t="s">
        <v>127</v>
      </c>
      <c r="AG125" s="862"/>
      <c r="AH125" s="862"/>
      <c r="AI125" s="862"/>
      <c r="AJ125" s="863"/>
      <c r="AK125" s="864" t="s">
        <v>127</v>
      </c>
      <c r="AL125" s="862"/>
      <c r="AM125" s="862"/>
      <c r="AN125" s="862"/>
      <c r="AO125" s="863"/>
      <c r="AP125" s="909" t="s">
        <v>127</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475</v>
      </c>
      <c r="CL125" s="937"/>
      <c r="CM125" s="937"/>
      <c r="CN125" s="937"/>
      <c r="CO125" s="938"/>
      <c r="CP125" s="945" t="s">
        <v>476</v>
      </c>
      <c r="CQ125" s="890"/>
      <c r="CR125" s="890"/>
      <c r="CS125" s="890"/>
      <c r="CT125" s="890"/>
      <c r="CU125" s="890"/>
      <c r="CV125" s="890"/>
      <c r="CW125" s="890"/>
      <c r="CX125" s="890"/>
      <c r="CY125" s="890"/>
      <c r="CZ125" s="890"/>
      <c r="DA125" s="890"/>
      <c r="DB125" s="890"/>
      <c r="DC125" s="890"/>
      <c r="DD125" s="890"/>
      <c r="DE125" s="890"/>
      <c r="DF125" s="891"/>
      <c r="DG125" s="946" t="s">
        <v>127</v>
      </c>
      <c r="DH125" s="927"/>
      <c r="DI125" s="927"/>
      <c r="DJ125" s="927"/>
      <c r="DK125" s="927"/>
      <c r="DL125" s="927" t="s">
        <v>127</v>
      </c>
      <c r="DM125" s="927"/>
      <c r="DN125" s="927"/>
      <c r="DO125" s="927"/>
      <c r="DP125" s="927"/>
      <c r="DQ125" s="927" t="s">
        <v>127</v>
      </c>
      <c r="DR125" s="927"/>
      <c r="DS125" s="927"/>
      <c r="DT125" s="927"/>
      <c r="DU125" s="927"/>
      <c r="DV125" s="928" t="s">
        <v>127</v>
      </c>
      <c r="DW125" s="928"/>
      <c r="DX125" s="928"/>
      <c r="DY125" s="928"/>
      <c r="DZ125" s="929"/>
    </row>
    <row r="126" spans="1:130" s="247" customFormat="1" ht="26.25" customHeight="1" thickBot="1" x14ac:dyDescent="0.2">
      <c r="A126" s="902"/>
      <c r="B126" s="903"/>
      <c r="C126" s="906" t="s">
        <v>462</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800</v>
      </c>
      <c r="AB126" s="862"/>
      <c r="AC126" s="862"/>
      <c r="AD126" s="862"/>
      <c r="AE126" s="863"/>
      <c r="AF126" s="864">
        <v>17346</v>
      </c>
      <c r="AG126" s="862"/>
      <c r="AH126" s="862"/>
      <c r="AI126" s="862"/>
      <c r="AJ126" s="863"/>
      <c r="AK126" s="864">
        <v>22625</v>
      </c>
      <c r="AL126" s="862"/>
      <c r="AM126" s="862"/>
      <c r="AN126" s="862"/>
      <c r="AO126" s="863"/>
      <c r="AP126" s="909">
        <v>0.1</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477</v>
      </c>
      <c r="CQ126" s="832"/>
      <c r="CR126" s="832"/>
      <c r="CS126" s="832"/>
      <c r="CT126" s="832"/>
      <c r="CU126" s="832"/>
      <c r="CV126" s="832"/>
      <c r="CW126" s="832"/>
      <c r="CX126" s="832"/>
      <c r="CY126" s="832"/>
      <c r="CZ126" s="832"/>
      <c r="DA126" s="832"/>
      <c r="DB126" s="832"/>
      <c r="DC126" s="832"/>
      <c r="DD126" s="832"/>
      <c r="DE126" s="832"/>
      <c r="DF126" s="833"/>
      <c r="DG126" s="898">
        <v>1456356</v>
      </c>
      <c r="DH126" s="899"/>
      <c r="DI126" s="899"/>
      <c r="DJ126" s="899"/>
      <c r="DK126" s="899"/>
      <c r="DL126" s="899">
        <v>1477619</v>
      </c>
      <c r="DM126" s="899"/>
      <c r="DN126" s="899"/>
      <c r="DO126" s="899"/>
      <c r="DP126" s="899"/>
      <c r="DQ126" s="899">
        <v>1405228</v>
      </c>
      <c r="DR126" s="899"/>
      <c r="DS126" s="899"/>
      <c r="DT126" s="899"/>
      <c r="DU126" s="899"/>
      <c r="DV126" s="876">
        <v>9</v>
      </c>
      <c r="DW126" s="876"/>
      <c r="DX126" s="876"/>
      <c r="DY126" s="876"/>
      <c r="DZ126" s="877"/>
    </row>
    <row r="127" spans="1:130" s="247" customFormat="1" ht="26.25" customHeight="1" x14ac:dyDescent="0.15">
      <c r="A127" s="904"/>
      <c r="B127" s="905"/>
      <c r="C127" s="923" t="s">
        <v>478</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127</v>
      </c>
      <c r="AB127" s="862"/>
      <c r="AC127" s="862"/>
      <c r="AD127" s="862"/>
      <c r="AE127" s="863"/>
      <c r="AF127" s="864" t="s">
        <v>127</v>
      </c>
      <c r="AG127" s="862"/>
      <c r="AH127" s="862"/>
      <c r="AI127" s="862"/>
      <c r="AJ127" s="863"/>
      <c r="AK127" s="864" t="s">
        <v>127</v>
      </c>
      <c r="AL127" s="862"/>
      <c r="AM127" s="862"/>
      <c r="AN127" s="862"/>
      <c r="AO127" s="863"/>
      <c r="AP127" s="909" t="s">
        <v>127</v>
      </c>
      <c r="AQ127" s="910"/>
      <c r="AR127" s="910"/>
      <c r="AS127" s="910"/>
      <c r="AT127" s="911"/>
      <c r="AU127" s="283"/>
      <c r="AV127" s="283"/>
      <c r="AW127" s="283"/>
      <c r="AX127" s="926" t="s">
        <v>479</v>
      </c>
      <c r="AY127" s="894"/>
      <c r="AZ127" s="894"/>
      <c r="BA127" s="894"/>
      <c r="BB127" s="894"/>
      <c r="BC127" s="894"/>
      <c r="BD127" s="894"/>
      <c r="BE127" s="895"/>
      <c r="BF127" s="893" t="s">
        <v>480</v>
      </c>
      <c r="BG127" s="894"/>
      <c r="BH127" s="894"/>
      <c r="BI127" s="894"/>
      <c r="BJ127" s="894"/>
      <c r="BK127" s="894"/>
      <c r="BL127" s="895"/>
      <c r="BM127" s="893" t="s">
        <v>481</v>
      </c>
      <c r="BN127" s="894"/>
      <c r="BO127" s="894"/>
      <c r="BP127" s="894"/>
      <c r="BQ127" s="894"/>
      <c r="BR127" s="894"/>
      <c r="BS127" s="895"/>
      <c r="BT127" s="893" t="s">
        <v>482</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483</v>
      </c>
      <c r="CQ127" s="832"/>
      <c r="CR127" s="832"/>
      <c r="CS127" s="832"/>
      <c r="CT127" s="832"/>
      <c r="CU127" s="832"/>
      <c r="CV127" s="832"/>
      <c r="CW127" s="832"/>
      <c r="CX127" s="832"/>
      <c r="CY127" s="832"/>
      <c r="CZ127" s="832"/>
      <c r="DA127" s="832"/>
      <c r="DB127" s="832"/>
      <c r="DC127" s="832"/>
      <c r="DD127" s="832"/>
      <c r="DE127" s="832"/>
      <c r="DF127" s="833"/>
      <c r="DG127" s="898" t="s">
        <v>127</v>
      </c>
      <c r="DH127" s="899"/>
      <c r="DI127" s="899"/>
      <c r="DJ127" s="899"/>
      <c r="DK127" s="899"/>
      <c r="DL127" s="899" t="s">
        <v>127</v>
      </c>
      <c r="DM127" s="899"/>
      <c r="DN127" s="899"/>
      <c r="DO127" s="899"/>
      <c r="DP127" s="899"/>
      <c r="DQ127" s="899" t="s">
        <v>127</v>
      </c>
      <c r="DR127" s="899"/>
      <c r="DS127" s="899"/>
      <c r="DT127" s="899"/>
      <c r="DU127" s="899"/>
      <c r="DV127" s="876" t="s">
        <v>435</v>
      </c>
      <c r="DW127" s="876"/>
      <c r="DX127" s="876"/>
      <c r="DY127" s="876"/>
      <c r="DZ127" s="877"/>
    </row>
    <row r="128" spans="1:130" s="247" customFormat="1" ht="26.25" customHeight="1" thickBot="1" x14ac:dyDescent="0.2">
      <c r="A128" s="878" t="s">
        <v>484</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485</v>
      </c>
      <c r="X128" s="880"/>
      <c r="Y128" s="880"/>
      <c r="Z128" s="881"/>
      <c r="AA128" s="882">
        <v>673814</v>
      </c>
      <c r="AB128" s="883"/>
      <c r="AC128" s="883"/>
      <c r="AD128" s="883"/>
      <c r="AE128" s="884"/>
      <c r="AF128" s="885">
        <v>697172</v>
      </c>
      <c r="AG128" s="883"/>
      <c r="AH128" s="883"/>
      <c r="AI128" s="883"/>
      <c r="AJ128" s="884"/>
      <c r="AK128" s="885">
        <v>662891</v>
      </c>
      <c r="AL128" s="883"/>
      <c r="AM128" s="883"/>
      <c r="AN128" s="883"/>
      <c r="AO128" s="884"/>
      <c r="AP128" s="886"/>
      <c r="AQ128" s="887"/>
      <c r="AR128" s="887"/>
      <c r="AS128" s="887"/>
      <c r="AT128" s="888"/>
      <c r="AU128" s="283"/>
      <c r="AV128" s="283"/>
      <c r="AW128" s="283"/>
      <c r="AX128" s="889" t="s">
        <v>486</v>
      </c>
      <c r="AY128" s="890"/>
      <c r="AZ128" s="890"/>
      <c r="BA128" s="890"/>
      <c r="BB128" s="890"/>
      <c r="BC128" s="890"/>
      <c r="BD128" s="890"/>
      <c r="BE128" s="891"/>
      <c r="BF128" s="868" t="s">
        <v>127</v>
      </c>
      <c r="BG128" s="869"/>
      <c r="BH128" s="869"/>
      <c r="BI128" s="869"/>
      <c r="BJ128" s="869"/>
      <c r="BK128" s="869"/>
      <c r="BL128" s="892"/>
      <c r="BM128" s="868">
        <v>12.56</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487</v>
      </c>
      <c r="CQ128" s="810"/>
      <c r="CR128" s="810"/>
      <c r="CS128" s="810"/>
      <c r="CT128" s="810"/>
      <c r="CU128" s="810"/>
      <c r="CV128" s="810"/>
      <c r="CW128" s="810"/>
      <c r="CX128" s="810"/>
      <c r="CY128" s="810"/>
      <c r="CZ128" s="810"/>
      <c r="DA128" s="810"/>
      <c r="DB128" s="810"/>
      <c r="DC128" s="810"/>
      <c r="DD128" s="810"/>
      <c r="DE128" s="810"/>
      <c r="DF128" s="811"/>
      <c r="DG128" s="872" t="s">
        <v>435</v>
      </c>
      <c r="DH128" s="873"/>
      <c r="DI128" s="873"/>
      <c r="DJ128" s="873"/>
      <c r="DK128" s="873"/>
      <c r="DL128" s="873" t="s">
        <v>435</v>
      </c>
      <c r="DM128" s="873"/>
      <c r="DN128" s="873"/>
      <c r="DO128" s="873"/>
      <c r="DP128" s="873"/>
      <c r="DQ128" s="873" t="s">
        <v>435</v>
      </c>
      <c r="DR128" s="873"/>
      <c r="DS128" s="873"/>
      <c r="DT128" s="873"/>
      <c r="DU128" s="873"/>
      <c r="DV128" s="874" t="s">
        <v>127</v>
      </c>
      <c r="DW128" s="874"/>
      <c r="DX128" s="874"/>
      <c r="DY128" s="874"/>
      <c r="DZ128" s="875"/>
    </row>
    <row r="129" spans="1:131" s="247" customFormat="1" ht="26.25" customHeight="1" x14ac:dyDescent="0.15">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488</v>
      </c>
      <c r="X129" s="859"/>
      <c r="Y129" s="859"/>
      <c r="Z129" s="860"/>
      <c r="AA129" s="861">
        <v>18550833</v>
      </c>
      <c r="AB129" s="862"/>
      <c r="AC129" s="862"/>
      <c r="AD129" s="862"/>
      <c r="AE129" s="863"/>
      <c r="AF129" s="864">
        <v>18791421</v>
      </c>
      <c r="AG129" s="862"/>
      <c r="AH129" s="862"/>
      <c r="AI129" s="862"/>
      <c r="AJ129" s="863"/>
      <c r="AK129" s="864">
        <v>18600562</v>
      </c>
      <c r="AL129" s="862"/>
      <c r="AM129" s="862"/>
      <c r="AN129" s="862"/>
      <c r="AO129" s="863"/>
      <c r="AP129" s="865"/>
      <c r="AQ129" s="866"/>
      <c r="AR129" s="866"/>
      <c r="AS129" s="866"/>
      <c r="AT129" s="867"/>
      <c r="AU129" s="285"/>
      <c r="AV129" s="285"/>
      <c r="AW129" s="285"/>
      <c r="AX129" s="831" t="s">
        <v>489</v>
      </c>
      <c r="AY129" s="832"/>
      <c r="AZ129" s="832"/>
      <c r="BA129" s="832"/>
      <c r="BB129" s="832"/>
      <c r="BC129" s="832"/>
      <c r="BD129" s="832"/>
      <c r="BE129" s="833"/>
      <c r="BF129" s="851" t="s">
        <v>490</v>
      </c>
      <c r="BG129" s="852"/>
      <c r="BH129" s="852"/>
      <c r="BI129" s="852"/>
      <c r="BJ129" s="852"/>
      <c r="BK129" s="852"/>
      <c r="BL129" s="853"/>
      <c r="BM129" s="851">
        <v>17.559999999999999</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491</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492</v>
      </c>
      <c r="X130" s="859"/>
      <c r="Y130" s="859"/>
      <c r="Z130" s="860"/>
      <c r="AA130" s="861">
        <v>3122826</v>
      </c>
      <c r="AB130" s="862"/>
      <c r="AC130" s="862"/>
      <c r="AD130" s="862"/>
      <c r="AE130" s="863"/>
      <c r="AF130" s="864">
        <v>3216094</v>
      </c>
      <c r="AG130" s="862"/>
      <c r="AH130" s="862"/>
      <c r="AI130" s="862"/>
      <c r="AJ130" s="863"/>
      <c r="AK130" s="864">
        <v>3024955</v>
      </c>
      <c r="AL130" s="862"/>
      <c r="AM130" s="862"/>
      <c r="AN130" s="862"/>
      <c r="AO130" s="863"/>
      <c r="AP130" s="865"/>
      <c r="AQ130" s="866"/>
      <c r="AR130" s="866"/>
      <c r="AS130" s="866"/>
      <c r="AT130" s="867"/>
      <c r="AU130" s="285"/>
      <c r="AV130" s="285"/>
      <c r="AW130" s="285"/>
      <c r="AX130" s="831" t="s">
        <v>493</v>
      </c>
      <c r="AY130" s="832"/>
      <c r="AZ130" s="832"/>
      <c r="BA130" s="832"/>
      <c r="BB130" s="832"/>
      <c r="BC130" s="832"/>
      <c r="BD130" s="832"/>
      <c r="BE130" s="833"/>
      <c r="BF130" s="834">
        <v>3.1</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494</v>
      </c>
      <c r="X131" s="842"/>
      <c r="Y131" s="842"/>
      <c r="Z131" s="843"/>
      <c r="AA131" s="844">
        <v>15428007</v>
      </c>
      <c r="AB131" s="845"/>
      <c r="AC131" s="845"/>
      <c r="AD131" s="845"/>
      <c r="AE131" s="846"/>
      <c r="AF131" s="847">
        <v>15575327</v>
      </c>
      <c r="AG131" s="845"/>
      <c r="AH131" s="845"/>
      <c r="AI131" s="845"/>
      <c r="AJ131" s="846"/>
      <c r="AK131" s="847">
        <v>15575607</v>
      </c>
      <c r="AL131" s="845"/>
      <c r="AM131" s="845"/>
      <c r="AN131" s="845"/>
      <c r="AO131" s="846"/>
      <c r="AP131" s="848"/>
      <c r="AQ131" s="849"/>
      <c r="AR131" s="849"/>
      <c r="AS131" s="849"/>
      <c r="AT131" s="850"/>
      <c r="AU131" s="285"/>
      <c r="AV131" s="285"/>
      <c r="AW131" s="285"/>
      <c r="AX131" s="809" t="s">
        <v>495</v>
      </c>
      <c r="AY131" s="810"/>
      <c r="AZ131" s="810"/>
      <c r="BA131" s="810"/>
      <c r="BB131" s="810"/>
      <c r="BC131" s="810"/>
      <c r="BD131" s="810"/>
      <c r="BE131" s="811"/>
      <c r="BF131" s="812">
        <v>40</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496</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497</v>
      </c>
      <c r="W132" s="822"/>
      <c r="X132" s="822"/>
      <c r="Y132" s="822"/>
      <c r="Z132" s="823"/>
      <c r="AA132" s="824">
        <v>3.6281679160000002</v>
      </c>
      <c r="AB132" s="825"/>
      <c r="AC132" s="825"/>
      <c r="AD132" s="825"/>
      <c r="AE132" s="826"/>
      <c r="AF132" s="827">
        <v>2.4205591320000002</v>
      </c>
      <c r="AG132" s="825"/>
      <c r="AH132" s="825"/>
      <c r="AI132" s="825"/>
      <c r="AJ132" s="826"/>
      <c r="AK132" s="827">
        <v>3.3671743840000001</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498</v>
      </c>
      <c r="W133" s="801"/>
      <c r="X133" s="801"/>
      <c r="Y133" s="801"/>
      <c r="Z133" s="802"/>
      <c r="AA133" s="803">
        <v>3.8</v>
      </c>
      <c r="AB133" s="804"/>
      <c r="AC133" s="804"/>
      <c r="AD133" s="804"/>
      <c r="AE133" s="805"/>
      <c r="AF133" s="803">
        <v>3.3</v>
      </c>
      <c r="AG133" s="804"/>
      <c r="AH133" s="804"/>
      <c r="AI133" s="804"/>
      <c r="AJ133" s="805"/>
      <c r="AK133" s="803">
        <v>3.1</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vKv4wfRWVRv+XrOIAjjceECTxniH8936KdAUJugU9F5jyezfU0kurQ4F/TDOrspvM44kIrg0JYvSJu/kDIiB2Q==" saltValue="iuoSBKq2KztbrqpIWo4l9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29fbCq2ckV+fwx61uoJHP4XltgUYd2i1CMwRuRLncUKlGvIW+xj//akzuvbR/boaGgn2Etg+pmlGaaS1xx3gCQ==" saltValue="bT1X6oqrbFr1skBC6HFm+g=="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8YQFDrxFZAcNCxXBm6+O9AQOY+ZqpTxFP3Pr8fzu9fhgJFu8dHaDMeASaCktkA9+UKfp+L0BojAqtRFroMUBA==" saltValue="EsbbS07i3U4HHCi17jxYdQ=="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502</v>
      </c>
      <c r="AP7" s="304"/>
      <c r="AQ7" s="305" t="s">
        <v>503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504</v>
      </c>
      <c r="AQ8" s="311" t="s">
        <v>505</v>
      </c>
      <c r="AR8" s="312" t="s">
        <v>506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507</v>
      </c>
      <c r="AL9" s="1231"/>
      <c r="AM9" s="1231"/>
      <c r="AN9" s="1232"/>
      <c r="AO9" s="313">
        <v>4545531</v>
      </c>
      <c r="AP9" s="313">
        <v>58851</v>
      </c>
      <c r="AQ9" s="314">
        <v>63299</v>
      </c>
      <c r="AR9" s="315">
        <v>-7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508</v>
      </c>
      <c r="AL10" s="1231"/>
      <c r="AM10" s="1231"/>
      <c r="AN10" s="1232"/>
      <c r="AO10" s="316">
        <v>1029158</v>
      </c>
      <c r="AP10" s="316">
        <v>13325</v>
      </c>
      <c r="AQ10" s="317">
        <v>6012</v>
      </c>
      <c r="AR10" s="318">
        <v>121.6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509</v>
      </c>
      <c r="AL11" s="1231"/>
      <c r="AM11" s="1231"/>
      <c r="AN11" s="1232"/>
      <c r="AO11" s="316">
        <v>12</v>
      </c>
      <c r="AP11" s="316">
        <v>0</v>
      </c>
      <c r="AQ11" s="317">
        <v>6006</v>
      </c>
      <c r="AR11" s="318">
        <v>-100</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510</v>
      </c>
      <c r="AL12" s="1231"/>
      <c r="AM12" s="1231"/>
      <c r="AN12" s="1232"/>
      <c r="AO12" s="316">
        <v>19768</v>
      </c>
      <c r="AP12" s="316">
        <v>256</v>
      </c>
      <c r="AQ12" s="317">
        <v>1513</v>
      </c>
      <c r="AR12" s="318">
        <v>-83.1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511</v>
      </c>
      <c r="AL13" s="1231"/>
      <c r="AM13" s="1231"/>
      <c r="AN13" s="1232"/>
      <c r="AO13" s="316" t="s">
        <v>512</v>
      </c>
      <c r="AP13" s="316" t="s">
        <v>512</v>
      </c>
      <c r="AQ13" s="317">
        <v>6</v>
      </c>
      <c r="AR13" s="318" t="s">
        <v>512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513</v>
      </c>
      <c r="AL14" s="1231"/>
      <c r="AM14" s="1231"/>
      <c r="AN14" s="1232"/>
      <c r="AO14" s="316">
        <v>68249</v>
      </c>
      <c r="AP14" s="316">
        <v>884</v>
      </c>
      <c r="AQ14" s="317">
        <v>2299</v>
      </c>
      <c r="AR14" s="318">
        <v>-61.5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514</v>
      </c>
      <c r="AL15" s="1231"/>
      <c r="AM15" s="1231"/>
      <c r="AN15" s="1232"/>
      <c r="AO15" s="316">
        <v>120171</v>
      </c>
      <c r="AP15" s="316">
        <v>1556</v>
      </c>
      <c r="AQ15" s="317">
        <v>1728</v>
      </c>
      <c r="AR15" s="318">
        <v>-10</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515</v>
      </c>
      <c r="AL16" s="1234"/>
      <c r="AM16" s="1234"/>
      <c r="AN16" s="1235"/>
      <c r="AO16" s="316">
        <v>-436926</v>
      </c>
      <c r="AP16" s="316">
        <v>-5657</v>
      </c>
      <c r="AQ16" s="317">
        <v>-4986</v>
      </c>
      <c r="AR16" s="318">
        <v>13.5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186</v>
      </c>
      <c r="AL17" s="1234"/>
      <c r="AM17" s="1234"/>
      <c r="AN17" s="1235"/>
      <c r="AO17" s="316">
        <v>5345963</v>
      </c>
      <c r="AP17" s="316">
        <v>69214</v>
      </c>
      <c r="AQ17" s="317">
        <v>75877</v>
      </c>
      <c r="AR17" s="318">
        <v>-8.8000000000000007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517</v>
      </c>
      <c r="AP20" s="324" t="s">
        <v>518</v>
      </c>
      <c r="AQ20" s="325" t="s">
        <v>519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520</v>
      </c>
      <c r="AL21" s="1228"/>
      <c r="AM21" s="1228"/>
      <c r="AN21" s="1229"/>
      <c r="AO21" s="328">
        <v>6.55</v>
      </c>
      <c r="AP21" s="329">
        <v>7.41</v>
      </c>
      <c r="AQ21" s="330">
        <v>-0.86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521</v>
      </c>
      <c r="AL22" s="1228"/>
      <c r="AM22" s="1228"/>
      <c r="AN22" s="1229"/>
      <c r="AO22" s="333">
        <v>100</v>
      </c>
      <c r="AP22" s="334">
        <v>98.4</v>
      </c>
      <c r="AQ22" s="335">
        <v>1.6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502</v>
      </c>
      <c r="AP30" s="304"/>
      <c r="AQ30" s="305" t="s">
        <v>503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504</v>
      </c>
      <c r="AQ31" s="311" t="s">
        <v>505</v>
      </c>
      <c r="AR31" s="312" t="s">
        <v>506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525</v>
      </c>
      <c r="AL32" s="1219"/>
      <c r="AM32" s="1219"/>
      <c r="AN32" s="1220"/>
      <c r="AO32" s="343">
        <v>2996473</v>
      </c>
      <c r="AP32" s="343">
        <v>38795</v>
      </c>
      <c r="AQ32" s="344">
        <v>39476</v>
      </c>
      <c r="AR32" s="345">
        <v>-1.7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526</v>
      </c>
      <c r="AL33" s="1219"/>
      <c r="AM33" s="1219"/>
      <c r="AN33" s="1220"/>
      <c r="AO33" s="343" t="s">
        <v>512</v>
      </c>
      <c r="AP33" s="343" t="s">
        <v>512</v>
      </c>
      <c r="AQ33" s="344" t="s">
        <v>512</v>
      </c>
      <c r="AR33" s="345" t="s">
        <v>512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527</v>
      </c>
      <c r="AL34" s="1219"/>
      <c r="AM34" s="1219"/>
      <c r="AN34" s="1220"/>
      <c r="AO34" s="343" t="s">
        <v>512</v>
      </c>
      <c r="AP34" s="343" t="s">
        <v>512</v>
      </c>
      <c r="AQ34" s="344">
        <v>57</v>
      </c>
      <c r="AR34" s="345" t="s">
        <v>512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528</v>
      </c>
      <c r="AL35" s="1219"/>
      <c r="AM35" s="1219"/>
      <c r="AN35" s="1220"/>
      <c r="AO35" s="343">
        <v>934583</v>
      </c>
      <c r="AP35" s="343">
        <v>12100</v>
      </c>
      <c r="AQ35" s="344">
        <v>13586</v>
      </c>
      <c r="AR35" s="345">
        <v>-10.9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529</v>
      </c>
      <c r="AL36" s="1219"/>
      <c r="AM36" s="1219"/>
      <c r="AN36" s="1220"/>
      <c r="AO36" s="343">
        <v>258623</v>
      </c>
      <c r="AP36" s="343">
        <v>3348</v>
      </c>
      <c r="AQ36" s="344">
        <v>1761</v>
      </c>
      <c r="AR36" s="345">
        <v>90.1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530</v>
      </c>
      <c r="AL37" s="1219"/>
      <c r="AM37" s="1219"/>
      <c r="AN37" s="1220"/>
      <c r="AO37" s="343">
        <v>22625</v>
      </c>
      <c r="AP37" s="343">
        <v>293</v>
      </c>
      <c r="AQ37" s="344">
        <v>609</v>
      </c>
      <c r="AR37" s="345">
        <v>-51.9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531</v>
      </c>
      <c r="AL38" s="1222"/>
      <c r="AM38" s="1222"/>
      <c r="AN38" s="1223"/>
      <c r="AO38" s="346" t="s">
        <v>512</v>
      </c>
      <c r="AP38" s="346" t="s">
        <v>512</v>
      </c>
      <c r="AQ38" s="347">
        <v>1</v>
      </c>
      <c r="AR38" s="335" t="s">
        <v>512</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532</v>
      </c>
      <c r="AL39" s="1222"/>
      <c r="AM39" s="1222"/>
      <c r="AN39" s="1223"/>
      <c r="AO39" s="343">
        <v>-662891</v>
      </c>
      <c r="AP39" s="343">
        <v>-8582</v>
      </c>
      <c r="AQ39" s="344">
        <v>-5546</v>
      </c>
      <c r="AR39" s="345">
        <v>54.7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533</v>
      </c>
      <c r="AL40" s="1219"/>
      <c r="AM40" s="1219"/>
      <c r="AN40" s="1220"/>
      <c r="AO40" s="343">
        <v>-3024955</v>
      </c>
      <c r="AP40" s="343">
        <v>-39164</v>
      </c>
      <c r="AQ40" s="344">
        <v>-36890</v>
      </c>
      <c r="AR40" s="345">
        <v>6.2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296</v>
      </c>
      <c r="AL41" s="1225"/>
      <c r="AM41" s="1225"/>
      <c r="AN41" s="1226"/>
      <c r="AO41" s="343">
        <v>524458</v>
      </c>
      <c r="AP41" s="343">
        <v>6790</v>
      </c>
      <c r="AQ41" s="344">
        <v>13053</v>
      </c>
      <c r="AR41" s="345">
        <v>-48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502</v>
      </c>
      <c r="AN49" s="1213" t="s">
        <v>537</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538</v>
      </c>
      <c r="AO50" s="360" t="s">
        <v>539</v>
      </c>
      <c r="AP50" s="361" t="s">
        <v>540</v>
      </c>
      <c r="AQ50" s="362" t="s">
        <v>541</v>
      </c>
      <c r="AR50" s="363" t="s">
        <v>542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543</v>
      </c>
      <c r="AL51" s="356"/>
      <c r="AM51" s="364">
        <v>3034621</v>
      </c>
      <c r="AN51" s="365">
        <v>38276</v>
      </c>
      <c r="AO51" s="366">
        <v>-19.600000000000001</v>
      </c>
      <c r="AP51" s="367">
        <v>54227</v>
      </c>
      <c r="AQ51" s="368">
        <v>-18.2</v>
      </c>
      <c r="AR51" s="369">
        <v>-1.4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544</v>
      </c>
      <c r="AM52" s="372">
        <v>1487608</v>
      </c>
      <c r="AN52" s="373">
        <v>18764</v>
      </c>
      <c r="AO52" s="374">
        <v>-19.2</v>
      </c>
      <c r="AP52" s="375">
        <v>29694</v>
      </c>
      <c r="AQ52" s="376">
        <v>-6.7</v>
      </c>
      <c r="AR52" s="377">
        <v>-12.5</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545</v>
      </c>
      <c r="AL53" s="356"/>
      <c r="AM53" s="364">
        <v>3228896</v>
      </c>
      <c r="AN53" s="365">
        <v>40974</v>
      </c>
      <c r="AO53" s="366">
        <v>7</v>
      </c>
      <c r="AP53" s="367">
        <v>57295</v>
      </c>
      <c r="AQ53" s="368">
        <v>5.7</v>
      </c>
      <c r="AR53" s="369">
        <v>1.3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544</v>
      </c>
      <c r="AM54" s="372">
        <v>2017372</v>
      </c>
      <c r="AN54" s="373">
        <v>25600</v>
      </c>
      <c r="AO54" s="374">
        <v>36.4</v>
      </c>
      <c r="AP54" s="375">
        <v>32771</v>
      </c>
      <c r="AQ54" s="376">
        <v>10.4</v>
      </c>
      <c r="AR54" s="377">
        <v>26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546</v>
      </c>
      <c r="AL55" s="356"/>
      <c r="AM55" s="364">
        <v>4121303</v>
      </c>
      <c r="AN55" s="365">
        <v>52558</v>
      </c>
      <c r="AO55" s="366">
        <v>28.3</v>
      </c>
      <c r="AP55" s="367">
        <v>54110</v>
      </c>
      <c r="AQ55" s="368">
        <v>-5.6</v>
      </c>
      <c r="AR55" s="369">
        <v>33.9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544</v>
      </c>
      <c r="AM56" s="372">
        <v>2439002</v>
      </c>
      <c r="AN56" s="373">
        <v>31104</v>
      </c>
      <c r="AO56" s="374">
        <v>21.5</v>
      </c>
      <c r="AP56" s="375">
        <v>30620</v>
      </c>
      <c r="AQ56" s="376">
        <v>-6.6</v>
      </c>
      <c r="AR56" s="377">
        <v>28.1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547</v>
      </c>
      <c r="AL57" s="356"/>
      <c r="AM57" s="364">
        <v>1938069</v>
      </c>
      <c r="AN57" s="365">
        <v>24888</v>
      </c>
      <c r="AO57" s="366">
        <v>-52.6</v>
      </c>
      <c r="AP57" s="367">
        <v>54684</v>
      </c>
      <c r="AQ57" s="368">
        <v>1.1000000000000001</v>
      </c>
      <c r="AR57" s="369">
        <v>-53.7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544</v>
      </c>
      <c r="AM58" s="372">
        <v>1339732</v>
      </c>
      <c r="AN58" s="373">
        <v>17204</v>
      </c>
      <c r="AO58" s="374">
        <v>-44.7</v>
      </c>
      <c r="AP58" s="375">
        <v>32829</v>
      </c>
      <c r="AQ58" s="376">
        <v>7.2</v>
      </c>
      <c r="AR58" s="377">
        <v>-51.9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548</v>
      </c>
      <c r="AL59" s="356"/>
      <c r="AM59" s="364">
        <v>1749965</v>
      </c>
      <c r="AN59" s="365">
        <v>22657</v>
      </c>
      <c r="AO59" s="366">
        <v>-9</v>
      </c>
      <c r="AP59" s="367">
        <v>62383</v>
      </c>
      <c r="AQ59" s="368">
        <v>14.1</v>
      </c>
      <c r="AR59" s="369">
        <v>-23.1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544</v>
      </c>
      <c r="AM60" s="372">
        <v>1287224</v>
      </c>
      <c r="AN60" s="373">
        <v>16666</v>
      </c>
      <c r="AO60" s="374">
        <v>-3.1</v>
      </c>
      <c r="AP60" s="375">
        <v>35325</v>
      </c>
      <c r="AQ60" s="376">
        <v>7.6</v>
      </c>
      <c r="AR60" s="377">
        <v>-10.7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549</v>
      </c>
      <c r="AL61" s="378"/>
      <c r="AM61" s="379">
        <v>2814571</v>
      </c>
      <c r="AN61" s="380">
        <v>35871</v>
      </c>
      <c r="AO61" s="381">
        <v>-9.1999999999999993</v>
      </c>
      <c r="AP61" s="382">
        <v>56540</v>
      </c>
      <c r="AQ61" s="383">
        <v>-0.6</v>
      </c>
      <c r="AR61" s="369">
        <v>-8.6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544</v>
      </c>
      <c r="AM62" s="372">
        <v>1714188</v>
      </c>
      <c r="AN62" s="373">
        <v>21868</v>
      </c>
      <c r="AO62" s="374">
        <v>-1.8</v>
      </c>
      <c r="AP62" s="375">
        <v>32248</v>
      </c>
      <c r="AQ62" s="376">
        <v>2.4</v>
      </c>
      <c r="AR62" s="377">
        <v>-4.2</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7N5m6JUb7HGxkJ1+ABJm3ezqFO0vpMSq1uKDrTzCliEVEeFDH8WEaleOfwB89tPatDlfL7sA2A7hQpfIBm7GYA==" saltValue="gNDbc7Yonx7CddbvwjvbR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551</v>
      </c>
    </row>
    <row r="120" spans="125:125" ht="13.5" hidden="1" customHeight="1" x14ac:dyDescent="0.15"/>
    <row r="121" spans="125:125" ht="13.5" hidden="1" customHeight="1" x14ac:dyDescent="0.15">
      <c r="DU121" s="291"/>
    </row>
  </sheetData>
  <sheetProtection algorithmName="SHA-512" hashValue="pCXeI3WQ8BA3aydBbgz74PX/ba+Dm/Ckc91wn1vCRWE+A9Ue9bZYXEgHUqDeeSRGkSqZfXgO1+d3pao23psSvw==" saltValue="obUyDm3wydRtUGgwUgMxtA=="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552</v>
      </c>
    </row>
  </sheetData>
  <sheetProtection algorithmName="SHA-512" hashValue="xc/IKPdFhh6usfp/N9MT5TjinOCJVeXxMHqIf4JQhXp/eI/b8VuaAG4s6zEXYdJNGVViSFEf0TdeugdIZ8C1Mg==" saltValue="WeTtvuBC2u+wWSE9jMFRxA=="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36" t="s">
        <v>3</v>
      </c>
      <c r="D47" s="1236"/>
      <c r="E47" s="1237"/>
      <c r="F47" s="11">
        <v>13.57</v>
      </c>
      <c r="G47" s="12">
        <v>14.14</v>
      </c>
      <c r="H47" s="12">
        <v>14.49</v>
      </c>
      <c r="I47" s="12">
        <v>14.6</v>
      </c>
      <c r="J47" s="13">
        <v>14.37</v>
      </c>
    </row>
    <row r="48" spans="2:10" ht="57.75" customHeight="1" x14ac:dyDescent="0.15">
      <c r="B48" s="14"/>
      <c r="C48" s="1238" t="s">
        <v>4</v>
      </c>
      <c r="D48" s="1238"/>
      <c r="E48" s="1239"/>
      <c r="F48" s="15">
        <v>0.76</v>
      </c>
      <c r="G48" s="16">
        <v>0.46</v>
      </c>
      <c r="H48" s="16">
        <v>0.55000000000000004</v>
      </c>
      <c r="I48" s="16">
        <v>0.28999999999999998</v>
      </c>
      <c r="J48" s="17">
        <v>0.13</v>
      </c>
    </row>
    <row r="49" spans="2:10" ht="57.75" customHeight="1" thickBot="1" x14ac:dyDescent="0.2">
      <c r="B49" s="18"/>
      <c r="C49" s="1240" t="s">
        <v>5</v>
      </c>
      <c r="D49" s="1240"/>
      <c r="E49" s="1241"/>
      <c r="F49" s="19">
        <v>0.34</v>
      </c>
      <c r="G49" s="20">
        <v>0.08</v>
      </c>
      <c r="H49" s="20">
        <v>0.35</v>
      </c>
      <c r="I49" s="20">
        <v>0.04</v>
      </c>
      <c r="J49" s="21" t="s">
        <v>558</v>
      </c>
    </row>
    <row r="50" spans="2:10" ht="13.5" customHeight="1" x14ac:dyDescent="0.15"/>
  </sheetData>
  <sheetProtection algorithmName="SHA-512" hashValue="RTWwEXjRNaeUFSZNYvL3WUoWwEwiwVnP6iQJ9Rmcht7sWksoQfd/NzjhtR35atVoS87oL+ny9xMAmTv+36kCDg==" saltValue="icWWDwSTXsdHGWBVd1jRUg=="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2021-03-09T02:37:14Z</cp:lastPrinted>
  <dcterms:created xsi:type="dcterms:W3CDTF">2021-02-05T03:28:19Z</dcterms:created>
  <dcterms:modified xsi:type="dcterms:W3CDTF">2021-10-19T08:03:23Z</dcterms:modified>
  <cp:category/>
</cp:coreProperties>
</file>