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16974A1A-D467-4F9C-9B33-483BD069E407}" xr6:coauthVersionLast="36" xr6:coauthVersionMax="36" xr10:uidLastSave="{00000000-0000-0000-0000-000000000000}"/>
  <bookViews>
    <workbookView xWindow="0" yWindow="0" windowWidth="20490" windowHeight="7530" tabRatio="72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U37" i="10"/>
  <c r="C37" i="10"/>
  <c r="CO36" i="10"/>
  <c r="BE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U34" i="10"/>
  <c r="U35" i="10" s="1"/>
  <c r="U36" i="10" s="1"/>
  <c r="BW34" i="10" l="1"/>
  <c r="BW35" i="10" s="1"/>
  <c r="BW36" i="10" s="1"/>
  <c r="BW37" i="10" s="1"/>
  <c r="BW38" i="10" s="1"/>
  <c r="CO34" i="10" l="1"/>
  <c r="CO35" i="10" s="1"/>
</calcChain>
</file>

<file path=xl/sharedStrings.xml><?xml version="1.0" encoding="utf-8"?>
<sst xmlns="http://schemas.openxmlformats.org/spreadsheetml/2006/main" count="1164" uniqueCount="625">
  <si>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</si>
  <si>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</si>
  <si>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</si>
  <si>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</si>
  <si>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</si>
  <si>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</si>
  <si>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</si>
  <si>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</si>
  <si>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</si>
  <si>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</si>
  <si>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</si>
  <si>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</si>
  <si>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</si>
  <si>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</si>
  <si>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</si>
  <si>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</si>
  <si>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</si>
  <si>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</si>
  <si>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</si>
  <si>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</si>
  <si>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</si>
  <si>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</si>
  <si>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</si>
  <si>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</si>
  <si>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</si>
  <si>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</si>
  <si>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</si>
  <si>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</si>
  <si>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</si>
  <si>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</si>
  <si>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</si>
  <si>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</si>
  <si>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</si>
  <si>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</si>
  <si>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</si>
  <si>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</si>
  <si>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</si>
  <si>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</si>
  <si>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</si>
  <si>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</si>
  <si>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</si>
  <si>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</si>
  <si>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</si>
  <si>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</si>
  <si>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</si>
  <si>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</si>
  <si>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</si>
  <si>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</si>
  <si>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</si>
  <si>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</si>
  <si>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</si>
  <si>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</si>
  <si>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</si>
  <si>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</si>
  <si>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</si>
  <si>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</si>
  <si>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</si>
  <si>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</si>
  <si>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</si>
  <si>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</si>
  <si>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</si>
  <si>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</si>
  <si>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</si>
  <si>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</si>
  <si>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</si>
  <si>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</si>
  <si>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</si>
  <si>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</si>
  <si>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</si>
  <si>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</si>
  <si>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</si>
  <si>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</si>
  <si>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</si>
  <si>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</si>
  <si>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</si>
  <si>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</si>
  <si>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</si>
  <si>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</si>
  <si>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</si>
  <si>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</si>
  <si>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</si>
  <si>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</si>
  <si>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</si>
  <si>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</si>
  <si>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</si>
  <si>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</si>
  <si>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</si>
  <si>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</si>
  <si>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</si>
  <si>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</si>
  <si>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</si>
  <si>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</si>
  <si>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</si>
  <si>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</si>
  <si>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</si>
  <si>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</si>
  <si>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</si>
  <si>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</si>
  <si>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高砂市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</si>
  <si>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</si>
  <si>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</si>
  <si>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</si>
  <si>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</si>
  <si>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</si>
  <si>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</si>
  <si>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</si>
  <si>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</si>
  <si>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</si>
  <si>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</si>
  <si>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</si>
  <si>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</si>
  <si>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</si>
  <si>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</si>
  <si>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</si>
  <si>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</si>
  <si>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</si>
  <si>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</si>
  <si>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</si>
  <si>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</si>
  <si>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</si>
  <si>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</si>
  <si>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</si>
  <si>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</si>
  <si>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</si>
  <si>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</si>
  <si>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</si>
  <si>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</si>
  <si>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</si>
  <si>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</si>
  <si>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</si>
  <si>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</si>
  <si>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</si>
  <si>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</si>
  <si>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</si>
  <si>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</si>
  <si>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</si>
  <si>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</si>
  <si>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</si>
  <si>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</si>
  <si>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</si>
  <si>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</si>
  <si>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</si>
  <si>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</si>
  <si>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</si>
  <si>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</si>
  <si>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</si>
  <si>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</si>
  <si>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</si>
  <si>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</si>
  <si>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</si>
  <si>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</si>
  <si>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</si>
  <si>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</si>
  <si>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</si>
  <si>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</si>
  <si>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</si>
  <si>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</si>
  <si>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</si>
  <si>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</si>
  <si>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</si>
  <si>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</si>
  <si>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</si>
  <si>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</si>
  <si>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</si>
  <si>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</si>
  <si>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</si>
  <si>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</si>
  <si>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</si>
  <si>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</si>
  <si>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</si>
  <si>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</si>
  <si>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</si>
  <si>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</si>
  <si>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</si>
  <si>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</si>
  <si>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</si>
  <si>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</si>
  <si>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</si>
  <si>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</si>
  <si>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</si>
  <si>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</si>
  <si>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</si>
  <si>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</si>
  <si>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</si>
  <si>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</si>
  <si>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</si>
  <si>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</si>
  <si>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</si>
  <si>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</si>
  <si>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</si>
  <si>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</si>
  <si>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</si>
  <si>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</si>
  <si>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</si>
  <si>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</si>
  <si>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</si>
  <si>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</si>
  <si>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</si>
  <si>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</si>
  <si>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</si>
  <si>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</si>
  <si>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</si>
  <si>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</si>
  <si>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</si>
  <si>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</si>
  <si>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</si>
  <si>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</si>
  <si>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</si>
  <si>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</si>
  <si>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</si>
  <si>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兵庫県高砂市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</si>
  <si>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</si>
  <si>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</si>
  <si>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</si>
  <si>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</si>
  <si>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</si>
  <si>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</si>
  <si>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</si>
  <si>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</si>
  <si>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</si>
  <si>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</si>
  <si>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</si>
  <si>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</si>
  <si>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</si>
  <si>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</si>
  <si>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</si>
  <si>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</si>
  <si>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</si>
  <si>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</si>
  <si>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</si>
  <si>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</si>
  <si>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</si>
  <si>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</si>
  <si>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</si>
  <si>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</si>
  <si>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</si>
  <si>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</si>
  <si>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</si>
  <si>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</si>
  <si>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</si>
  <si>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</si>
  <si>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</si>
  <si>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</si>
  <si>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</si>
  <si>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</si>
  <si>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</si>
  <si>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</si>
  <si>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</si>
  <si>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</si>
  <si>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</si>
  <si>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</si>
  <si>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</si>
  <si>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</si>
  <si>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</si>
  <si>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</si>
  <si>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</si>
  <si>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</si>
  <si>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</si>
  <si>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</si>
  <si>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</si>
  <si>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</si>
  <si>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</si>
  <si>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</si>
  <si>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</si>
  <si>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</si>
  <si>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</si>
  <si>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</si>
  <si>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</si>
  <si>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</si>
  <si>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</si>
  <si>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</si>
  <si>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</si>
  <si>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</si>
  <si>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</si>
  <si>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</si>
  <si>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</si>
  <si>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</si>
  <si>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</si>
  <si>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</si>
  <si>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</si>
  <si>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</si>
  <si>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</si>
  <si>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</si>
  <si>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</si>
  <si>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</si>
  <si>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</si>
  <si>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</si>
  <si>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</si>
  <si>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</si>
  <si>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</si>
  <si>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</si>
  <si>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</si>
  <si>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</si>
  <si>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</si>
  <si>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</si>
  <si>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</si>
  <si>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</si>
  <si>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</si>
  <si>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</si>
  <si>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</si>
  <si>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</si>
  <si>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</si>
  <si>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</si>
  <si>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</si>
  <si>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</si>
  <si>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</si>
  <si>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</si>
  <si>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</si>
  <si>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</si>
  <si>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</si>
  <si>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</si>
  <si>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</si>
  <si>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</si>
  <si>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</si>
  <si>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</si>
  <si>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</si>
  <si>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</si>
  <si>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</si>
  <si>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</si>
  <si>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</si>
  <si>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</si>
  <si>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</si>
  <si>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</si>
  <si>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</si>
  <si>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</si>
  <si>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</si>
  <si>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</si>
  <si>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</si>
  <si>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</si>
  <si>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</si>
  <si>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</si>
  <si>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</si>
  <si>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</si>
  <si>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</si>
  <si>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</si>
  <si>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</si>
  <si>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</si>
  <si>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</si>
  <si>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</si>
  <si>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</si>
  <si>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</si>
  <si>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</si>
  <si>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</si>
  <si>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</si>
  <si>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</si>
  <si>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</si>
  <si>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</si>
  <si>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</si>
  <si>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</si>
  <si>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</si>
  <si>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</si>
  <si>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</si>
  <si>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</si>
  <si>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</si>
  <si>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</si>
  <si>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</si>
  <si>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</si>
  <si>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</si>
  <si>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</si>
  <si>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</si>
  <si>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</si>
  <si>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</si>
  <si>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</si>
  <si>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</si>
  <si>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</si>
  <si>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兵庫県高砂市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</si>
  <si>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</si>
  <si>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</si>
  <si>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</si>
  <si>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</si>
  <si>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</si>
  <si>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</si>
  <si>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</si>
  <si>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</si>
  <si>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</si>
  <si>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</si>
  <si>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</si>
  <si>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</si>
  <si>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</si>
  <si>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</si>
  <si>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</si>
  <si>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</si>
  <si>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</si>
  <si>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</si>
  <si>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</si>
  <si>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</si>
  <si>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広域ごみ処理事業特別会計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</si>
  <si>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</si>
  <si>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</si>
  <si>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</si>
  <si>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</si>
  <si>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</si>
  <si>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</si>
  <si>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</si>
  <si>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</si>
  <si>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</si>
  <si>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</si>
  <si>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</si>
  <si>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</si>
  <si>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</si>
  <si>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</si>
  <si>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</si>
  <si>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</si>
  <si>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</si>
  <si>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</si>
  <si>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</si>
  <si>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</si>
  <si>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</si>
  <si>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</si>
  <si>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</si>
  <si>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</si>
  <si>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</si>
  <si>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</si>
  <si>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</si>
  <si>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</si>
  <si>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</si>
  <si>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</si>
  <si>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</si>
  <si>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</si>
  <si>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</si>
  <si>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</si>
  <si>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</si>
  <si>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</si>
  <si>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</si>
  <si>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</si>
  <si>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</si>
  <si>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</si>
  <si>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</si>
  <si>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</si>
  <si>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</si>
  <si>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</si>
  <si>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</si>
  <si>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</si>
  <si>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</si>
  <si>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</si>
  <si>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</si>
  <si>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</si>
  <si>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</si>
  <si>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</si>
  <si>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</si>
  <si>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</si>
  <si>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</si>
  <si>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</si>
  <si>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</si>
  <si>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</si>
  <si>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</si>
  <si>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</si>
  <si>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</si>
  <si>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</si>
  <si>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</si>
  <si>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</si>
  <si>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</si>
  <si>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</si>
  <si>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</si>
  <si>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</si>
  <si>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</si>
  <si>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</si>
  <si>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</si>
  <si>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</si>
  <si>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</si>
  <si>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</si>
  <si>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</si>
  <si>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</si>
  <si>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</si>
  <si>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</si>
  <si>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</si>
  <si>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</si>
  <si>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</si>
  <si>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</si>
  <si>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</si>
  <si>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</si>
  <si>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</si>
  <si>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</si>
  <si>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</si>
  <si>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</si>
  <si>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</si>
  <si>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</si>
  <si>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</si>
  <si>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</si>
  <si>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</si>
  <si>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</si>
  <si>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</si>
  <si>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</si>
  <si>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</si>
  <si>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</si>
  <si>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</si>
  <si>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</si>
  <si>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</si>
  <si>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</si>
  <si>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</si>
  <si>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</si>
  <si>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</si>
  <si>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</si>
  <si>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</si>
  <si>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</si>
  <si>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</si>
  <si>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</si>
  <si>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</si>
  <si>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</si>
  <si>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</si>
  <si>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</si>
  <si>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</si>
  <si>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</si>
  <si>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</si>
  <si>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</si>
  <si>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</si>
  <si>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</si>
  <si>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</si>
  <si>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</si>
  <si>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</si>
  <si>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</si>
  <si>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</si>
  <si>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</si>
  <si>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</si>
  <si>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</si>
  <si>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</si>
  <si>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</si>
  <si>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</si>
  <si>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</si>
  <si>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</si>
  <si>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</si>
  <si>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</si>
  <si>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</si>
  <si>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</si>
  <si>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</si>
  <si>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</si>
  <si>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</si>
  <si>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</si>
  <si>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</si>
  <si>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</si>
  <si>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</si>
  <si>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</si>
  <si>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</si>
  <si>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</si>
  <si>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</si>
  <si>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</si>
  <si>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</si>
  <si>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</si>
  <si>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</si>
  <si>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</si>
  <si>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</si>
  <si>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</si>
  <si>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</si>
  <si>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</si>
  <si>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</si>
  <si>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</si>
  <si>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</si>
  <si>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</si>
  <si>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</si>
  <si>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</si>
  <si>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</si>
  <si>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</si>
  <si>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</si>
  <si>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</si>
  <si>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</si>
  <si>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</si>
  <si>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</si>
  <si>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</si>
  <si>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</si>
  <si>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</si>
  <si>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1.18</t>
  </si>
  <si>
    <t>▲ 5.41</t>
  </si>
  <si>
    <t>水道事業会計</t>
  </si>
  <si>
    <t>一般会計</t>
  </si>
  <si>
    <t>下水道事業会計</t>
  </si>
  <si>
    <t>病院事業会計</t>
  </si>
  <si>
    <t>国民健康保険事業特別会計</t>
  </si>
  <si>
    <t>介護保険事業特別会計</t>
  </si>
  <si>
    <t>後期高齢者医療事業特別会計</t>
  </si>
  <si>
    <t>工業用水道事業会計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</si>
  <si>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</si>
  <si>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</si>
  <si>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</si>
  <si>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</si>
  <si>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</si>
  <si>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</si>
  <si>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</si>
  <si>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</si>
  <si>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</si>
  <si>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</si>
  <si>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</si>
  <si>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</si>
  <si>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</si>
  <si>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兵庫県市町村職員退職手当組合</t>
    <rPh sb="0" eb="6">
      <t>ヒョウゴケンシチョウソン</t>
    </rPh>
    <rPh sb="6" eb="14">
      <t>ショクインタイショクテアテクミアイ</t>
    </rPh>
    <phoneticPr fontId="2"/>
  </si>
  <si>
    <t>加古川市外２市共有公会堂事務組合</t>
    <rPh sb="0" eb="4">
      <t>カコガワシ</t>
    </rPh>
    <rPh sb="4" eb="5">
      <t>ホカ</t>
    </rPh>
    <rPh sb="6" eb="7">
      <t>シ</t>
    </rPh>
    <rPh sb="7" eb="12">
      <t>キョウユウコウカイドウ</t>
    </rPh>
    <rPh sb="12" eb="16">
      <t>ジムクミアイ</t>
    </rPh>
    <phoneticPr fontId="2"/>
  </si>
  <si>
    <t>兵庫県後期高齢者医療広域連合（一般会計）</t>
    <rPh sb="0" eb="3">
      <t>ヒョウゴケン</t>
    </rPh>
    <rPh sb="3" eb="8">
      <t>コウキコウレイシャ</t>
    </rPh>
    <rPh sb="8" eb="10">
      <t>イリョウ</t>
    </rPh>
    <rPh sb="10" eb="14">
      <t>コウイキレンゴウ</t>
    </rPh>
    <rPh sb="15" eb="19">
      <t>イッパンカイケイ</t>
    </rPh>
    <phoneticPr fontId="2"/>
  </si>
  <si>
    <t>兵庫県後期高齢者医療広域連合（特別会計）</t>
    <rPh sb="0" eb="3">
      <t>ヒョウゴケン</t>
    </rPh>
    <rPh sb="3" eb="8">
      <t>コウキコウレイシャ</t>
    </rPh>
    <rPh sb="8" eb="10">
      <t>イリョウ</t>
    </rPh>
    <rPh sb="10" eb="14">
      <t>コウイキレンゴウ</t>
    </rPh>
    <rPh sb="15" eb="17">
      <t>トクベツ</t>
    </rPh>
    <rPh sb="17" eb="19">
      <t>カイケイ</t>
    </rPh>
    <phoneticPr fontId="2"/>
  </si>
  <si>
    <t>東播磨農業共済事務組合</t>
    <rPh sb="0" eb="1">
      <t>ヒガシ</t>
    </rPh>
    <rPh sb="1" eb="3">
      <t>ハリマ</t>
    </rPh>
    <rPh sb="3" eb="5">
      <t>ノウギョウ</t>
    </rPh>
    <rPh sb="5" eb="7">
      <t>キョウサイ</t>
    </rPh>
    <rPh sb="7" eb="9">
      <t>ジム</t>
    </rPh>
    <rPh sb="9" eb="11">
      <t>クミアイ</t>
    </rPh>
    <phoneticPr fontId="2"/>
  </si>
  <si>
    <t>-</t>
    <phoneticPr fontId="2"/>
  </si>
  <si>
    <t>-</t>
    <phoneticPr fontId="2"/>
  </si>
  <si>
    <t>-</t>
    <phoneticPr fontId="2"/>
  </si>
  <si>
    <t>-</t>
    <phoneticPr fontId="2"/>
  </si>
  <si>
    <t>高砂市施設利用振興財団</t>
    <rPh sb="0" eb="11">
      <t>タカサゴシシセツリヨウシンコウザイダン</t>
    </rPh>
    <phoneticPr fontId="2"/>
  </si>
  <si>
    <t>高砂市勤労福祉財団</t>
    <rPh sb="0" eb="3">
      <t>タカサゴシ</t>
    </rPh>
    <rPh sb="3" eb="9">
      <t>キンロウフクシザイダン</t>
    </rPh>
    <phoneticPr fontId="2"/>
  </si>
  <si>
    <t>-</t>
    <phoneticPr fontId="2"/>
  </si>
  <si>
    <t>-</t>
    <phoneticPr fontId="2"/>
  </si>
  <si>
    <t>-</t>
    <phoneticPr fontId="2"/>
  </si>
  <si>
    <t>-</t>
    <phoneticPr fontId="2"/>
  </si>
  <si>
    <t>-</t>
    <phoneticPr fontId="2"/>
  </si>
  <si>
    <t>庁舎建設基金</t>
    <rPh sb="0" eb="6">
      <t>チョウシャケンセツキキン</t>
    </rPh>
    <phoneticPr fontId="5"/>
  </si>
  <si>
    <t>緑丘２丁目地区再開発地区計画に係る公園整備基金</t>
    <rPh sb="0" eb="2">
      <t>ミドリガオカ</t>
    </rPh>
    <rPh sb="3" eb="5">
      <t>チョウメ</t>
    </rPh>
    <rPh sb="5" eb="14">
      <t>チクサイカイハツチクケイカク</t>
    </rPh>
    <rPh sb="15" eb="16">
      <t>カカ</t>
    </rPh>
    <rPh sb="17" eb="23">
      <t>コウエンセイビキキン</t>
    </rPh>
    <phoneticPr fontId="5"/>
  </si>
  <si>
    <t>リサイクル基金</t>
    <rPh sb="5" eb="7">
      <t>キキン</t>
    </rPh>
    <phoneticPr fontId="5"/>
  </si>
  <si>
    <t>コミュニティ基金</t>
    <rPh sb="6" eb="8">
      <t>キキン</t>
    </rPh>
    <phoneticPr fontId="5"/>
  </si>
  <si>
    <t>-</t>
    <phoneticPr fontId="2"/>
  </si>
  <si>
    <t>-</t>
    <phoneticPr fontId="2"/>
  </si>
  <si>
    <t>-</t>
    <phoneticPr fontId="2"/>
  </si>
  <si>
    <t>-</t>
    <phoneticPr fontId="2"/>
  </si>
  <si>
    <t>-</t>
    <phoneticPr fontId="2"/>
  </si>
  <si>
    <t>森林環境整備基金</t>
    <rPh sb="0" eb="8">
      <t>シンリンカンキョウセイビキキン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</si>
  <si>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</si>
  <si>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</si>
  <si>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</si>
  <si>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</si>
  <si>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</si>
  <si>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</si>
  <si>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類似団体平均を大きく上回っている一方、有形固定資産減価償却率は類似団体よりもやや低い水準となっている。持続可能な行政経営を行うために、財政負担の軽減と平準化を図りながら施設の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</si>
  <si>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</si>
  <si>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</si>
  <si>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</si>
  <si>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</si>
  <si>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</si>
  <si>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</si>
  <si>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平均を大きく上回っているものの、実質公債費比率は低くなっている。これは、病院事業と下水道事業に係る準元利償還金算入額が減少したことが主な要因である。今後は大型事業の実施に伴う元利償還金の増加が見込まれることから、地方債の発行にあたっては交付税措置のある地方債の活用に努めるとともに、普通建設事業の抑制等により、地方債残高の削減に努めていく。</t>
    <rPh sb="35" eb="36">
      <t>ヒク</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</si>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</sst>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451A-43BC-88D3-7450D0EF5D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27895</c:v>
                </c:pt>
                <c:pt idx="1">
                  <c:v>23270</c:v>
                </c:pt>
                <c:pt idx="2">
                  <c:v>48326</c:v>
                </c:pt>
                <c:pt idx="3">
                  <c:v>54057</c:v>
                </c:pt>
                <c:pt idx="4">
                  <c:v>97307</c:v>
                </c:pt>
              </c:numCache>
            </c:numRef>
          </c:val>
          <c:smooth val="0"/>
          <c:extLst>
            <c:ext xmlns:c16="http://schemas.microsoft.com/office/drawing/2014/chart" uri="{C3380CC4-5D6E-409C-BE32-E72D297353CC}">
              <c16:uniqueId val="{00000001-451A-43BC-88D3-7450D0EF5D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1.68</c:v>
                </c:pt>
                <c:pt idx="1">
                  <c:v>1.84</c:v>
                </c:pt>
                <c:pt idx="2">
                  <c:v>2.94</c:v>
                </c:pt>
                <c:pt idx="3">
                  <c:v>2.6</c:v>
                </c:pt>
                <c:pt idx="4">
                  <c:v>3.26</c:v>
                </c:pt>
              </c:numCache>
            </c:numRef>
          </c:val>
          <c:extLst>
            <c:ext xmlns:c16="http://schemas.microsoft.com/office/drawing/2014/chart" uri="{C3380CC4-5D6E-409C-BE32-E72D297353CC}">
              <c16:uniqueId val="{00000000-4D5C-4142-A8C7-AE9AB28018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15.89</c:v>
                </c:pt>
                <c:pt idx="1">
                  <c:v>10.32</c:v>
                </c:pt>
                <c:pt idx="2">
                  <c:v>11.21</c:v>
                </c:pt>
                <c:pt idx="3">
                  <c:v>13.2</c:v>
                </c:pt>
                <c:pt idx="4">
                  <c:v>15.73</c:v>
                </c:pt>
              </c:numCache>
            </c:numRef>
          </c:val>
          <c:extLst>
            <c:ext xmlns:c16="http://schemas.microsoft.com/office/drawing/2014/chart" uri="{C3380CC4-5D6E-409C-BE32-E72D297353CC}">
              <c16:uniqueId val="{00000001-4D5C-4142-A8C7-AE9AB28018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-1.18</c:v>
                </c:pt>
                <c:pt idx="1">
                  <c:v>-5.41</c:v>
                </c:pt>
                <c:pt idx="2">
                  <c:v>2.0299999999999998</c:v>
                </c:pt>
                <c:pt idx="3">
                  <c:v>1.71</c:v>
                </c:pt>
                <c:pt idx="4">
                  <c:v>3.22</c:v>
                </c:pt>
              </c:numCache>
            </c:numRef>
          </c:val>
          <c:smooth val="0"/>
          <c:extLst>
            <c:ext xmlns:c16="http://schemas.microsoft.com/office/drawing/2014/chart" uri="{C3380CC4-5D6E-409C-BE32-E72D297353CC}">
              <c16:uniqueId val="{00000002-4D5C-4142-A8C7-AE9AB28018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8D1-4350-99CF-86EBCBAFA7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D1-4350-99CF-86EBCBAFA7E5}"/>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7.0000000000000007E-2</c:v>
                </c:pt>
                <c:pt idx="4">
                  <c:v>#N/A</c:v>
                </c:pt>
                <c:pt idx="5">
                  <c:v>0.04</c:v>
                </c:pt>
                <c:pt idx="6">
                  <c:v>#N/A</c:v>
                </c:pt>
                <c:pt idx="7">
                  <c:v>0.04</c:v>
                </c:pt>
                <c:pt idx="8">
                  <c:v>#N/A</c:v>
                </c:pt>
                <c:pt idx="9">
                  <c:v>0.04</c:v>
                </c:pt>
              </c:numCache>
            </c:numRef>
          </c:val>
          <c:extLst>
            <c:ext xmlns:c16="http://schemas.microsoft.com/office/drawing/2014/chart" uri="{C3380CC4-5D6E-409C-BE32-E72D297353CC}">
              <c16:uniqueId val="{00000002-A8D1-4350-99CF-86EBCBAFA7E5}"/>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0.11</c:v>
                </c:pt>
                <c:pt idx="2">
                  <c:v>#N/A</c:v>
                </c:pt>
                <c:pt idx="3">
                  <c:v>0.23</c:v>
                </c:pt>
                <c:pt idx="4">
                  <c:v>#N/A</c:v>
                </c:pt>
                <c:pt idx="5">
                  <c:v>0.04</c:v>
                </c:pt>
                <c:pt idx="6">
                  <c:v>#N/A</c:v>
                </c:pt>
                <c:pt idx="7">
                  <c:v>0.14000000000000001</c:v>
                </c:pt>
                <c:pt idx="8">
                  <c:v>#N/A</c:v>
                </c:pt>
                <c:pt idx="9">
                  <c:v>0.13</c:v>
                </c:pt>
              </c:numCache>
            </c:numRef>
          </c:val>
          <c:extLst>
            <c:ext xmlns:c16="http://schemas.microsoft.com/office/drawing/2014/chart" uri="{C3380CC4-5D6E-409C-BE32-E72D297353CC}">
              <c16:uniqueId val="{00000003-A8D1-4350-99CF-86EBCBAFA7E5}"/>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0.98</c:v>
                </c:pt>
                <c:pt idx="2">
                  <c:v>#N/A</c:v>
                </c:pt>
                <c:pt idx="3">
                  <c:v>0.56000000000000005</c:v>
                </c:pt>
                <c:pt idx="4">
                  <c:v>#N/A</c:v>
                </c:pt>
                <c:pt idx="5">
                  <c:v>1.1200000000000001</c:v>
                </c:pt>
                <c:pt idx="6">
                  <c:v>#N/A</c:v>
                </c:pt>
                <c:pt idx="7">
                  <c:v>0.51</c:v>
                </c:pt>
                <c:pt idx="8">
                  <c:v>#N/A</c:v>
                </c:pt>
                <c:pt idx="9">
                  <c:v>0.57999999999999996</c:v>
                </c:pt>
              </c:numCache>
            </c:numRef>
          </c:val>
          <c:extLst>
            <c:ext xmlns:c16="http://schemas.microsoft.com/office/drawing/2014/chart" uri="{C3380CC4-5D6E-409C-BE32-E72D297353CC}">
              <c16:uniqueId val="{00000004-A8D1-4350-99CF-86EBCBAFA7E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0.56000000000000005</c:v>
                </c:pt>
                <c:pt idx="2">
                  <c:v>#N/A</c:v>
                </c:pt>
                <c:pt idx="3">
                  <c:v>0.61</c:v>
                </c:pt>
                <c:pt idx="4">
                  <c:v>#N/A</c:v>
                </c:pt>
                <c:pt idx="5">
                  <c:v>2.15</c:v>
                </c:pt>
                <c:pt idx="6">
                  <c:v>#N/A</c:v>
                </c:pt>
                <c:pt idx="7">
                  <c:v>0.35</c:v>
                </c:pt>
                <c:pt idx="8">
                  <c:v>#N/A</c:v>
                </c:pt>
                <c:pt idx="9">
                  <c:v>0.68</c:v>
                </c:pt>
              </c:numCache>
            </c:numRef>
          </c:val>
          <c:extLst>
            <c:ext xmlns:c16="http://schemas.microsoft.com/office/drawing/2014/chart" uri="{C3380CC4-5D6E-409C-BE32-E72D297353CC}">
              <c16:uniqueId val="{00000005-A8D1-4350-99CF-86EBCBAFA7E5}"/>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3.94</c:v>
                </c:pt>
                <c:pt idx="2">
                  <c:v>#N/A</c:v>
                </c:pt>
                <c:pt idx="3">
                  <c:v>3.87</c:v>
                </c:pt>
                <c:pt idx="4">
                  <c:v>#N/A</c:v>
                </c:pt>
                <c:pt idx="5">
                  <c:v>2.58</c:v>
                </c:pt>
                <c:pt idx="6">
                  <c:v>#N/A</c:v>
                </c:pt>
                <c:pt idx="7">
                  <c:v>2.63</c:v>
                </c:pt>
                <c:pt idx="8">
                  <c:v>#N/A</c:v>
                </c:pt>
                <c:pt idx="9">
                  <c:v>2.77</c:v>
                </c:pt>
              </c:numCache>
            </c:numRef>
          </c:val>
          <c:extLst>
            <c:ext xmlns:c16="http://schemas.microsoft.com/office/drawing/2014/chart" uri="{C3380CC4-5D6E-409C-BE32-E72D297353CC}">
              <c16:uniqueId val="{00000006-A8D1-4350-99CF-86EBCBAFA7E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#N/A</c:v>
                </c:pt>
                <c:pt idx="3">
                  <c:v>0.76</c:v>
                </c:pt>
                <c:pt idx="4">
                  <c:v>#N/A</c:v>
                </c:pt>
                <c:pt idx="5">
                  <c:v>1.44</c:v>
                </c:pt>
                <c:pt idx="6">
                  <c:v>#N/A</c:v>
                </c:pt>
                <c:pt idx="7">
                  <c:v>2.02</c:v>
                </c:pt>
                <c:pt idx="8">
                  <c:v>#N/A</c:v>
                </c:pt>
                <c:pt idx="9">
                  <c:v>2.8</c:v>
                </c:pt>
              </c:numCache>
            </c:numRef>
          </c:val>
          <c:extLst>
            <c:ext xmlns:c16="http://schemas.microsoft.com/office/drawing/2014/chart" uri="{C3380CC4-5D6E-409C-BE32-E72D297353CC}">
              <c16:uniqueId val="{00000007-A8D1-4350-99CF-86EBCBAFA7E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1.67</c:v>
                </c:pt>
                <c:pt idx="2">
                  <c:v>#N/A</c:v>
                </c:pt>
                <c:pt idx="3">
                  <c:v>1.83</c:v>
                </c:pt>
                <c:pt idx="4">
                  <c:v>#N/A</c:v>
                </c:pt>
                <c:pt idx="5">
                  <c:v>2.94</c:v>
                </c:pt>
                <c:pt idx="6">
                  <c:v>#N/A</c:v>
                </c:pt>
                <c:pt idx="7">
                  <c:v>2.59</c:v>
                </c:pt>
                <c:pt idx="8">
                  <c:v>#N/A</c:v>
                </c:pt>
                <c:pt idx="9">
                  <c:v>3.26</c:v>
                </c:pt>
              </c:numCache>
            </c:numRef>
          </c:val>
          <c:extLst>
            <c:ext xmlns:c16="http://schemas.microsoft.com/office/drawing/2014/chart" uri="{C3380CC4-5D6E-409C-BE32-E72D297353CC}">
              <c16:uniqueId val="{00000008-A8D1-4350-99CF-86EBCBAFA7E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5.95</c:v>
                </c:pt>
                <c:pt idx="2">
                  <c:v>#N/A</c:v>
                </c:pt>
                <c:pt idx="3">
                  <c:v>6.37</c:v>
                </c:pt>
                <c:pt idx="4">
                  <c:v>#N/A</c:v>
                </c:pt>
                <c:pt idx="5">
                  <c:v>5.93</c:v>
                </c:pt>
                <c:pt idx="6">
                  <c:v>#N/A</c:v>
                </c:pt>
                <c:pt idx="7">
                  <c:v>5.7</c:v>
                </c:pt>
                <c:pt idx="8">
                  <c:v>#N/A</c:v>
                </c:pt>
                <c:pt idx="9">
                  <c:v>5.57</c:v>
                </c:pt>
              </c:numCache>
            </c:numRef>
          </c:val>
          <c:extLst>
            <c:ext xmlns:c16="http://schemas.microsoft.com/office/drawing/2014/chart" uri="{C3380CC4-5D6E-409C-BE32-E72D297353CC}">
              <c16:uniqueId val="{00000009-A8D1-4350-99CF-86EBCBAFA7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4064</c:v>
                </c:pt>
                <c:pt idx="5">
                  <c:v>4378</c:v>
                </c:pt>
                <c:pt idx="8">
                  <c:v>4381</c:v>
                </c:pt>
                <c:pt idx="11">
                  <c:v>4331</c:v>
                </c:pt>
                <c:pt idx="14">
                  <c:v>4234</c:v>
                </c:pt>
              </c:numCache>
            </c:numRef>
          </c:val>
          <c:extLst>
            <c:ext xmlns:c16="http://schemas.microsoft.com/office/drawing/2014/chart" uri="{C3380CC4-5D6E-409C-BE32-E72D297353CC}">
              <c16:uniqueId val="{00000000-EC3A-4D42-81DC-AF1ED6586C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3A-4D42-81DC-AF1ED6586C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C3A-4D42-81DC-AF1ED6586C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3A-4D42-81DC-AF1ED6586C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2563</c:v>
                </c:pt>
                <c:pt idx="3">
                  <c:v>2743</c:v>
                </c:pt>
                <c:pt idx="6">
                  <c:v>2641</c:v>
                </c:pt>
                <c:pt idx="9">
                  <c:v>2501</c:v>
                </c:pt>
                <c:pt idx="12">
                  <c:v>2156</c:v>
                </c:pt>
              </c:numCache>
            </c:numRef>
          </c:val>
          <c:extLst>
            <c:ext xmlns:c16="http://schemas.microsoft.com/office/drawing/2014/chart" uri="{C3380CC4-5D6E-409C-BE32-E72D297353CC}">
              <c16:uniqueId val="{00000004-EC3A-4D42-81DC-AF1ED6586C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3A-4D42-81DC-AF1ED6586C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3A-4D42-81DC-AF1ED6586C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3689</c:v>
                </c:pt>
                <c:pt idx="3">
                  <c:v>3337</c:v>
                </c:pt>
                <c:pt idx="6">
                  <c:v>3018</c:v>
                </c:pt>
                <c:pt idx="9">
                  <c:v>2902</c:v>
                </c:pt>
                <c:pt idx="12">
                  <c:v>2805</c:v>
                </c:pt>
              </c:numCache>
            </c:numRef>
          </c:val>
          <c:extLst>
            <c:ext xmlns:c16="http://schemas.microsoft.com/office/drawing/2014/chart" uri="{C3380CC4-5D6E-409C-BE32-E72D297353CC}">
              <c16:uniqueId val="{00000007-EC3A-4D42-81DC-AF1ED6586CE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2188</c:v>
                </c:pt>
                <c:pt idx="2">
                  <c:v>#N/A</c:v>
                </c:pt>
                <c:pt idx="3">
                  <c:v>#N/A</c:v>
                </c:pt>
                <c:pt idx="4">
                  <c:v>1702</c:v>
                </c:pt>
                <c:pt idx="5">
                  <c:v>#N/A</c:v>
                </c:pt>
                <c:pt idx="6">
                  <c:v>#N/A</c:v>
                </c:pt>
                <c:pt idx="7">
                  <c:v>1278</c:v>
                </c:pt>
                <c:pt idx="8">
                  <c:v>#N/A</c:v>
                </c:pt>
                <c:pt idx="9">
                  <c:v>#N/A</c:v>
                </c:pt>
                <c:pt idx="10">
                  <c:v>1072</c:v>
                </c:pt>
                <c:pt idx="11">
                  <c:v>#N/A</c:v>
                </c:pt>
                <c:pt idx="12">
                  <c:v>#N/A</c:v>
                </c:pt>
                <c:pt idx="13">
                  <c:v>727</c:v>
                </c:pt>
                <c:pt idx="14">
                  <c:v>#N/A</c:v>
                </c:pt>
              </c:numCache>
            </c:numRef>
          </c:val>
          <c:smooth val="0"/>
          <c:extLst>
            <c:ext xmlns:c16="http://schemas.microsoft.com/office/drawing/2014/chart" uri="{C3380CC4-5D6E-409C-BE32-E72D297353CC}">
              <c16:uniqueId val="{00000008-EC3A-4D42-81DC-AF1ED6586CE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37174</c:v>
                </c:pt>
                <c:pt idx="5">
                  <c:v>36736</c:v>
                </c:pt>
                <c:pt idx="8">
                  <c:v>36587</c:v>
                </c:pt>
                <c:pt idx="11">
                  <c:v>36291</c:v>
                </c:pt>
                <c:pt idx="14">
                  <c:v>37975</c:v>
                </c:pt>
              </c:numCache>
            </c:numRef>
          </c:val>
          <c:extLst>
            <c:ext xmlns:c16="http://schemas.microsoft.com/office/drawing/2014/chart" uri="{C3380CC4-5D6E-409C-BE32-E72D297353CC}">
              <c16:uniqueId val="{00000000-65F2-4DAB-AD87-CAF39C2957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14971</c:v>
                </c:pt>
                <c:pt idx="5">
                  <c:v>13250</c:v>
                </c:pt>
                <c:pt idx="8">
                  <c:v>11933</c:v>
                </c:pt>
                <c:pt idx="11">
                  <c:v>10896</c:v>
                </c:pt>
                <c:pt idx="14">
                  <c:v>11032</c:v>
                </c:pt>
              </c:numCache>
            </c:numRef>
          </c:val>
          <c:extLst>
            <c:ext xmlns:c16="http://schemas.microsoft.com/office/drawing/2014/chart" uri="{C3380CC4-5D6E-409C-BE32-E72D297353CC}">
              <c16:uniqueId val="{00000001-65F2-4DAB-AD87-CAF39C2957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5581</c:v>
                </c:pt>
                <c:pt idx="5">
                  <c:v>5084</c:v>
                </c:pt>
                <c:pt idx="8">
                  <c:v>5597</c:v>
                </c:pt>
                <c:pt idx="11">
                  <c:v>6792</c:v>
                </c:pt>
                <c:pt idx="14">
                  <c:v>8066</c:v>
                </c:pt>
              </c:numCache>
            </c:numRef>
          </c:val>
          <c:extLst>
            <c:ext xmlns:c16="http://schemas.microsoft.com/office/drawing/2014/chart" uri="{C3380CC4-5D6E-409C-BE32-E72D297353CC}">
              <c16:uniqueId val="{00000002-65F2-4DAB-AD87-CAF39C2957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F2-4DAB-AD87-CAF39C2957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F2-4DAB-AD87-CAF39C2957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F2-4DAB-AD87-CAF39C2957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7590</c:v>
                </c:pt>
                <c:pt idx="3">
                  <c:v>7459</c:v>
                </c:pt>
                <c:pt idx="6">
                  <c:v>7185</c:v>
                </c:pt>
                <c:pt idx="9">
                  <c:v>6849</c:v>
                </c:pt>
                <c:pt idx="12">
                  <c:v>6424</c:v>
                </c:pt>
              </c:numCache>
            </c:numRef>
          </c:val>
          <c:extLst>
            <c:ext xmlns:c16="http://schemas.microsoft.com/office/drawing/2014/chart" uri="{C3380CC4-5D6E-409C-BE32-E72D297353CC}">
              <c16:uniqueId val="{00000006-65F2-4DAB-AD87-CAF39C2957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5F2-4DAB-AD87-CAF39C2957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28096</c:v>
                </c:pt>
                <c:pt idx="3">
                  <c:v>26804</c:v>
                </c:pt>
                <c:pt idx="6">
                  <c:v>25867</c:v>
                </c:pt>
                <c:pt idx="9">
                  <c:v>24276</c:v>
                </c:pt>
                <c:pt idx="12">
                  <c:v>23124</c:v>
                </c:pt>
              </c:numCache>
            </c:numRef>
          </c:val>
          <c:extLst>
            <c:ext xmlns:c16="http://schemas.microsoft.com/office/drawing/2014/chart" uri="{C3380CC4-5D6E-409C-BE32-E72D297353CC}">
              <c16:uniqueId val="{00000008-65F2-4DAB-AD87-CAF39C2957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5F2-4DAB-AD87-CAF39C2957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32977</c:v>
                </c:pt>
                <c:pt idx="3">
                  <c:v>33055</c:v>
                </c:pt>
                <c:pt idx="6">
                  <c:v>33873</c:v>
                </c:pt>
                <c:pt idx="9">
                  <c:v>35094</c:v>
                </c:pt>
                <c:pt idx="12">
                  <c:v>39005</c:v>
                </c:pt>
              </c:numCache>
            </c:numRef>
          </c:val>
          <c:extLst>
            <c:ext xmlns:c16="http://schemas.microsoft.com/office/drawing/2014/chart" uri="{C3380CC4-5D6E-409C-BE32-E72D297353CC}">
              <c16:uniqueId val="{0000000A-65F2-4DAB-AD87-CAF39C2957B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10938</c:v>
                </c:pt>
                <c:pt idx="2">
                  <c:v>#N/A</c:v>
                </c:pt>
                <c:pt idx="3">
                  <c:v>#N/A</c:v>
                </c:pt>
                <c:pt idx="4">
                  <c:v>12249</c:v>
                </c:pt>
                <c:pt idx="5">
                  <c:v>#N/A</c:v>
                </c:pt>
                <c:pt idx="6">
                  <c:v>#N/A</c:v>
                </c:pt>
                <c:pt idx="7">
                  <c:v>12809</c:v>
                </c:pt>
                <c:pt idx="8">
                  <c:v>#N/A</c:v>
                </c:pt>
                <c:pt idx="9">
                  <c:v>#N/A</c:v>
                </c:pt>
                <c:pt idx="10">
                  <c:v>12239</c:v>
                </c:pt>
                <c:pt idx="11">
                  <c:v>#N/A</c:v>
                </c:pt>
                <c:pt idx="12">
                  <c:v>#N/A</c:v>
                </c:pt>
                <c:pt idx="13">
                  <c:v>11481</c:v>
                </c:pt>
                <c:pt idx="14">
                  <c:v>#N/A</c:v>
                </c:pt>
              </c:numCache>
            </c:numRef>
          </c:val>
          <c:smooth val="0"/>
          <c:extLst>
            <c:ext xmlns:c16="http://schemas.microsoft.com/office/drawing/2014/chart" uri="{C3380CC4-5D6E-409C-BE32-E72D297353CC}">
              <c16:uniqueId val="{0000000B-65F2-4DAB-AD87-CAF39C2957B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2278</c:v>
                </c:pt>
                <c:pt idx="1">
                  <c:v>2695</c:v>
                </c:pt>
                <c:pt idx="2">
                  <c:v>3216</c:v>
                </c:pt>
              </c:numCache>
            </c:numRef>
          </c:val>
          <c:extLst>
            <c:ext xmlns:c16="http://schemas.microsoft.com/office/drawing/2014/chart" uri="{C3380CC4-5D6E-409C-BE32-E72D297353CC}">
              <c16:uniqueId val="{00000000-81DF-460F-9CFC-EEEBBC82D2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1694</c:v>
                </c:pt>
                <c:pt idx="1">
                  <c:v>1894</c:v>
                </c:pt>
                <c:pt idx="2">
                  <c:v>2696</c:v>
                </c:pt>
              </c:numCache>
            </c:numRef>
          </c:val>
          <c:extLst>
            <c:ext xmlns:c16="http://schemas.microsoft.com/office/drawing/2014/chart" uri="{C3380CC4-5D6E-409C-BE32-E72D297353CC}">
              <c16:uniqueId val="{00000001-81DF-460F-9CFC-EEEBBC82D2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1014</c:v>
                </c:pt>
                <c:pt idx="1">
                  <c:v>1107</c:v>
                </c:pt>
                <c:pt idx="2">
                  <c:v>956</c:v>
                </c:pt>
              </c:numCache>
            </c:numRef>
          </c:val>
          <c:extLst>
            <c:ext xmlns:c16="http://schemas.microsoft.com/office/drawing/2014/chart" uri="{C3380CC4-5D6E-409C-BE32-E72D297353CC}">
              <c16:uniqueId val="{00000002-81DF-460F-9CFC-EEEBBC82D25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{D199F391-930B-438D-967F-403B5F659B90}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7BB-41FD-8682-76ADEF01E0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{A00248C9-7D9C-4F6C-A4B6-5D560E4AC203}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BB-41FD-8682-76ADEF01E0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{6B6E002A-67DA-41E6-9876-196C8321A496}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BB-41FD-8682-76ADEF01E0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{B86CEB42-CF70-4866-9BC2-D3686419D5B7}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BB-41FD-8682-76ADEF01E0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{E131AA2D-617E-48A3-BE35-9133F3C84DB3}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BB-41FD-8682-76ADEF01E00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{209BB1CF-2D20-4145-8538-DEE59E2CDE09}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7BB-41FD-8682-76ADEF01E00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{F2DF28DA-88BB-4D66-B1D5-3AEA13AA3441}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7BB-41FD-8682-76ADEF01E00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{EEFF8883-4BE7-4755-8D0D-76414D1B324C}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7BB-41FD-8682-76ADEF01E00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{EC2367A8-C0AD-469C-901B-C9E2014E1819}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7BB-41FD-8682-76ADEF01E0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57.5</c:v>
                </c:pt>
                <c:pt idx="16">
                  <c:v>57.2</c:v>
                </c:pt>
                <c:pt idx="24">
                  <c:v>58</c:v>
                </c:pt>
                <c:pt idx="32">
                  <c:v>56.2</c:v>
                </c:pt>
              </c:numCache>
            </c:numRef>
          </c:xVal>
          <c:yVal>
            <c:numRef>
              <c:f>公会計指標分析・財政指標組合せ分析表!$BP$51:$DC$51</c:f>
              <c:numCache>
                <c:formatCode>#,##0.0;"▲ "#,##0.0</c:formatCode>
                <c:ptCount val="40"/>
                <c:pt idx="8">
                  <c:v>71.900000000000006</c:v>
                </c:pt>
                <c:pt idx="16">
                  <c:v>75.099999999999994</c:v>
                </c:pt>
                <c:pt idx="24">
                  <c:v>71.2</c:v>
                </c:pt>
                <c:pt idx="32">
                  <c:v>66.400000000000006</c:v>
                </c:pt>
              </c:numCache>
            </c:numRef>
          </c:yVal>
          <c:smooth val="0"/>
          <c:extLst>
            <c:ext xmlns:c16="http://schemas.microsoft.com/office/drawing/2014/chart" uri="{C3380CC4-5D6E-409C-BE32-E72D297353CC}">
              <c16:uniqueId val="{00000009-B7BB-41FD-8682-76ADEF01E0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{48DE1812-5AB5-4999-AD9A-692387782027}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7BB-41FD-8682-76ADEF01E0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{D61508F1-5524-4475-ABDD-FEF4FFE0FC52}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BB-41FD-8682-76ADEF01E0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{9F564DA2-7E7D-4E98-A785-CAECAEB68F08}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BB-41FD-8682-76ADEF01E0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{09141DC5-4800-44F7-8483-7987DD4EF189}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BB-41FD-8682-76ADEF01E0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{B07CEA86-D624-4517-85E8-49CFA8F2C14D}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BB-41FD-8682-76ADEF01E00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{864D9CAC-CC36-4D1F-8581-D41F50CCEB0C}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7BB-41FD-8682-76ADEF01E00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{EEC11304-8C61-4132-9F7F-0FF242AAD163}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7BB-41FD-8682-76ADEF01E00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{AEE58DB4-DD8F-4CBD-BD7A-810ED7C31B48}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7BB-41FD-8682-76ADEF01E00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{C208FBEA-204C-4684-AFF5-1C89758B5447}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7BB-41FD-8682-76ADEF01E0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B7BB-41FD-8682-76ADEF01E00E}"/>
            </c:ext>
          </c:extLst>
        </c:ser>
        <c:dLbls>
          <c:showLegendKey val="0"/>
          <c:showVal val="1"/>
          <c:showCatName val="0"/>
          <c:showSerName val="0"/>
          <c:showPercent val="0"/>
          <c:showBubbleSize val="0"/>
        </c:dLbls>
        <c:axId val="46179840"/>
        <c:axId val="46181760"/>
      </c:scatterChart>
      <c:valAx>
        <c:axId val="46179840"/>
        <c:scaling>
          <c:orientation val="minMax"/>
          <c:max val="61"/>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4"/>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{ECF17273-B8D5-4321-BAD2-73F4D7F0A82F}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DCA-448A-9E3C-0004D99B75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{DE8B728F-5B9C-4A79-85E5-054E2A6C96E9}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CA-448A-9E3C-0004D99B75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{89B6B40B-D000-4404-9A7B-2397CD1160F1}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CA-448A-9E3C-0004D99B75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{DD6C667F-9352-4A01-855D-F99E8714DFAF}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CA-448A-9E3C-0004D99B75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{2AD1C68C-7B1D-4601-90BF-F5ECEA6539C7}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CA-448A-9E3C-0004D99B75E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{C8645A99-B0F4-4E2C-9307-461FAA8C522F}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DCA-448A-9E3C-0004D99B75E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{37FFE52A-8188-4AEE-A2E3-708FB8617FAA}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DCA-448A-9E3C-0004D99B75E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{74676C53-7B78-4569-8DF2-A9A4E3DE3DD6}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DCA-448A-9E3C-0004D99B75E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{D3519256-7973-4721-9CF0-B9A17447CD95}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DCA-448A-9E3C-0004D99B75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11.1</c:v>
                </c:pt>
                <c:pt idx="16">
                  <c:v>10</c:v>
                </c:pt>
                <c:pt idx="24">
                  <c:v>7.9</c:v>
                </c:pt>
                <c:pt idx="32">
                  <c:v>5.9</c:v>
                </c:pt>
              </c:numCache>
            </c:numRef>
          </c:xVal>
          <c:yVal>
            <c:numRef>
              <c:f>公会計指標分析・財政指標組合せ分析表!$BP$73:$DC$73</c:f>
              <c:numCache>
                <c:formatCode>#,##0.0;"▲ "#,##0.0</c:formatCode>
                <c:ptCount val="40"/>
                <c:pt idx="0">
                  <c:v>63</c:v>
                </c:pt>
                <c:pt idx="8">
                  <c:v>71.900000000000006</c:v>
                </c:pt>
                <c:pt idx="16">
                  <c:v>75.099999999999994</c:v>
                </c:pt>
                <c:pt idx="24">
                  <c:v>71.2</c:v>
                </c:pt>
                <c:pt idx="32">
                  <c:v>66.400000000000006</c:v>
                </c:pt>
              </c:numCache>
            </c:numRef>
          </c:yVal>
          <c:smooth val="0"/>
          <c:extLst>
            <c:ext xmlns:c16="http://schemas.microsoft.com/office/drawing/2014/chart" uri="{C3380CC4-5D6E-409C-BE32-E72D297353CC}">
              <c16:uniqueId val="{00000009-8DCA-448A-9E3C-0004D99B75E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{53A10905-99CA-4769-8B63-8C42343D8467}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DCA-448A-9E3C-0004D99B75E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{18AE67EB-3921-4545-B137-CDF8FDA0D7D1}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CA-448A-9E3C-0004D99B75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{EEA1FB5A-2408-43D2-8C29-A28CB28A4A80}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CA-448A-9E3C-0004D99B75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{40AF3E7E-BC32-4242-AA4D-FA8AD0808C8E}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CA-448A-9E3C-0004D99B75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{2CDA9E46-2E12-4919-81B7-90B44A76E9C7}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CA-448A-9E3C-0004D99B75E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{97508E80-ED83-48A5-A15E-17EE284632B9}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DCA-448A-9E3C-0004D99B75E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{F890BEB9-BB89-4969-91BB-0B7A99BD6188}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DCA-448A-9E3C-0004D99B75E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{33D7FEB0-5F2B-4FD5-A4FA-0514111EF23D}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DCA-448A-9E3C-0004D99B75E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{1F345AF7-0BEE-46F3-A2AF-D17879D4E8F4}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DCA-448A-9E3C-0004D99B75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8DCA-448A-9E3C-0004D99B75EC}"/>
            </c:ext>
          </c:extLst>
        </c:ser>
        <c:dLbls>
          <c:showLegendKey val="0"/>
          <c:showVal val="1"/>
          <c:showCatName val="0"/>
          <c:showSerName val="0"/>
          <c:showPercent val="0"/>
          <c:showBubbleSize val="0"/>
        </c:dLbls>
        <c:axId val="84219776"/>
        <c:axId val="84234240"/>
      </c:scatterChart>
      <c:valAx>
        <c:axId val="84219776"/>
        <c:scaling>
          <c:orientation val="minMax"/>
          <c:max val="11.6"/>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4"/>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２６年度から土地開発公社解散に伴う第三セクター等改革推進債にかかる償還金の影響で増加状態が続いていたが、平成１１～１３年度に借り入れた臨時経済対策債にかかる償還の終了に伴い、平成２８年度から減少傾向にあり、令和元年度においても対前年度比９７百万円の減となっている。公営企業債の元利償還金に対する繰入金については、下水道事業の抑制により、３４５百万円の減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満期一括償還地方債の発行はしていない。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平成２８年度から増加した状態が続いており、企業債償還の進捗などにより、公営企業債等繰入見込額が減少しているものの、将来負担額全体としては、対前年度比２，３３４百万円の増となっている。充当可能財源等については、財政調整基金等の充当可能基金残高、都市計画税の増加により、３，０９４百万円の増となっている。分子全体では、対前年度比７５８百万円の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兵庫県高砂市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決算剰余金から財政調整基金に２６６百万円と減債基金に２５０百万円積み立てたこと、工業公園土地売払収入を減債基金に５５２百万円積み立てたこと、森林環境整備基金を新たに創設したこと等により、基金全体としては１，１７２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減債基金への積立てを予定しているが、庁舎建設基金の取崩しにより微減となる見込みであり、令和５年度には第三セクター等改革推進債の借換えを予定しており、それに合わせて減債基金を全て取り崩す予定のため、大きく減少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・緑丘２丁目地区再開発地区計画に係る公園整備基金：緑丘２丁目地区再開発地区計画に係る公園整備事業に要する経費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・リサイクル基金：市が処理するごみから回収する再生資源の売却収益の効率的運用とごみの減量化・再資源化の推進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・コミュニティ基金：市民主体のコミュニティの形成及び活動並びに快適な環境整備を推進するためにコミュニティ活動推進地区を指定し、その地区における心のふれあう住みよいまちづくりへの取組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・庁舎建設基金：新庁舎建設事業に充当するため取り崩したことによる減少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・リサイクル基金：ごみの減量化・再資源化の推進経費に充当するため取り崩したことによる減少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・コミュニティ基金：コミュニティセンター管理運営補助金に充当するため取り崩したことによる減少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・庁舎建設基金：平成３０年度より新庁舎建設事業が本格的に始動したため、一般財源部分について取崩し予定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平成３０年度決算剰余金から法定積立分として２６６百万円積み立てたこと等による増加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財政調整基金の残高は、標準財政規模の１０％から１５％の範囲内となるように努めることとしている。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平成３０年度決算剰余金から２５０百万円積み立てたこと、工業公園土地売払収入を５５２百万円積み立てたことによる増加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第三セクター等改革推進債の早期償還に向けて、令和５年度までに３０億円程度を積立予定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90,462
89,251
34.38
40,615,411
39,917,084
666,942
20,437,829
39,005,191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値並みを推移している。平成２８年度に策定した公共施設等総合管理計画において、今後２０年間で公共施設の総延床面積の１５％縮減を目標としており、長期的な視点を持って公共施設等の最適な配置と有効活用及び財政負担の軽減と平準化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103686</xdr:rowOff>
    </xdr:from>
    <xdr:to>
      <xdr:col>23</xdr:col>
      <xdr:colOff>136525</xdr:colOff>
      <xdr:row>31</xdr:row>
      <xdr:rowOff>33836</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0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126563</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5870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159203</xdr:rowOff>
    </xdr:from>
    <xdr:to>
      <xdr:col>19</xdr:col>
      <xdr:colOff>187325</xdr:colOff>
      <xdr:row>31</xdr:row>
      <xdr:rowOff>89353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154486</xdr:rowOff>
    </xdr:from>
    <xdr:to>
      <xdr:col>23</xdr:col>
      <xdr:colOff>85725</xdr:colOff>
      <xdr:row>31</xdr:row>
      <xdr:rowOff>38553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4051300" y="6069511"/>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134529</xdr:rowOff>
    </xdr:from>
    <xdr:to>
      <xdr:col>15</xdr:col>
      <xdr:colOff>187325</xdr:colOff>
      <xdr:row>31</xdr:row>
      <xdr:rowOff>64679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13879</xdr:rowOff>
    </xdr:from>
    <xdr:to>
      <xdr:col>19</xdr:col>
      <xdr:colOff>136525</xdr:colOff>
      <xdr:row>31</xdr:row>
      <xdr:rowOff>38553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100354"/>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143782</xdr:rowOff>
    </xdr:from>
    <xdr:to>
      <xdr:col>11</xdr:col>
      <xdr:colOff>187325</xdr:colOff>
      <xdr:row>31</xdr:row>
      <xdr:rowOff>73932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13879</xdr:rowOff>
    </xdr:from>
    <xdr:to>
      <xdr:col>15</xdr:col>
      <xdr:colOff>136525</xdr:colOff>
      <xdr:row>31</xdr:row>
      <xdr:rowOff>23132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2527300" y="6100354"/>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105880</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849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81206</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65059</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やや上回っている。将来負担額は類似団体平均を大きく上回っている状況であるが、当市には大規模企業が集中しているため平均を上回る税収があるため、類似団体平均と同程度の水準になっていると考えられる。投資的事業の整理を行い、起債発行の抑制に努めていく。</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0000000-0008-0000-0D00-00007F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29" name="債務償還比率最小値テキスト">
          <a:extLst>
            <a:ext uri="{FF2B5EF4-FFF2-40B4-BE49-F238E27FC236}">
              <a16:creationId xmlns:a16="http://schemas.microsoft.com/office/drawing/2014/main" id="{00000000-0008-0000-0D00-000081000000}"/>
            </a:ext>
          </a:extLst>
        </xdr:cNvPr>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a:extLst>
            <a:ext uri="{FF2B5EF4-FFF2-40B4-BE49-F238E27FC236}">
              <a16:creationId xmlns:a16="http://schemas.microsoft.com/office/drawing/2014/main" id="{00000000-0008-0000-0D00-000083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3" name="債務償還比率平均値テキスト">
          <a:extLst>
            <a:ext uri="{FF2B5EF4-FFF2-40B4-BE49-F238E27FC236}">
              <a16:creationId xmlns:a16="http://schemas.microsoft.com/office/drawing/2014/main" id="{00000000-0008-0000-0D00-000085000000}"/>
            </a:ext>
          </a:extLst>
        </xdr:cNvPr>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5195</xdr:rowOff>
    </xdr:from>
    <xdr:to>
      <xdr:col>76</xdr:col>
      <xdr:colOff>73025</xdr:colOff>
      <xdr:row>30</xdr:row>
      <xdr:rowOff>106795</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4744700" y="592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155072</xdr:rowOff>
    </xdr:from>
    <xdr:ext cx="469744" cy="259045"/>
    <xdr:sp macro="" textlink="">
      <xdr:nvSpPr>
        <xdr:cNvPr id="145" name="債務償還比率該当値テキスト">
          <a:extLst>
            <a:ext uri="{FF2B5EF4-FFF2-40B4-BE49-F238E27FC236}">
              <a16:creationId xmlns:a16="http://schemas.microsoft.com/office/drawing/2014/main" id="{00000000-0008-0000-0D00-000091000000}"/>
            </a:ext>
          </a:extLst>
        </xdr:cNvPr>
        <xdr:cNvSpPr txBox="1"/>
      </xdr:nvSpPr>
      <xdr:spPr>
        <a:xfrm>
          <a:off x="14846300" y="589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54</xdr:rowOff>
    </xdr:from>
    <xdr:to>
      <xdr:col>72</xdr:col>
      <xdr:colOff>123825</xdr:colOff>
      <xdr:row>30</xdr:row>
      <xdr:rowOff>101654</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033500" y="591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50854</xdr:rowOff>
    </xdr:from>
    <xdr:to>
      <xdr:col>76</xdr:col>
      <xdr:colOff>22225</xdr:colOff>
      <xdr:row>30</xdr:row>
      <xdr:rowOff>55995</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a:off x="14084300" y="5965879"/>
          <a:ext cx="7112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9616</xdr:rowOff>
    </xdr:from>
    <xdr:to>
      <xdr:col>68</xdr:col>
      <xdr:colOff>123825</xdr:colOff>
      <xdr:row>30</xdr:row>
      <xdr:rowOff>111216</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3271500" y="592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50854</xdr:rowOff>
    </xdr:from>
    <xdr:to>
      <xdr:col>72</xdr:col>
      <xdr:colOff>73025</xdr:colOff>
      <xdr:row>30</xdr:row>
      <xdr:rowOff>60416</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flipV="1">
          <a:off x="13322300" y="5965879"/>
          <a:ext cx="762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34907</xdr:rowOff>
    </xdr:from>
    <xdr:to>
      <xdr:col>64</xdr:col>
      <xdr:colOff>123825</xdr:colOff>
      <xdr:row>30</xdr:row>
      <xdr:rowOff>136507</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2509500" y="5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60416</xdr:rowOff>
    </xdr:from>
    <xdr:to>
      <xdr:col>68</xdr:col>
      <xdr:colOff>73025</xdr:colOff>
      <xdr:row>30</xdr:row>
      <xdr:rowOff>85707</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2560300" y="5975441"/>
          <a:ext cx="762000" cy="2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89976</xdr:rowOff>
    </xdr:from>
    <xdr:to>
      <xdr:col>60</xdr:col>
      <xdr:colOff>123825</xdr:colOff>
      <xdr:row>30</xdr:row>
      <xdr:rowOff>20126</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1747500" y="58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140776</xdr:rowOff>
    </xdr:from>
    <xdr:to>
      <xdr:col>64</xdr:col>
      <xdr:colOff>73025</xdr:colOff>
      <xdr:row>30</xdr:row>
      <xdr:rowOff>85707</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a:off x="11798300" y="5884351"/>
          <a:ext cx="762000" cy="11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4" name="n_1aveValue債務償還比率">
          <a:extLst>
            <a:ext uri="{FF2B5EF4-FFF2-40B4-BE49-F238E27FC236}">
              <a16:creationId xmlns:a16="http://schemas.microsoft.com/office/drawing/2014/main" id="{00000000-0008-0000-0D00-00009A000000}"/>
            </a:ext>
          </a:extLst>
        </xdr:cNvPr>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5" name="n_2aveValue債務償還比率">
          <a:extLst>
            <a:ext uri="{FF2B5EF4-FFF2-40B4-BE49-F238E27FC236}">
              <a16:creationId xmlns:a16="http://schemas.microsoft.com/office/drawing/2014/main" id="{00000000-0008-0000-0D00-00009B000000}"/>
            </a:ext>
          </a:extLst>
        </xdr:cNvPr>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6" name="n_3aveValue債務償還比率">
          <a:extLst>
            <a:ext uri="{FF2B5EF4-FFF2-40B4-BE49-F238E27FC236}">
              <a16:creationId xmlns:a16="http://schemas.microsoft.com/office/drawing/2014/main" id="{00000000-0008-0000-0D00-00009C000000}"/>
            </a:ext>
          </a:extLst>
        </xdr:cNvPr>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57" name="n_4aveValue債務償還比率">
          <a:extLst>
            <a:ext uri="{FF2B5EF4-FFF2-40B4-BE49-F238E27FC236}">
              <a16:creationId xmlns:a16="http://schemas.microsoft.com/office/drawing/2014/main" id="{00000000-0008-0000-0D00-00009D000000}"/>
            </a:ext>
          </a:extLst>
        </xdr:cNvPr>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92781</xdr:rowOff>
    </xdr:from>
    <xdr:ext cx="469744" cy="259045"/>
    <xdr:sp macro="" textlink="">
      <xdr:nvSpPr>
        <xdr:cNvPr id="158" name="n_1mainValue債務償還比率">
          <a:extLst>
            <a:ext uri="{FF2B5EF4-FFF2-40B4-BE49-F238E27FC236}">
              <a16:creationId xmlns:a16="http://schemas.microsoft.com/office/drawing/2014/main" id="{00000000-0008-0000-0D00-00009E000000}"/>
            </a:ext>
          </a:extLst>
        </xdr:cNvPr>
        <xdr:cNvSpPr txBox="1"/>
      </xdr:nvSpPr>
      <xdr:spPr>
        <a:xfrm>
          <a:off x="13836727" y="600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102343</xdr:rowOff>
    </xdr:from>
    <xdr:ext cx="469744" cy="259045"/>
    <xdr:sp macro="" textlink="">
      <xdr:nvSpPr>
        <xdr:cNvPr id="159" name="n_2mainValue債務償還比率">
          <a:extLst>
            <a:ext uri="{FF2B5EF4-FFF2-40B4-BE49-F238E27FC236}">
              <a16:creationId xmlns:a16="http://schemas.microsoft.com/office/drawing/2014/main" id="{00000000-0008-0000-0D00-00009F000000}"/>
            </a:ext>
          </a:extLst>
        </xdr:cNvPr>
        <xdr:cNvSpPr txBox="1"/>
      </xdr:nvSpPr>
      <xdr:spPr>
        <a:xfrm>
          <a:off x="13087427" y="601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127634</xdr:rowOff>
    </xdr:from>
    <xdr:ext cx="469744" cy="259045"/>
    <xdr:sp macro="" textlink="">
      <xdr:nvSpPr>
        <xdr:cNvPr id="160" name="n_3mainValue債務償還比率">
          <a:extLst>
            <a:ext uri="{FF2B5EF4-FFF2-40B4-BE49-F238E27FC236}">
              <a16:creationId xmlns:a16="http://schemas.microsoft.com/office/drawing/2014/main" id="{00000000-0008-0000-0D00-0000A0000000}"/>
            </a:ext>
          </a:extLst>
        </xdr:cNvPr>
        <xdr:cNvSpPr txBox="1"/>
      </xdr:nvSpPr>
      <xdr:spPr>
        <a:xfrm>
          <a:off x="12325427" y="604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11253</xdr:rowOff>
    </xdr:from>
    <xdr:ext cx="469744" cy="259045"/>
    <xdr:sp macro="" textlink="">
      <xdr:nvSpPr>
        <xdr:cNvPr id="161" name="n_4mainValue債務償還比率">
          <a:extLst>
            <a:ext uri="{FF2B5EF4-FFF2-40B4-BE49-F238E27FC236}">
              <a16:creationId xmlns:a16="http://schemas.microsoft.com/office/drawing/2014/main" id="{00000000-0008-0000-0D00-0000A1000000}"/>
            </a:ext>
          </a:extLst>
        </xdr:cNvPr>
        <xdr:cNvSpPr txBox="1"/>
      </xdr:nvSpPr>
      <xdr:spPr>
        <a:xfrm>
          <a:off x="11563427" y="592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90,462
89,251
34.38
40,615,411
39,917,084
666,942
20,437,829
39,005,191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75692</xdr:rowOff>
    </xdr:from>
    <xdr:to>
      <xdr:col>24</xdr:col>
      <xdr:colOff>114300</xdr:colOff>
      <xdr:row>36</xdr:row>
      <xdr:rowOff>5842</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07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98569</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92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34544</xdr:rowOff>
    </xdr:from>
    <xdr:to>
      <xdr:col>20</xdr:col>
      <xdr:colOff>38100</xdr:colOff>
      <xdr:row>35</xdr:row>
      <xdr:rowOff>136144</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0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85344</xdr:rowOff>
    </xdr:from>
    <xdr:to>
      <xdr:col>24</xdr:col>
      <xdr:colOff>63500</xdr:colOff>
      <xdr:row>35</xdr:row>
      <xdr:rowOff>126492</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08609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20828</xdr:rowOff>
    </xdr:from>
    <xdr:to>
      <xdr:col>15</xdr:col>
      <xdr:colOff>101600</xdr:colOff>
      <xdr:row>35</xdr:row>
      <xdr:rowOff>122428</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02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71628</xdr:rowOff>
    </xdr:from>
    <xdr:to>
      <xdr:col>19</xdr:col>
      <xdr:colOff>177800</xdr:colOff>
      <xdr:row>35</xdr:row>
      <xdr:rowOff>85344</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0723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169418</xdr:rowOff>
    </xdr:from>
    <xdr:to>
      <xdr:col>10</xdr:col>
      <xdr:colOff>165100</xdr:colOff>
      <xdr:row>35</xdr:row>
      <xdr:rowOff>99568</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48768</xdr:rowOff>
    </xdr:from>
    <xdr:to>
      <xdr:col>15</xdr:col>
      <xdr:colOff>50800</xdr:colOff>
      <xdr:row>35</xdr:row>
      <xdr:rowOff>71628</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04951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a:extLst>
            <a:ext uri="{FF2B5EF4-FFF2-40B4-BE49-F238E27FC236}">
              <a16:creationId xmlns:a16="http://schemas.microsoft.com/office/drawing/2014/main" id="{00000000-0008-0000-0E00-000052000000}"/>
            </a:ext>
          </a:extLst>
        </xdr:cNvPr>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152671</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E00-000053000000}"/>
            </a:ext>
          </a:extLst>
        </xdr:cNvPr>
        <xdr:cNvSpPr txBox="1"/>
      </xdr:nvSpPr>
      <xdr:spPr>
        <a:xfrm>
          <a:off x="3582044" y="58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138955</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E00-000054000000}"/>
            </a:ext>
          </a:extLst>
        </xdr:cNvPr>
        <xdr:cNvSpPr txBox="1"/>
      </xdr:nvSpPr>
      <xdr:spPr>
        <a:xfrm>
          <a:off x="2705744" y="579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116095</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E00-000055000000}"/>
            </a:ext>
          </a:extLst>
        </xdr:cNvPr>
        <xdr:cNvSpPr txBox="1"/>
      </xdr:nvSpPr>
      <xdr:spPr>
        <a:xfrm>
          <a:off x="1816744" y="577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79997</xdr:rowOff>
    </xdr:from>
    <xdr:to>
      <xdr:col>55</xdr:col>
      <xdr:colOff>50800</xdr:colOff>
      <xdr:row>42</xdr:row>
      <xdr:rowOff>10147</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10426700" y="710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166374</xdr:rowOff>
    </xdr:from>
    <xdr:ext cx="469744" cy="259045"/>
    <xdr:sp macro="" textlink="">
      <xdr:nvSpPr>
        <xdr:cNvPr id="126" name="【道路】&#10;一人当たり延長該当値テキスト">
          <a:extLst>
            <a:ext uri="{FF2B5EF4-FFF2-40B4-BE49-F238E27FC236}">
              <a16:creationId xmlns:a16="http://schemas.microsoft.com/office/drawing/2014/main" id="{00000000-0008-0000-0E00-00007E000000}"/>
            </a:ext>
          </a:extLst>
        </xdr:cNvPr>
        <xdr:cNvSpPr txBox="1"/>
      </xdr:nvSpPr>
      <xdr:spPr>
        <a:xfrm>
          <a:off x="10515600" y="702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80931</xdr:rowOff>
    </xdr:from>
    <xdr:to>
      <xdr:col>50</xdr:col>
      <xdr:colOff>165100</xdr:colOff>
      <xdr:row>42</xdr:row>
      <xdr:rowOff>11081</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9588500" y="71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130797</xdr:rowOff>
    </xdr:from>
    <xdr:to>
      <xdr:col>55</xdr:col>
      <xdr:colOff>0</xdr:colOff>
      <xdr:row>41</xdr:row>
      <xdr:rowOff>131731</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9639300" y="7160247"/>
          <a:ext cx="8382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81921</xdr:rowOff>
    </xdr:from>
    <xdr:to>
      <xdr:col>46</xdr:col>
      <xdr:colOff>38100</xdr:colOff>
      <xdr:row>42</xdr:row>
      <xdr:rowOff>12071</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8699500" y="71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131731</xdr:rowOff>
    </xdr:from>
    <xdr:to>
      <xdr:col>50</xdr:col>
      <xdr:colOff>114300</xdr:colOff>
      <xdr:row>41</xdr:row>
      <xdr:rowOff>132721</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8750300" y="7161181"/>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82664</xdr:rowOff>
    </xdr:from>
    <xdr:to>
      <xdr:col>41</xdr:col>
      <xdr:colOff>101600</xdr:colOff>
      <xdr:row>42</xdr:row>
      <xdr:rowOff>12814</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7810500" y="7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132721</xdr:rowOff>
    </xdr:from>
    <xdr:to>
      <xdr:col>45</xdr:col>
      <xdr:colOff>177800</xdr:colOff>
      <xdr:row>41</xdr:row>
      <xdr:rowOff>133464</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7861300" y="7162171"/>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3" name="n_1aveValue【道路】&#10;一人当たり延長">
          <a:extLst>
            <a:ext uri="{FF2B5EF4-FFF2-40B4-BE49-F238E27FC236}">
              <a16:creationId xmlns:a16="http://schemas.microsoft.com/office/drawing/2014/main" id="{00000000-0008-0000-0E00-000085000000}"/>
            </a:ext>
          </a:extLst>
        </xdr:cNvPr>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a:extLst>
            <a:ext uri="{FF2B5EF4-FFF2-40B4-BE49-F238E27FC236}">
              <a16:creationId xmlns:a16="http://schemas.microsoft.com/office/drawing/2014/main" id="{00000000-0008-0000-0E00-000086000000}"/>
            </a:ext>
          </a:extLst>
        </xdr:cNvPr>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5" name="n_3aveValue【道路】&#10;一人当たり延長">
          <a:extLst>
            <a:ext uri="{FF2B5EF4-FFF2-40B4-BE49-F238E27FC236}">
              <a16:creationId xmlns:a16="http://schemas.microsoft.com/office/drawing/2014/main" id="{00000000-0008-0000-0E00-000087000000}"/>
            </a:ext>
          </a:extLst>
        </xdr:cNvPr>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a:extLst>
            <a:ext uri="{FF2B5EF4-FFF2-40B4-BE49-F238E27FC236}">
              <a16:creationId xmlns:a16="http://schemas.microsoft.com/office/drawing/2014/main" id="{00000000-0008-0000-0E00-000088000000}"/>
            </a:ext>
          </a:extLst>
        </xdr:cNvPr>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2208</xdr:rowOff>
    </xdr:from>
    <xdr:ext cx="469744" cy="259045"/>
    <xdr:sp macro="" textlink="">
      <xdr:nvSpPr>
        <xdr:cNvPr id="137" name="n_1mainValue【道路】&#10;一人当たり延長">
          <a:extLst>
            <a:ext uri="{FF2B5EF4-FFF2-40B4-BE49-F238E27FC236}">
              <a16:creationId xmlns:a16="http://schemas.microsoft.com/office/drawing/2014/main" id="{00000000-0008-0000-0E00-000089000000}"/>
            </a:ext>
          </a:extLst>
        </xdr:cNvPr>
        <xdr:cNvSpPr txBox="1"/>
      </xdr:nvSpPr>
      <xdr:spPr>
        <a:xfrm>
          <a:off x="9391727" y="720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3198</xdr:rowOff>
    </xdr:from>
    <xdr:ext cx="469744" cy="259045"/>
    <xdr:sp macro="" textlink="">
      <xdr:nvSpPr>
        <xdr:cNvPr id="138" name="n_2mainValue【道路】&#10;一人当たり延長">
          <a:extLst>
            <a:ext uri="{FF2B5EF4-FFF2-40B4-BE49-F238E27FC236}">
              <a16:creationId xmlns:a16="http://schemas.microsoft.com/office/drawing/2014/main" id="{00000000-0008-0000-0E00-00008A000000}"/>
            </a:ext>
          </a:extLst>
        </xdr:cNvPr>
        <xdr:cNvSpPr txBox="1"/>
      </xdr:nvSpPr>
      <xdr:spPr>
        <a:xfrm>
          <a:off x="8515427" y="72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3941</xdr:rowOff>
    </xdr:from>
    <xdr:ext cx="469744" cy="259045"/>
    <xdr:sp macro="" textlink="">
      <xdr:nvSpPr>
        <xdr:cNvPr id="139" name="n_3mainValue【道路】&#10;一人当たり延長">
          <a:extLst>
            <a:ext uri="{FF2B5EF4-FFF2-40B4-BE49-F238E27FC236}">
              <a16:creationId xmlns:a16="http://schemas.microsoft.com/office/drawing/2014/main" id="{00000000-0008-0000-0E00-00008B000000}"/>
            </a:ext>
          </a:extLst>
        </xdr:cNvPr>
        <xdr:cNvSpPr txBox="1"/>
      </xdr:nvSpPr>
      <xdr:spPr>
        <a:xfrm>
          <a:off x="7626427" y="720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0000000-0008-0000-0E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00000000-0008-0000-0E00-0000A5000000}"/>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00000000-0008-0000-0E00-0000A70000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0000000-0008-0000-0E00-0000A9000000}"/>
            </a:ext>
          </a:extLst>
        </xdr:cNvPr>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78740</xdr:rowOff>
    </xdr:from>
    <xdr:to>
      <xdr:col>24</xdr:col>
      <xdr:colOff>114300</xdr:colOff>
      <xdr:row>60</xdr:row>
      <xdr:rowOff>8890</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4584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101617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00000000-0008-0000-0E00-0000B5000000}"/>
            </a:ext>
          </a:extLst>
        </xdr:cNvPr>
        <xdr:cNvSpPr txBox="1"/>
      </xdr:nvSpPr>
      <xdr:spPr>
        <a:xfrm>
          <a:off x="4673600"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71120</xdr:rowOff>
    </xdr:from>
    <xdr:to>
      <xdr:col>20</xdr:col>
      <xdr:colOff>38100</xdr:colOff>
      <xdr:row>60</xdr:row>
      <xdr:rowOff>1270</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3746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121920</xdr:rowOff>
    </xdr:from>
    <xdr:to>
      <xdr:col>24</xdr:col>
      <xdr:colOff>63500</xdr:colOff>
      <xdr:row>59</xdr:row>
      <xdr:rowOff>129540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3797300" y="102374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103505</xdr:rowOff>
    </xdr:from>
    <xdr:to>
      <xdr:col>15</xdr:col>
      <xdr:colOff>101600</xdr:colOff>
      <xdr:row>60</xdr:row>
      <xdr:rowOff>33655</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2857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121920</xdr:rowOff>
    </xdr:from>
    <xdr:to>
      <xdr:col>19</xdr:col>
      <xdr:colOff>177800</xdr:colOff>
      <xdr:row>59</xdr:row>
      <xdr:rowOff>154305</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flipV="1">
          <a:off x="2908300" y="102374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196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148590</xdr:rowOff>
    </xdr:from>
    <xdr:to>
      <xdr:col>15</xdr:col>
      <xdr:colOff>50800</xdr:colOff>
      <xdr:row>59</xdr:row>
      <xdr:rowOff>154305</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2019300" y="102641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17797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3582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19067</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1816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00000000-0008-0000-0E00-0000D9000000}"/>
            </a:ext>
          </a:extLst>
        </xdr:cNvPr>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a:extLst>
            <a:ext uri="{FF2B5EF4-FFF2-40B4-BE49-F238E27FC236}">
              <a16:creationId xmlns:a16="http://schemas.microsoft.com/office/drawing/2014/main" id="{00000000-0008-0000-0E00-0000DB000000}"/>
            </a:ext>
          </a:extLst>
        </xdr:cNvPr>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0000000-0008-0000-0E00-0000DD000000}"/>
            </a:ext>
          </a:extLst>
        </xdr:cNvPr>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18573</xdr:rowOff>
    </xdr:from>
    <xdr:to>
      <xdr:col>55</xdr:col>
      <xdr:colOff>50800</xdr:colOff>
      <xdr:row>61</xdr:row>
      <xdr:rowOff>120173</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10426700" y="1047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168450</xdr:rowOff>
    </xdr:from>
    <xdr:ext cx="599010" cy="259045"/>
    <xdr:sp macro="" textlink="">
      <xdr:nvSpPr>
        <xdr:cNvPr id="233" name="【橋りょう・トンネル】&#10;一人当たり有形固定資産（償却資産）額該当値テキスト">
          <a:extLst>
            <a:ext uri="{FF2B5EF4-FFF2-40B4-BE49-F238E27FC236}">
              <a16:creationId xmlns:a16="http://schemas.microsoft.com/office/drawing/2014/main" id="{00000000-0008-0000-0E00-0000E9000000}"/>
            </a:ext>
          </a:extLst>
        </xdr:cNvPr>
        <xdr:cNvSpPr txBox="1"/>
      </xdr:nvSpPr>
      <xdr:spPr>
        <a:xfrm>
          <a:off x="10515600" y="1045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29635</xdr:rowOff>
    </xdr:from>
    <xdr:to>
      <xdr:col>50</xdr:col>
      <xdr:colOff>165100</xdr:colOff>
      <xdr:row>61</xdr:row>
      <xdr:rowOff>131235</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9588500" y="1048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69373</xdr:rowOff>
    </xdr:from>
    <xdr:to>
      <xdr:col>55</xdr:col>
      <xdr:colOff>0</xdr:colOff>
      <xdr:row>61</xdr:row>
      <xdr:rowOff>80435</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9639300" y="10527823"/>
          <a:ext cx="838200" cy="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47697</xdr:rowOff>
    </xdr:from>
    <xdr:to>
      <xdr:col>46</xdr:col>
      <xdr:colOff>38100</xdr:colOff>
      <xdr:row>61</xdr:row>
      <xdr:rowOff>149297</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8699500" y="1050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80435</xdr:rowOff>
    </xdr:from>
    <xdr:to>
      <xdr:col>50</xdr:col>
      <xdr:colOff>114300</xdr:colOff>
      <xdr:row>61</xdr:row>
      <xdr:rowOff>98497</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flipV="1">
          <a:off x="8750300" y="10538885"/>
          <a:ext cx="889000" cy="1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58213</xdr:rowOff>
    </xdr:from>
    <xdr:to>
      <xdr:col>41</xdr:col>
      <xdr:colOff>101600</xdr:colOff>
      <xdr:row>61</xdr:row>
      <xdr:rowOff>159813</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7810500" y="105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98497</xdr:rowOff>
    </xdr:from>
    <xdr:to>
      <xdr:col>45</xdr:col>
      <xdr:colOff>177800</xdr:colOff>
      <xdr:row>61</xdr:row>
      <xdr:rowOff>109013</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flipV="1">
          <a:off x="7861300" y="10556947"/>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122362</xdr:rowOff>
    </xdr:from>
    <xdr:ext cx="599010" cy="259045"/>
    <xdr:sp macro="" textlink="">
      <xdr:nvSpPr>
        <xdr:cNvPr id="244" name="n_1main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9327095" y="10580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140424</xdr:rowOff>
    </xdr:from>
    <xdr:ext cx="599010" cy="259045"/>
    <xdr:sp macro="" textlink="">
      <xdr:nvSpPr>
        <xdr:cNvPr id="245" name="n_2main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8450795" y="1059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150940</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7561795" y="1060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a:extLst>
            <a:ext uri="{FF2B5EF4-FFF2-40B4-BE49-F238E27FC236}">
              <a16:creationId xmlns:a16="http://schemas.microsoft.com/office/drawing/2014/main" id="{00000000-0008-0000-0E00-000011010000}"/>
            </a:ext>
          </a:extLst>
        </xdr:cNvPr>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a:extLst>
            <a:ext uri="{FF2B5EF4-FFF2-40B4-BE49-F238E27FC236}">
              <a16:creationId xmlns:a16="http://schemas.microsoft.com/office/drawing/2014/main" id="{00000000-0008-0000-0E00-000013010000}"/>
            </a:ext>
          </a:extLst>
        </xdr:cNvPr>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77" name="【公営住宅】&#10;有形固定資産減価償却率平均値テキスト">
          <a:extLst>
            <a:ext uri="{FF2B5EF4-FFF2-40B4-BE49-F238E27FC236}">
              <a16:creationId xmlns:a16="http://schemas.microsoft.com/office/drawing/2014/main" id="{00000000-0008-0000-0E00-000015010000}"/>
            </a:ext>
          </a:extLst>
        </xdr:cNvPr>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a:extLst>
            <a:ext uri="{FF2B5EF4-FFF2-40B4-BE49-F238E27FC236}">
              <a16:creationId xmlns:a16="http://schemas.microsoft.com/office/drawing/2014/main" id="{00000000-0008-0000-0E00-000016010000}"/>
            </a:ext>
          </a:extLst>
        </xdr:cNvPr>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a:extLst>
            <a:ext uri="{FF2B5EF4-FFF2-40B4-BE49-F238E27FC236}">
              <a16:creationId xmlns:a16="http://schemas.microsoft.com/office/drawing/2014/main" id="{00000000-0008-0000-0E00-000017010000}"/>
            </a:ext>
          </a:extLst>
        </xdr:cNvPr>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a:extLst>
            <a:ext uri="{FF2B5EF4-FFF2-40B4-BE49-F238E27FC236}">
              <a16:creationId xmlns:a16="http://schemas.microsoft.com/office/drawing/2014/main" id="{00000000-0008-0000-0E00-000018010000}"/>
            </a:ext>
          </a:extLst>
        </xdr:cNvPr>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a:extLst>
            <a:ext uri="{FF2B5EF4-FFF2-40B4-BE49-F238E27FC236}">
              <a16:creationId xmlns:a16="http://schemas.microsoft.com/office/drawing/2014/main" id="{00000000-0008-0000-0E00-00001A010000}"/>
            </a:ext>
          </a:extLst>
        </xdr:cNvPr>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8" name="楕円 287">
          <a:extLst>
            <a:ext uri="{FF2B5EF4-FFF2-40B4-BE49-F238E27FC236}">
              <a16:creationId xmlns:a16="http://schemas.microsoft.com/office/drawing/2014/main" id="{00000000-0008-0000-0E00-000020010000}"/>
            </a:ext>
          </a:extLst>
        </xdr:cNvPr>
        <xdr:cNvSpPr/>
      </xdr:nvSpPr>
      <xdr:spPr>
        <a:xfrm>
          <a:off x="4584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21607</xdr:rowOff>
    </xdr:from>
    <xdr:ext cx="405111" cy="259045"/>
    <xdr:sp macro="" textlink="">
      <xdr:nvSpPr>
        <xdr:cNvPr id="289" name="【公営住宅】&#10;有形固定資産減価償却率該当値テキスト">
          <a:extLst>
            <a:ext uri="{FF2B5EF4-FFF2-40B4-BE49-F238E27FC236}">
              <a16:creationId xmlns:a16="http://schemas.microsoft.com/office/drawing/2014/main" id="{00000000-0008-0000-0E00-000021010000}"/>
            </a:ext>
          </a:extLst>
        </xdr:cNvPr>
        <xdr:cNvSpPr txBox="1"/>
      </xdr:nvSpPr>
      <xdr:spPr>
        <a:xfrm>
          <a:off x="4673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10161</xdr:rowOff>
    </xdr:from>
    <xdr:to>
      <xdr:col>20</xdr:col>
      <xdr:colOff>38100</xdr:colOff>
      <xdr:row>81</xdr:row>
      <xdr:rowOff>111761</xdr:rowOff>
    </xdr:to>
    <xdr:sp macro="" textlink="">
      <xdr:nvSpPr>
        <xdr:cNvPr id="290" name="楕円 289">
          <a:extLst>
            <a:ext uri="{FF2B5EF4-FFF2-40B4-BE49-F238E27FC236}">
              <a16:creationId xmlns:a16="http://schemas.microsoft.com/office/drawing/2014/main" id="{00000000-0008-0000-0E00-000022010000}"/>
            </a:ext>
          </a:extLst>
        </xdr:cNvPr>
        <xdr:cNvSpPr/>
      </xdr:nvSpPr>
      <xdr:spPr>
        <a:xfrm>
          <a:off x="3746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49530</xdr:rowOff>
    </xdr:from>
    <xdr:to>
      <xdr:col>24</xdr:col>
      <xdr:colOff>63500</xdr:colOff>
      <xdr:row>81</xdr:row>
      <xdr:rowOff>60961</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flipV="1">
          <a:off x="3797300" y="139369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153851</xdr:rowOff>
    </xdr:from>
    <xdr:to>
      <xdr:col>15</xdr:col>
      <xdr:colOff>101600</xdr:colOff>
      <xdr:row>81</xdr:row>
      <xdr:rowOff>84001</xdr:rowOff>
    </xdr:to>
    <xdr:sp macro="" textlink="">
      <xdr:nvSpPr>
        <xdr:cNvPr id="292" name="楕円 291">
          <a:extLst>
            <a:ext uri="{FF2B5EF4-FFF2-40B4-BE49-F238E27FC236}">
              <a16:creationId xmlns:a16="http://schemas.microsoft.com/office/drawing/2014/main" id="{00000000-0008-0000-0E00-000024010000}"/>
            </a:ext>
          </a:extLst>
        </xdr:cNvPr>
        <xdr:cNvSpPr/>
      </xdr:nvSpPr>
      <xdr:spPr>
        <a:xfrm>
          <a:off x="2857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33201</xdr:rowOff>
    </xdr:from>
    <xdr:to>
      <xdr:col>19</xdr:col>
      <xdr:colOff>177800</xdr:colOff>
      <xdr:row>81</xdr:row>
      <xdr:rowOff>60961</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2908300" y="139206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4" name="楕円 293">
          <a:extLst>
            <a:ext uri="{FF2B5EF4-FFF2-40B4-BE49-F238E27FC236}">
              <a16:creationId xmlns:a16="http://schemas.microsoft.com/office/drawing/2014/main" id="{00000000-0008-0000-0E00-000026010000}"/>
            </a:ext>
          </a:extLst>
        </xdr:cNvPr>
        <xdr:cNvSpPr/>
      </xdr:nvSpPr>
      <xdr:spPr>
        <a:xfrm>
          <a:off x="1968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33201</xdr:rowOff>
    </xdr:from>
    <xdr:to>
      <xdr:col>15</xdr:col>
      <xdr:colOff>50800</xdr:colOff>
      <xdr:row>82</xdr:row>
      <xdr:rowOff>26670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flipV="1">
          <a:off x="2019300" y="13920651"/>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296" name="n_1aveValue【公営住宅】&#10;有形固定資産減価償却率">
          <a:extLst>
            <a:ext uri="{FF2B5EF4-FFF2-40B4-BE49-F238E27FC236}">
              <a16:creationId xmlns:a16="http://schemas.microsoft.com/office/drawing/2014/main" id="{00000000-0008-0000-0E00-000028010000}"/>
            </a:ext>
          </a:extLst>
        </xdr:cNvPr>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297" name="n_2aveValue【公営住宅】&#10;有形固定資産減価償却率">
          <a:extLst>
            <a:ext uri="{FF2B5EF4-FFF2-40B4-BE49-F238E27FC236}">
              <a16:creationId xmlns:a16="http://schemas.microsoft.com/office/drawing/2014/main" id="{00000000-0008-0000-0E00-000029010000}"/>
            </a:ext>
          </a:extLst>
        </xdr:cNvPr>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298" name="n_3aveValue【公営住宅】&#10;有形固定資産減価償却率">
          <a:extLst>
            <a:ext uri="{FF2B5EF4-FFF2-40B4-BE49-F238E27FC236}">
              <a16:creationId xmlns:a16="http://schemas.microsoft.com/office/drawing/2014/main" id="{00000000-0008-0000-0E00-00002A010000}"/>
            </a:ext>
          </a:extLst>
        </xdr:cNvPr>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a:extLst>
            <a:ext uri="{FF2B5EF4-FFF2-40B4-BE49-F238E27FC236}">
              <a16:creationId xmlns:a16="http://schemas.microsoft.com/office/drawing/2014/main" id="{00000000-0008-0000-0E00-00002B010000}"/>
            </a:ext>
          </a:extLst>
        </xdr:cNvPr>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128288</xdr:rowOff>
    </xdr:from>
    <xdr:ext cx="405111" cy="259045"/>
    <xdr:sp macro="" textlink="">
      <xdr:nvSpPr>
        <xdr:cNvPr id="300" name="n_1mainValue【公営住宅】&#10;有形固定資産減価償却率">
          <a:extLst>
            <a:ext uri="{FF2B5EF4-FFF2-40B4-BE49-F238E27FC236}">
              <a16:creationId xmlns:a16="http://schemas.microsoft.com/office/drawing/2014/main" id="{00000000-0008-0000-0E00-00002C010000}"/>
            </a:ext>
          </a:extLst>
        </xdr:cNvPr>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301" name="n_2mainValue【公営住宅】&#10;有形固定資産減価償却率">
          <a:extLst>
            <a:ext uri="{FF2B5EF4-FFF2-40B4-BE49-F238E27FC236}">
              <a16:creationId xmlns:a16="http://schemas.microsoft.com/office/drawing/2014/main" id="{00000000-0008-0000-0E00-00002D010000}"/>
            </a:ext>
          </a:extLst>
        </xdr:cNvPr>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302" name="n_3mainValue【公営住宅】&#10;有形固定資産減価償却率">
          <a:extLst>
            <a:ext uri="{FF2B5EF4-FFF2-40B4-BE49-F238E27FC236}">
              <a16:creationId xmlns:a16="http://schemas.microsoft.com/office/drawing/2014/main" id="{00000000-0008-0000-0E00-00002E010000}"/>
            </a:ext>
          </a:extLst>
        </xdr:cNvPr>
        <xdr:cNvSpPr txBox="1"/>
      </xdr:nvSpPr>
      <xdr:spPr>
        <a:xfrm>
          <a:off x="1816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a:extLst>
            <a:ext uri="{FF2B5EF4-FFF2-40B4-BE49-F238E27FC236}">
              <a16:creationId xmlns:a16="http://schemas.microsoft.com/office/drawing/2014/main" id="{00000000-0008-0000-0E00-00004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a:extLst>
            <a:ext uri="{FF2B5EF4-FFF2-40B4-BE49-F238E27FC236}">
              <a16:creationId xmlns:a16="http://schemas.microsoft.com/office/drawing/2014/main" id="{00000000-0008-0000-0E00-000047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a:extLst>
            <a:ext uri="{FF2B5EF4-FFF2-40B4-BE49-F238E27FC236}">
              <a16:creationId xmlns:a16="http://schemas.microsoft.com/office/drawing/2014/main" id="{00000000-0008-0000-0E00-000049010000}"/>
            </a:ext>
          </a:extLst>
        </xdr:cNvPr>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31" name="【公営住宅】&#10;一人当たり面積平均値テキスト">
          <a:extLst>
            <a:ext uri="{FF2B5EF4-FFF2-40B4-BE49-F238E27FC236}">
              <a16:creationId xmlns:a16="http://schemas.microsoft.com/office/drawing/2014/main" id="{00000000-0008-0000-0E00-00004B01000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a:extLst>
            <a:ext uri="{FF2B5EF4-FFF2-40B4-BE49-F238E27FC236}">
              <a16:creationId xmlns:a16="http://schemas.microsoft.com/office/drawing/2014/main" id="{00000000-0008-0000-0E00-00004C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a:extLst>
            <a:ext uri="{FF2B5EF4-FFF2-40B4-BE49-F238E27FC236}">
              <a16:creationId xmlns:a16="http://schemas.microsoft.com/office/drawing/2014/main" id="{00000000-0008-0000-0E00-00004D010000}"/>
            </a:ext>
          </a:extLst>
        </xdr:cNvPr>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a:extLst>
            <a:ext uri="{FF2B5EF4-FFF2-40B4-BE49-F238E27FC236}">
              <a16:creationId xmlns:a16="http://schemas.microsoft.com/office/drawing/2014/main" id="{00000000-0008-0000-0E00-00004E010000}"/>
            </a:ext>
          </a:extLst>
        </xdr:cNvPr>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a:extLst>
            <a:ext uri="{FF2B5EF4-FFF2-40B4-BE49-F238E27FC236}">
              <a16:creationId xmlns:a16="http://schemas.microsoft.com/office/drawing/2014/main" id="{00000000-0008-0000-0E00-00004F010000}"/>
            </a:ext>
          </a:extLst>
        </xdr:cNvPr>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a:extLst>
            <a:ext uri="{FF2B5EF4-FFF2-40B4-BE49-F238E27FC236}">
              <a16:creationId xmlns:a16="http://schemas.microsoft.com/office/drawing/2014/main" id="{00000000-0008-0000-0E00-000050010000}"/>
            </a:ext>
          </a:extLst>
        </xdr:cNvPr>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93218</xdr:rowOff>
    </xdr:from>
    <xdr:to>
      <xdr:col>55</xdr:col>
      <xdr:colOff>50800</xdr:colOff>
      <xdr:row>86</xdr:row>
      <xdr:rowOff>23368</xdr:rowOff>
    </xdr:to>
    <xdr:sp macro="" textlink="">
      <xdr:nvSpPr>
        <xdr:cNvPr id="342" name="楕円 341">
          <a:extLst>
            <a:ext uri="{FF2B5EF4-FFF2-40B4-BE49-F238E27FC236}">
              <a16:creationId xmlns:a16="http://schemas.microsoft.com/office/drawing/2014/main" id="{00000000-0008-0000-0E00-000056010000}"/>
            </a:ext>
          </a:extLst>
        </xdr:cNvPr>
        <xdr:cNvSpPr/>
      </xdr:nvSpPr>
      <xdr:spPr>
        <a:xfrm>
          <a:off x="10426700" y="146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71645</xdr:rowOff>
    </xdr:from>
    <xdr:ext cx="469744" cy="259045"/>
    <xdr:sp macro="" textlink="">
      <xdr:nvSpPr>
        <xdr:cNvPr id="343" name="【公営住宅】&#10;一人当たり面積該当値テキスト">
          <a:extLst>
            <a:ext uri="{FF2B5EF4-FFF2-40B4-BE49-F238E27FC236}">
              <a16:creationId xmlns:a16="http://schemas.microsoft.com/office/drawing/2014/main" id="{00000000-0008-0000-0E00-000057010000}"/>
            </a:ext>
          </a:extLst>
        </xdr:cNvPr>
        <xdr:cNvSpPr txBox="1"/>
      </xdr:nvSpPr>
      <xdr:spPr>
        <a:xfrm>
          <a:off x="10515600" y="1464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87122</xdr:rowOff>
    </xdr:from>
    <xdr:to>
      <xdr:col>50</xdr:col>
      <xdr:colOff>165100</xdr:colOff>
      <xdr:row>86</xdr:row>
      <xdr:rowOff>17272</xdr:rowOff>
    </xdr:to>
    <xdr:sp macro="" textlink="">
      <xdr:nvSpPr>
        <xdr:cNvPr id="344" name="楕円 343">
          <a:extLst>
            <a:ext uri="{FF2B5EF4-FFF2-40B4-BE49-F238E27FC236}">
              <a16:creationId xmlns:a16="http://schemas.microsoft.com/office/drawing/2014/main" id="{00000000-0008-0000-0E00-000058010000}"/>
            </a:ext>
          </a:extLst>
        </xdr:cNvPr>
        <xdr:cNvSpPr/>
      </xdr:nvSpPr>
      <xdr:spPr>
        <a:xfrm>
          <a:off x="95885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137922</xdr:rowOff>
    </xdr:from>
    <xdr:to>
      <xdr:col>55</xdr:col>
      <xdr:colOff>0</xdr:colOff>
      <xdr:row>85</xdr:row>
      <xdr:rowOff>144018</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9639300" y="1471117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86361</xdr:rowOff>
    </xdr:from>
    <xdr:to>
      <xdr:col>46</xdr:col>
      <xdr:colOff>38100</xdr:colOff>
      <xdr:row>86</xdr:row>
      <xdr:rowOff>16511</xdr:rowOff>
    </xdr:to>
    <xdr:sp macro="" textlink="">
      <xdr:nvSpPr>
        <xdr:cNvPr id="346" name="楕円 345">
          <a:extLst>
            <a:ext uri="{FF2B5EF4-FFF2-40B4-BE49-F238E27FC236}">
              <a16:creationId xmlns:a16="http://schemas.microsoft.com/office/drawing/2014/main" id="{00000000-0008-0000-0E00-00005A010000}"/>
            </a:ext>
          </a:extLst>
        </xdr:cNvPr>
        <xdr:cNvSpPr/>
      </xdr:nvSpPr>
      <xdr:spPr>
        <a:xfrm>
          <a:off x="8699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137161</xdr:rowOff>
    </xdr:from>
    <xdr:to>
      <xdr:col>50</xdr:col>
      <xdr:colOff>114300</xdr:colOff>
      <xdr:row>85</xdr:row>
      <xdr:rowOff>137922</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8750300" y="147104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94742</xdr:rowOff>
    </xdr:from>
    <xdr:to>
      <xdr:col>41</xdr:col>
      <xdr:colOff>101600</xdr:colOff>
      <xdr:row>86</xdr:row>
      <xdr:rowOff>24892</xdr:rowOff>
    </xdr:to>
    <xdr:sp macro="" textlink="">
      <xdr:nvSpPr>
        <xdr:cNvPr id="348" name="楕円 347">
          <a:extLst>
            <a:ext uri="{FF2B5EF4-FFF2-40B4-BE49-F238E27FC236}">
              <a16:creationId xmlns:a16="http://schemas.microsoft.com/office/drawing/2014/main" id="{00000000-0008-0000-0E00-00005C010000}"/>
            </a:ext>
          </a:extLst>
        </xdr:cNvPr>
        <xdr:cNvSpPr/>
      </xdr:nvSpPr>
      <xdr:spPr>
        <a:xfrm>
          <a:off x="7810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137161</xdr:rowOff>
    </xdr:from>
    <xdr:to>
      <xdr:col>45</xdr:col>
      <xdr:colOff>177800</xdr:colOff>
      <xdr:row>85</xdr:row>
      <xdr:rowOff>145542</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flipV="1">
          <a:off x="7861300" y="14710411"/>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50" name="n_1aveValue【公営住宅】&#10;一人当たり面積">
          <a:extLst>
            <a:ext uri="{FF2B5EF4-FFF2-40B4-BE49-F238E27FC236}">
              <a16:creationId xmlns:a16="http://schemas.microsoft.com/office/drawing/2014/main" id="{00000000-0008-0000-0E00-00005E010000}"/>
            </a:ext>
          </a:extLst>
        </xdr:cNvPr>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51" name="n_2aveValue【公営住宅】&#10;一人当たり面積">
          <a:extLst>
            <a:ext uri="{FF2B5EF4-FFF2-40B4-BE49-F238E27FC236}">
              <a16:creationId xmlns:a16="http://schemas.microsoft.com/office/drawing/2014/main" id="{00000000-0008-0000-0E00-00005F010000}"/>
            </a:ext>
          </a:extLst>
        </xdr:cNvPr>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52" name="n_3aveValue【公営住宅】&#10;一人当たり面積">
          <a:extLst>
            <a:ext uri="{FF2B5EF4-FFF2-40B4-BE49-F238E27FC236}">
              <a16:creationId xmlns:a16="http://schemas.microsoft.com/office/drawing/2014/main" id="{00000000-0008-0000-0E00-000060010000}"/>
            </a:ext>
          </a:extLst>
        </xdr:cNvPr>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a:extLst>
            <a:ext uri="{FF2B5EF4-FFF2-40B4-BE49-F238E27FC236}">
              <a16:creationId xmlns:a16="http://schemas.microsoft.com/office/drawing/2014/main" id="{00000000-0008-0000-0E00-000061010000}"/>
            </a:ext>
          </a:extLst>
        </xdr:cNvPr>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8399</xdr:rowOff>
    </xdr:from>
    <xdr:ext cx="469744" cy="259045"/>
    <xdr:sp macro="" textlink="">
      <xdr:nvSpPr>
        <xdr:cNvPr id="354" name="n_1mainValue【公営住宅】&#10;一人当たり面積">
          <a:extLst>
            <a:ext uri="{FF2B5EF4-FFF2-40B4-BE49-F238E27FC236}">
              <a16:creationId xmlns:a16="http://schemas.microsoft.com/office/drawing/2014/main" id="{00000000-0008-0000-0E00-000062010000}"/>
            </a:ext>
          </a:extLst>
        </xdr:cNvPr>
        <xdr:cNvSpPr txBox="1"/>
      </xdr:nvSpPr>
      <xdr:spPr>
        <a:xfrm>
          <a:off x="9391727" y="1475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7638</xdr:rowOff>
    </xdr:from>
    <xdr:ext cx="469744" cy="259045"/>
    <xdr:sp macro="" textlink="">
      <xdr:nvSpPr>
        <xdr:cNvPr id="355" name="n_2mainValue【公営住宅】&#10;一人当たり面積">
          <a:extLst>
            <a:ext uri="{FF2B5EF4-FFF2-40B4-BE49-F238E27FC236}">
              <a16:creationId xmlns:a16="http://schemas.microsoft.com/office/drawing/2014/main" id="{00000000-0008-0000-0E00-000063010000}"/>
            </a:ext>
          </a:extLst>
        </xdr:cNvPr>
        <xdr:cNvSpPr txBox="1"/>
      </xdr:nvSpPr>
      <xdr:spPr>
        <a:xfrm>
          <a:off x="8515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16019</xdr:rowOff>
    </xdr:from>
    <xdr:ext cx="469744" cy="259045"/>
    <xdr:sp macro="" textlink="">
      <xdr:nvSpPr>
        <xdr:cNvPr id="356" name="n_3mainValue【公営住宅】&#10;一人当たり面積">
          <a:extLst>
            <a:ext uri="{FF2B5EF4-FFF2-40B4-BE49-F238E27FC236}">
              <a16:creationId xmlns:a16="http://schemas.microsoft.com/office/drawing/2014/main" id="{00000000-0008-0000-0E00-000064010000}"/>
            </a:ext>
          </a:extLst>
        </xdr:cNvPr>
        <xdr:cNvSpPr txBox="1"/>
      </xdr:nvSpPr>
      <xdr:spPr>
        <a:xfrm>
          <a:off x="7626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a:extLst>
            <a:ext uri="{FF2B5EF4-FFF2-40B4-BE49-F238E27FC236}">
              <a16:creationId xmlns:a16="http://schemas.microsoft.com/office/drawing/2014/main" id="{00000000-0008-0000-0E00-00008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a:extLst>
            <a:ext uri="{FF2B5EF4-FFF2-40B4-BE49-F238E27FC236}">
              <a16:creationId xmlns:a16="http://schemas.microsoft.com/office/drawing/2014/main" id="{00000000-0008-0000-0E00-00008E010000}"/>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a:extLst>
            <a:ext uri="{FF2B5EF4-FFF2-40B4-BE49-F238E27FC236}">
              <a16:creationId xmlns:a16="http://schemas.microsoft.com/office/drawing/2014/main" id="{00000000-0008-0000-0E00-000090010000}"/>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02" name="【認定こども園・幼稚園・保育所】&#10;有形固定資産減価償却率平均値テキスト">
          <a:extLst>
            <a:ext uri="{FF2B5EF4-FFF2-40B4-BE49-F238E27FC236}">
              <a16:creationId xmlns:a16="http://schemas.microsoft.com/office/drawing/2014/main" id="{00000000-0008-0000-0E00-000092010000}"/>
            </a:ext>
          </a:extLst>
        </xdr:cNvPr>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59690</xdr:rowOff>
    </xdr:from>
    <xdr:to>
      <xdr:col>85</xdr:col>
      <xdr:colOff>177800</xdr:colOff>
      <xdr:row>34</xdr:row>
      <xdr:rowOff>161290</xdr:rowOff>
    </xdr:to>
    <xdr:sp macro="" textlink="">
      <xdr:nvSpPr>
        <xdr:cNvPr id="413" name="楕円 412">
          <a:extLst>
            <a:ext uri="{FF2B5EF4-FFF2-40B4-BE49-F238E27FC236}">
              <a16:creationId xmlns:a16="http://schemas.microsoft.com/office/drawing/2014/main" id="{00000000-0008-0000-0E00-00009D010000}"/>
            </a:ext>
          </a:extLst>
        </xdr:cNvPr>
        <xdr:cNvSpPr/>
      </xdr:nvSpPr>
      <xdr:spPr>
        <a:xfrm>
          <a:off x="162687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82567</xdr:rowOff>
    </xdr:from>
    <xdr:ext cx="405111" cy="259045"/>
    <xdr:sp macro="" textlink="">
      <xdr:nvSpPr>
        <xdr:cNvPr id="414" name="【認定こども園・幼稚園・保育所】&#10;有形固定資産減価償却率該当値テキスト">
          <a:extLst>
            <a:ext uri="{FF2B5EF4-FFF2-40B4-BE49-F238E27FC236}">
              <a16:creationId xmlns:a16="http://schemas.microsoft.com/office/drawing/2014/main" id="{00000000-0008-0000-0E00-00009E010000}"/>
            </a:ext>
          </a:extLst>
        </xdr:cNvPr>
        <xdr:cNvSpPr txBox="1"/>
      </xdr:nvSpPr>
      <xdr:spPr>
        <a:xfrm>
          <a:off x="16357600"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50165</xdr:rowOff>
    </xdr:from>
    <xdr:to>
      <xdr:col>81</xdr:col>
      <xdr:colOff>101600</xdr:colOff>
      <xdr:row>36</xdr:row>
      <xdr:rowOff>151765</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15430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110490</xdr:rowOff>
    </xdr:from>
    <xdr:to>
      <xdr:col>85</xdr:col>
      <xdr:colOff>127000</xdr:colOff>
      <xdr:row>36</xdr:row>
      <xdr:rowOff>100965</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flipV="1">
          <a:off x="15481300" y="5939790"/>
          <a:ext cx="8382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160655</xdr:rowOff>
    </xdr:from>
    <xdr:to>
      <xdr:col>76</xdr:col>
      <xdr:colOff>165100</xdr:colOff>
      <xdr:row>38</xdr:row>
      <xdr:rowOff>90805</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14541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100965</xdr:rowOff>
    </xdr:from>
    <xdr:to>
      <xdr:col>81</xdr:col>
      <xdr:colOff>50800</xdr:colOff>
      <xdr:row>38</xdr:row>
      <xdr:rowOff>40005</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4592300" y="6273165"/>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158750</xdr:rowOff>
    </xdr:from>
    <xdr:to>
      <xdr:col>72</xdr:col>
      <xdr:colOff>38100</xdr:colOff>
      <xdr:row>38</xdr:row>
      <xdr:rowOff>88900</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3652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38100</xdr:rowOff>
    </xdr:from>
    <xdr:to>
      <xdr:col>76</xdr:col>
      <xdr:colOff>114300</xdr:colOff>
      <xdr:row>38</xdr:row>
      <xdr:rowOff>40005</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3703300" y="65532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421" name="n_1aveValue【認定こども園・幼稚園・保育所】&#10;有形固定資産減価償却率">
          <a:extLst>
            <a:ext uri="{FF2B5EF4-FFF2-40B4-BE49-F238E27FC236}">
              <a16:creationId xmlns:a16="http://schemas.microsoft.com/office/drawing/2014/main" id="{00000000-0008-0000-0E00-0000A5010000}"/>
            </a:ext>
          </a:extLst>
        </xdr:cNvPr>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22" name="n_2aveValue【認定こども園・幼稚園・保育所】&#10;有形固定資産減価償却率">
          <a:extLst>
            <a:ext uri="{FF2B5EF4-FFF2-40B4-BE49-F238E27FC236}">
              <a16:creationId xmlns:a16="http://schemas.microsoft.com/office/drawing/2014/main" id="{00000000-0008-0000-0E00-0000A6010000}"/>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23" name="n_3aveValue【認定こども園・幼稚園・保育所】&#10;有形固定資産減価償却率">
          <a:extLst>
            <a:ext uri="{FF2B5EF4-FFF2-40B4-BE49-F238E27FC236}">
              <a16:creationId xmlns:a16="http://schemas.microsoft.com/office/drawing/2014/main" id="{00000000-0008-0000-0E00-0000A7010000}"/>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24" name="n_4aveValue【認定こども園・幼稚園・保育所】&#10;有形固定資産減価償却率">
          <a:extLst>
            <a:ext uri="{FF2B5EF4-FFF2-40B4-BE49-F238E27FC236}">
              <a16:creationId xmlns:a16="http://schemas.microsoft.com/office/drawing/2014/main" id="{00000000-0008-0000-0E00-0000A8010000}"/>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168292</xdr:rowOff>
    </xdr:from>
    <xdr:ext cx="405111" cy="259045"/>
    <xdr:sp macro="" textlink="">
      <xdr:nvSpPr>
        <xdr:cNvPr id="425" name="n_1mainValue【認定こども園・幼稚園・保育所】&#10;有形固定資産減価償却率">
          <a:extLst>
            <a:ext uri="{FF2B5EF4-FFF2-40B4-BE49-F238E27FC236}">
              <a16:creationId xmlns:a16="http://schemas.microsoft.com/office/drawing/2014/main" id="{00000000-0008-0000-0E00-0000A9010000}"/>
            </a:ext>
          </a:extLst>
        </xdr:cNvPr>
        <xdr:cNvSpPr txBox="1"/>
      </xdr:nvSpPr>
      <xdr:spPr>
        <a:xfrm>
          <a:off x="152660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81932</xdr:rowOff>
    </xdr:from>
    <xdr:ext cx="405111" cy="259045"/>
    <xdr:sp macro="" textlink="">
      <xdr:nvSpPr>
        <xdr:cNvPr id="426" name="n_2mainValue【認定こども園・幼稚園・保育所】&#10;有形固定資産減価償却率">
          <a:extLst>
            <a:ext uri="{FF2B5EF4-FFF2-40B4-BE49-F238E27FC236}">
              <a16:creationId xmlns:a16="http://schemas.microsoft.com/office/drawing/2014/main" id="{00000000-0008-0000-0E00-0000AA010000}"/>
            </a:ext>
          </a:extLst>
        </xdr:cNvPr>
        <xdr:cNvSpPr txBox="1"/>
      </xdr:nvSpPr>
      <xdr:spPr>
        <a:xfrm>
          <a:off x="14389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80027</xdr:rowOff>
    </xdr:from>
    <xdr:ext cx="405111" cy="259045"/>
    <xdr:sp macro="" textlink="">
      <xdr:nvSpPr>
        <xdr:cNvPr id="427" name="n_3mainValue【認定こども園・幼稚園・保育所】&#10;有形固定資産減価償却率">
          <a:extLst>
            <a:ext uri="{FF2B5EF4-FFF2-40B4-BE49-F238E27FC236}">
              <a16:creationId xmlns:a16="http://schemas.microsoft.com/office/drawing/2014/main" id="{00000000-0008-0000-0E00-0000AB010000}"/>
            </a:ext>
          </a:extLst>
        </xdr:cNvPr>
        <xdr:cNvSpPr txBox="1"/>
      </xdr:nvSpPr>
      <xdr:spPr>
        <a:xfrm>
          <a:off x="13500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a:extLst>
            <a:ext uri="{FF2B5EF4-FFF2-40B4-BE49-F238E27FC236}">
              <a16:creationId xmlns:a16="http://schemas.microsoft.com/office/drawing/2014/main" id="{00000000-0008-0000-0E00-0000C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2" name="【認定こども園・幼稚園・保育所】&#10;一人当たり面積最小値テキスト">
          <a:extLst>
            <a:ext uri="{FF2B5EF4-FFF2-40B4-BE49-F238E27FC236}">
              <a16:creationId xmlns:a16="http://schemas.microsoft.com/office/drawing/2014/main" id="{00000000-0008-0000-0E00-0000C4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4" name="【認定こども園・幼稚園・保育所】&#10;一人当たり面積最大値テキスト">
          <a:extLst>
            <a:ext uri="{FF2B5EF4-FFF2-40B4-BE49-F238E27FC236}">
              <a16:creationId xmlns:a16="http://schemas.microsoft.com/office/drawing/2014/main" id="{00000000-0008-0000-0E00-0000C6010000}"/>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56" name="【認定こども園・幼稚園・保育所】&#10;一人当たり面積平均値テキスト">
          <a:extLst>
            <a:ext uri="{FF2B5EF4-FFF2-40B4-BE49-F238E27FC236}">
              <a16:creationId xmlns:a16="http://schemas.microsoft.com/office/drawing/2014/main" id="{00000000-0008-0000-0E00-0000C8010000}"/>
            </a:ext>
          </a:extLst>
        </xdr:cNvPr>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a:extLst>
            <a:ext uri="{FF2B5EF4-FFF2-40B4-BE49-F238E27FC236}">
              <a16:creationId xmlns:a16="http://schemas.microsoft.com/office/drawing/2014/main" id="{00000000-0008-0000-0E00-0000C9010000}"/>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158750</xdr:rowOff>
    </xdr:from>
    <xdr:to>
      <xdr:col>116</xdr:col>
      <xdr:colOff>114300</xdr:colOff>
      <xdr:row>39</xdr:row>
      <xdr:rowOff>88900</xdr:rowOff>
    </xdr:to>
    <xdr:sp macro="" textlink="">
      <xdr:nvSpPr>
        <xdr:cNvPr id="467" name="楕円 466">
          <a:extLst>
            <a:ext uri="{FF2B5EF4-FFF2-40B4-BE49-F238E27FC236}">
              <a16:creationId xmlns:a16="http://schemas.microsoft.com/office/drawing/2014/main" id="{00000000-0008-0000-0E00-0000D3010000}"/>
            </a:ext>
          </a:extLst>
        </xdr:cNvPr>
        <xdr:cNvSpPr/>
      </xdr:nvSpPr>
      <xdr:spPr>
        <a:xfrm>
          <a:off x="22110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137177</xdr:rowOff>
    </xdr:from>
    <xdr:ext cx="469744" cy="259045"/>
    <xdr:sp macro="" textlink="">
      <xdr:nvSpPr>
        <xdr:cNvPr id="468" name="【認定こども園・幼稚園・保育所】&#10;一人当たり面積該当値テキスト">
          <a:extLst>
            <a:ext uri="{FF2B5EF4-FFF2-40B4-BE49-F238E27FC236}">
              <a16:creationId xmlns:a16="http://schemas.microsoft.com/office/drawing/2014/main" id="{00000000-0008-0000-0E00-0000D4010000}"/>
            </a:ext>
          </a:extLst>
        </xdr:cNvPr>
        <xdr:cNvSpPr txBox="1"/>
      </xdr:nvSpPr>
      <xdr:spPr>
        <a:xfrm>
          <a:off x="22199600"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97790</xdr:rowOff>
    </xdr:from>
    <xdr:to>
      <xdr:col>112</xdr:col>
      <xdr:colOff>38100</xdr:colOff>
      <xdr:row>39</xdr:row>
      <xdr:rowOff>27940</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21272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148590</xdr:rowOff>
    </xdr:from>
    <xdr:to>
      <xdr:col>116</xdr:col>
      <xdr:colOff>63500</xdr:colOff>
      <xdr:row>39</xdr:row>
      <xdr:rowOff>38100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21323300" y="666369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135890</xdr:rowOff>
    </xdr:from>
    <xdr:to>
      <xdr:col>107</xdr:col>
      <xdr:colOff>101600</xdr:colOff>
      <xdr:row>39</xdr:row>
      <xdr:rowOff>66040</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20383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148590</xdr:rowOff>
    </xdr:from>
    <xdr:to>
      <xdr:col>111</xdr:col>
      <xdr:colOff>177800</xdr:colOff>
      <xdr:row>39</xdr:row>
      <xdr:rowOff>15240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20434300" y="66636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9494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15240</xdr:rowOff>
    </xdr:from>
    <xdr:to>
      <xdr:col>107</xdr:col>
      <xdr:colOff>50800</xdr:colOff>
      <xdr:row>39</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19545300" y="6701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75" name="n_1aveValue【認定こども園・幼稚園・保育所】&#10;一人当たり面積">
          <a:extLst>
            <a:ext uri="{FF2B5EF4-FFF2-40B4-BE49-F238E27FC236}">
              <a16:creationId xmlns:a16="http://schemas.microsoft.com/office/drawing/2014/main" id="{00000000-0008-0000-0E00-0000DB010000}"/>
            </a:ext>
          </a:extLst>
        </xdr:cNvPr>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76" name="n_2aveValue【認定こども園・幼稚園・保育所】&#10;一人当たり面積">
          <a:extLst>
            <a:ext uri="{FF2B5EF4-FFF2-40B4-BE49-F238E27FC236}">
              <a16:creationId xmlns:a16="http://schemas.microsoft.com/office/drawing/2014/main" id="{00000000-0008-0000-0E00-0000DC010000}"/>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477" name="n_3aveValue【認定こども園・幼稚園・保育所】&#10;一人当たり面積">
          <a:extLst>
            <a:ext uri="{FF2B5EF4-FFF2-40B4-BE49-F238E27FC236}">
              <a16:creationId xmlns:a16="http://schemas.microsoft.com/office/drawing/2014/main" id="{00000000-0008-0000-0E00-0000DD010000}"/>
            </a:ext>
          </a:extLst>
        </xdr:cNvPr>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78" name="n_4aveValue【認定こども園・幼稚園・保育所】&#10;一人当たり面積">
          <a:extLst>
            <a:ext uri="{FF2B5EF4-FFF2-40B4-BE49-F238E27FC236}">
              <a16:creationId xmlns:a16="http://schemas.microsoft.com/office/drawing/2014/main" id="{00000000-0008-0000-0E00-0000DE010000}"/>
            </a:ext>
          </a:extLst>
        </xdr:cNvPr>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44467</xdr:rowOff>
    </xdr:from>
    <xdr:ext cx="469744" cy="259045"/>
    <xdr:sp macro="" textlink="">
      <xdr:nvSpPr>
        <xdr:cNvPr id="479" name="n_1mainValue【認定こども園・幼稚園・保育所】&#10;一人当たり面積">
          <a:extLst>
            <a:ext uri="{FF2B5EF4-FFF2-40B4-BE49-F238E27FC236}">
              <a16:creationId xmlns:a16="http://schemas.microsoft.com/office/drawing/2014/main" id="{00000000-0008-0000-0E00-0000DF010000}"/>
            </a:ext>
          </a:extLst>
        </xdr:cNvPr>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57167</xdr:rowOff>
    </xdr:from>
    <xdr:ext cx="469744" cy="259045"/>
    <xdr:sp macro="" textlink="">
      <xdr:nvSpPr>
        <xdr:cNvPr id="480" name="n_2mainValue【認定こども園・幼稚園・保育所】&#10;一人当たり面積">
          <a:extLst>
            <a:ext uri="{FF2B5EF4-FFF2-40B4-BE49-F238E27FC236}">
              <a16:creationId xmlns:a16="http://schemas.microsoft.com/office/drawing/2014/main" id="{00000000-0008-0000-0E00-0000E0010000}"/>
            </a:ext>
          </a:extLst>
        </xdr:cNvPr>
        <xdr:cNvSpPr txBox="1"/>
      </xdr:nvSpPr>
      <xdr:spPr>
        <a:xfrm>
          <a:off x="20199427"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481" name="n_3mainValue【認定こども園・幼稚園・保育所】&#10;一人当たり面積">
          <a:extLst>
            <a:ext uri="{FF2B5EF4-FFF2-40B4-BE49-F238E27FC236}">
              <a16:creationId xmlns:a16="http://schemas.microsoft.com/office/drawing/2014/main" id="{00000000-0008-0000-0E00-0000E1010000}"/>
            </a:ext>
          </a:extLst>
        </xdr:cNvPr>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00000000-0008-0000-0E00-0000F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00000000-0008-0000-0E00-0000FD010000}"/>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00000000-0008-0000-0E00-0000FF010000}"/>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00000000-0008-0000-0E00-000001020000}"/>
            </a:ext>
          </a:extLst>
        </xdr:cNvPr>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14515</xdr:rowOff>
    </xdr:from>
    <xdr:to>
      <xdr:col>85</xdr:col>
      <xdr:colOff>177800</xdr:colOff>
      <xdr:row>58</xdr:row>
      <xdr:rowOff>116115</xdr:rowOff>
    </xdr:to>
    <xdr:sp macro="" textlink="">
      <xdr:nvSpPr>
        <xdr:cNvPr id="524" name="楕円 523">
          <a:extLst>
            <a:ext uri="{FF2B5EF4-FFF2-40B4-BE49-F238E27FC236}">
              <a16:creationId xmlns:a16="http://schemas.microsoft.com/office/drawing/2014/main" id="{00000000-0008-0000-0E00-00000C020000}"/>
            </a:ext>
          </a:extLst>
        </xdr:cNvPr>
        <xdr:cNvSpPr/>
      </xdr:nvSpPr>
      <xdr:spPr>
        <a:xfrm>
          <a:off x="162687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37392</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00000000-0008-0000-0E00-00000D020000}"/>
            </a:ext>
          </a:extLst>
        </xdr:cNvPr>
        <xdr:cNvSpPr txBox="1"/>
      </xdr:nvSpPr>
      <xdr:spPr>
        <a:xfrm>
          <a:off x="16357600" y="981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122283</xdr:rowOff>
    </xdr:from>
    <xdr:to>
      <xdr:col>81</xdr:col>
      <xdr:colOff>101600</xdr:colOff>
      <xdr:row>59</xdr:row>
      <xdr:rowOff>52433</xdr:rowOff>
    </xdr:to>
    <xdr:sp macro="" textlink="">
      <xdr:nvSpPr>
        <xdr:cNvPr id="526" name="楕円 525">
          <a:extLst>
            <a:ext uri="{FF2B5EF4-FFF2-40B4-BE49-F238E27FC236}">
              <a16:creationId xmlns:a16="http://schemas.microsoft.com/office/drawing/2014/main" id="{00000000-0008-0000-0E00-00000E020000}"/>
            </a:ext>
          </a:extLst>
        </xdr:cNvPr>
        <xdr:cNvSpPr/>
      </xdr:nvSpPr>
      <xdr:spPr>
        <a:xfrm>
          <a:off x="15430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65315</xdr:rowOff>
    </xdr:from>
    <xdr:to>
      <xdr:col>85</xdr:col>
      <xdr:colOff>127000</xdr:colOff>
      <xdr:row>59</xdr:row>
      <xdr:rowOff>1633</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flipV="1">
          <a:off x="15481300" y="10009415"/>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56969</xdr:rowOff>
    </xdr:from>
    <xdr:to>
      <xdr:col>76</xdr:col>
      <xdr:colOff>165100</xdr:colOff>
      <xdr:row>58</xdr:row>
      <xdr:rowOff>158569</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14541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107769</xdr:rowOff>
    </xdr:from>
    <xdr:to>
      <xdr:col>81</xdr:col>
      <xdr:colOff>50800</xdr:colOff>
      <xdr:row>59</xdr:row>
      <xdr:rowOff>1633</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4592300" y="1005186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166370</xdr:rowOff>
    </xdr:from>
    <xdr:to>
      <xdr:col>72</xdr:col>
      <xdr:colOff>38100</xdr:colOff>
      <xdr:row>58</xdr:row>
      <xdr:rowOff>96520</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3652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45720</xdr:rowOff>
    </xdr:from>
    <xdr:to>
      <xdr:col>76</xdr:col>
      <xdr:colOff>114300</xdr:colOff>
      <xdr:row>58</xdr:row>
      <xdr:rowOff>107769</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3703300" y="99898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32" name="n_1aveValue【学校施設】&#10;有形固定資産減価償却率">
          <a:extLst>
            <a:ext uri="{FF2B5EF4-FFF2-40B4-BE49-F238E27FC236}">
              <a16:creationId xmlns:a16="http://schemas.microsoft.com/office/drawing/2014/main" id="{00000000-0008-0000-0E00-000014020000}"/>
            </a:ext>
          </a:extLst>
        </xdr:cNvPr>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33" name="n_2aveValue【学校施設】&#10;有形固定資産減価償却率">
          <a:extLst>
            <a:ext uri="{FF2B5EF4-FFF2-40B4-BE49-F238E27FC236}">
              <a16:creationId xmlns:a16="http://schemas.microsoft.com/office/drawing/2014/main" id="{00000000-0008-0000-0E00-000015020000}"/>
            </a:ext>
          </a:extLst>
        </xdr:cNvPr>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534" name="n_3aveValue【学校施設】&#10;有形固定資産減価償却率">
          <a:extLst>
            <a:ext uri="{FF2B5EF4-FFF2-40B4-BE49-F238E27FC236}">
              <a16:creationId xmlns:a16="http://schemas.microsoft.com/office/drawing/2014/main" id="{00000000-0008-0000-0E00-000016020000}"/>
            </a:ext>
          </a:extLst>
        </xdr:cNvPr>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35" name="n_4aveValue【学校施設】&#10;有形固定資産減価償却率">
          <a:extLst>
            <a:ext uri="{FF2B5EF4-FFF2-40B4-BE49-F238E27FC236}">
              <a16:creationId xmlns:a16="http://schemas.microsoft.com/office/drawing/2014/main" id="{00000000-0008-0000-0E00-000017020000}"/>
            </a:ext>
          </a:extLst>
        </xdr:cNvPr>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68960</xdr:rowOff>
    </xdr:from>
    <xdr:ext cx="405111" cy="259045"/>
    <xdr:sp macro="" textlink="">
      <xdr:nvSpPr>
        <xdr:cNvPr id="536" name="n_1mainValue【学校施設】&#10;有形固定資産減価償却率">
          <a:extLst>
            <a:ext uri="{FF2B5EF4-FFF2-40B4-BE49-F238E27FC236}">
              <a16:creationId xmlns:a16="http://schemas.microsoft.com/office/drawing/2014/main" id="{00000000-0008-0000-0E00-000018020000}"/>
            </a:ext>
          </a:extLst>
        </xdr:cNvPr>
        <xdr:cNvSpPr txBox="1"/>
      </xdr:nvSpPr>
      <xdr:spPr>
        <a:xfrm>
          <a:off x="15266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3646</xdr:rowOff>
    </xdr:from>
    <xdr:ext cx="405111" cy="259045"/>
    <xdr:sp macro="" textlink="">
      <xdr:nvSpPr>
        <xdr:cNvPr id="537" name="n_2mainValue【学校施設】&#10;有形固定資産減価償却率">
          <a:extLst>
            <a:ext uri="{FF2B5EF4-FFF2-40B4-BE49-F238E27FC236}">
              <a16:creationId xmlns:a16="http://schemas.microsoft.com/office/drawing/2014/main" id="{00000000-0008-0000-0E00-000019020000}"/>
            </a:ext>
          </a:extLst>
        </xdr:cNvPr>
        <xdr:cNvSpPr txBox="1"/>
      </xdr:nvSpPr>
      <xdr:spPr>
        <a:xfrm>
          <a:off x="14389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113047</xdr:rowOff>
    </xdr:from>
    <xdr:ext cx="405111" cy="259045"/>
    <xdr:sp macro="" textlink="">
      <xdr:nvSpPr>
        <xdr:cNvPr id="538" name="n_3mainValue【学校施設】&#10;有形固定資産減価償却率">
          <a:extLst>
            <a:ext uri="{FF2B5EF4-FFF2-40B4-BE49-F238E27FC236}">
              <a16:creationId xmlns:a16="http://schemas.microsoft.com/office/drawing/2014/main" id="{00000000-0008-0000-0E00-00001A020000}"/>
            </a:ext>
          </a:extLst>
        </xdr:cNvPr>
        <xdr:cNvSpPr txBox="1"/>
      </xdr:nvSpPr>
      <xdr:spPr>
        <a:xfrm>
          <a:off x="13500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a:extLst>
            <a:ext uri="{FF2B5EF4-FFF2-40B4-BE49-F238E27FC236}">
              <a16:creationId xmlns:a16="http://schemas.microsoft.com/office/drawing/2014/main" id="{00000000-0008-0000-0E00-00003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2" name="【学校施設】&#10;一人当たり面積最小値テキスト">
          <a:extLst>
            <a:ext uri="{FF2B5EF4-FFF2-40B4-BE49-F238E27FC236}">
              <a16:creationId xmlns:a16="http://schemas.microsoft.com/office/drawing/2014/main" id="{00000000-0008-0000-0E00-000032020000}"/>
            </a:ext>
          </a:extLst>
        </xdr:cNvPr>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4" name="【学校施設】&#10;一人当たり面積最大値テキスト">
          <a:extLst>
            <a:ext uri="{FF2B5EF4-FFF2-40B4-BE49-F238E27FC236}">
              <a16:creationId xmlns:a16="http://schemas.microsoft.com/office/drawing/2014/main" id="{00000000-0008-0000-0E00-000034020000}"/>
            </a:ext>
          </a:extLst>
        </xdr:cNvPr>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66" name="【学校施設】&#10;一人当たり面積平均値テキスト">
          <a:extLst>
            <a:ext uri="{FF2B5EF4-FFF2-40B4-BE49-F238E27FC236}">
              <a16:creationId xmlns:a16="http://schemas.microsoft.com/office/drawing/2014/main" id="{00000000-0008-0000-0E00-000036020000}"/>
            </a:ext>
          </a:extLst>
        </xdr:cNvPr>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7" name="フローチャート: 判断 566">
          <a:extLst>
            <a:ext uri="{FF2B5EF4-FFF2-40B4-BE49-F238E27FC236}">
              <a16:creationId xmlns:a16="http://schemas.microsoft.com/office/drawing/2014/main" id="{00000000-0008-0000-0E00-000037020000}"/>
            </a:ext>
          </a:extLst>
        </xdr:cNvPr>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8" name="フローチャート: 判断 567">
          <a:extLst>
            <a:ext uri="{FF2B5EF4-FFF2-40B4-BE49-F238E27FC236}">
              <a16:creationId xmlns:a16="http://schemas.microsoft.com/office/drawing/2014/main" id="{00000000-0008-0000-0E00-000038020000}"/>
            </a:ext>
          </a:extLst>
        </xdr:cNvPr>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9" name="フローチャート: 判断 568">
          <a:extLst>
            <a:ext uri="{FF2B5EF4-FFF2-40B4-BE49-F238E27FC236}">
              <a16:creationId xmlns:a16="http://schemas.microsoft.com/office/drawing/2014/main" id="{00000000-0008-0000-0E00-000039020000}"/>
            </a:ext>
          </a:extLst>
        </xdr:cNvPr>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169570</xdr:rowOff>
    </xdr:from>
    <xdr:to>
      <xdr:col>116</xdr:col>
      <xdr:colOff>114300</xdr:colOff>
      <xdr:row>61</xdr:row>
      <xdr:rowOff>99720</xdr:rowOff>
    </xdr:to>
    <xdr:sp macro="" textlink="">
      <xdr:nvSpPr>
        <xdr:cNvPr id="577" name="楕円 576">
          <a:extLst>
            <a:ext uri="{FF2B5EF4-FFF2-40B4-BE49-F238E27FC236}">
              <a16:creationId xmlns:a16="http://schemas.microsoft.com/office/drawing/2014/main" id="{00000000-0008-0000-0E00-000041020000}"/>
            </a:ext>
          </a:extLst>
        </xdr:cNvPr>
        <xdr:cNvSpPr/>
      </xdr:nvSpPr>
      <xdr:spPr>
        <a:xfrm>
          <a:off x="22110700" y="1045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147997</xdr:rowOff>
    </xdr:from>
    <xdr:ext cx="469744" cy="259045"/>
    <xdr:sp macro="" textlink="">
      <xdr:nvSpPr>
        <xdr:cNvPr id="578" name="【学校施設】&#10;一人当たり面積該当値テキスト">
          <a:extLst>
            <a:ext uri="{FF2B5EF4-FFF2-40B4-BE49-F238E27FC236}">
              <a16:creationId xmlns:a16="http://schemas.microsoft.com/office/drawing/2014/main" id="{00000000-0008-0000-0E00-000042020000}"/>
            </a:ext>
          </a:extLst>
        </xdr:cNvPr>
        <xdr:cNvSpPr txBox="1"/>
      </xdr:nvSpPr>
      <xdr:spPr>
        <a:xfrm>
          <a:off x="22199600" y="104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18237</xdr:rowOff>
    </xdr:from>
    <xdr:to>
      <xdr:col>112</xdr:col>
      <xdr:colOff>38100</xdr:colOff>
      <xdr:row>61</xdr:row>
      <xdr:rowOff>119837</xdr:rowOff>
    </xdr:to>
    <xdr:sp macro="" textlink="">
      <xdr:nvSpPr>
        <xdr:cNvPr id="579" name="楕円 578">
          <a:extLst>
            <a:ext uri="{FF2B5EF4-FFF2-40B4-BE49-F238E27FC236}">
              <a16:creationId xmlns:a16="http://schemas.microsoft.com/office/drawing/2014/main" id="{00000000-0008-0000-0E00-000043020000}"/>
            </a:ext>
          </a:extLst>
        </xdr:cNvPr>
        <xdr:cNvSpPr/>
      </xdr:nvSpPr>
      <xdr:spPr>
        <a:xfrm>
          <a:off x="21272500" y="1047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48920</xdr:rowOff>
    </xdr:from>
    <xdr:to>
      <xdr:col>116</xdr:col>
      <xdr:colOff>63500</xdr:colOff>
      <xdr:row>61</xdr:row>
      <xdr:rowOff>69037</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flipV="1">
          <a:off x="21323300" y="10507370"/>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31038</xdr:rowOff>
    </xdr:from>
    <xdr:to>
      <xdr:col>107</xdr:col>
      <xdr:colOff>101600</xdr:colOff>
      <xdr:row>61</xdr:row>
      <xdr:rowOff>132638</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20383500" y="1048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69037</xdr:rowOff>
    </xdr:from>
    <xdr:to>
      <xdr:col>111</xdr:col>
      <xdr:colOff>177800</xdr:colOff>
      <xdr:row>61</xdr:row>
      <xdr:rowOff>81838</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flipV="1">
          <a:off x="20434300" y="10527487"/>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44755</xdr:rowOff>
    </xdr:from>
    <xdr:to>
      <xdr:col>102</xdr:col>
      <xdr:colOff>165100</xdr:colOff>
      <xdr:row>61</xdr:row>
      <xdr:rowOff>146355</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19494500" y="105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81838</xdr:rowOff>
    </xdr:from>
    <xdr:to>
      <xdr:col>107</xdr:col>
      <xdr:colOff>50800</xdr:colOff>
      <xdr:row>61</xdr:row>
      <xdr:rowOff>95555</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flipV="1">
          <a:off x="19545300" y="1054028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85" name="n_1aveValue【学校施設】&#10;一人当たり面積">
          <a:extLst>
            <a:ext uri="{FF2B5EF4-FFF2-40B4-BE49-F238E27FC236}">
              <a16:creationId xmlns:a16="http://schemas.microsoft.com/office/drawing/2014/main" id="{00000000-0008-0000-0E00-000049020000}"/>
            </a:ext>
          </a:extLst>
        </xdr:cNvPr>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86" name="n_2aveValue【学校施設】&#10;一人当たり面積">
          <a:extLst>
            <a:ext uri="{FF2B5EF4-FFF2-40B4-BE49-F238E27FC236}">
              <a16:creationId xmlns:a16="http://schemas.microsoft.com/office/drawing/2014/main" id="{00000000-0008-0000-0E00-00004A020000}"/>
            </a:ext>
          </a:extLst>
        </xdr:cNvPr>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87" name="n_3aveValue【学校施設】&#10;一人当たり面積">
          <a:extLst>
            <a:ext uri="{FF2B5EF4-FFF2-40B4-BE49-F238E27FC236}">
              <a16:creationId xmlns:a16="http://schemas.microsoft.com/office/drawing/2014/main" id="{00000000-0008-0000-0E00-00004B020000}"/>
            </a:ext>
          </a:extLst>
        </xdr:cNvPr>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88" name="n_4aveValue【学校施設】&#10;一人当たり面積">
          <a:extLst>
            <a:ext uri="{FF2B5EF4-FFF2-40B4-BE49-F238E27FC236}">
              <a16:creationId xmlns:a16="http://schemas.microsoft.com/office/drawing/2014/main" id="{00000000-0008-0000-0E00-00004C020000}"/>
            </a:ext>
          </a:extLst>
        </xdr:cNvPr>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110964</xdr:rowOff>
    </xdr:from>
    <xdr:ext cx="469744" cy="259045"/>
    <xdr:sp macro="" textlink="">
      <xdr:nvSpPr>
        <xdr:cNvPr id="589" name="n_1mainValue【学校施設】&#10;一人当たり面積">
          <a:extLst>
            <a:ext uri="{FF2B5EF4-FFF2-40B4-BE49-F238E27FC236}">
              <a16:creationId xmlns:a16="http://schemas.microsoft.com/office/drawing/2014/main" id="{00000000-0008-0000-0E00-00004D020000}"/>
            </a:ext>
          </a:extLst>
        </xdr:cNvPr>
        <xdr:cNvSpPr txBox="1"/>
      </xdr:nvSpPr>
      <xdr:spPr>
        <a:xfrm>
          <a:off x="21075727" y="1056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123765</xdr:rowOff>
    </xdr:from>
    <xdr:ext cx="469744" cy="259045"/>
    <xdr:sp macro="" textlink="">
      <xdr:nvSpPr>
        <xdr:cNvPr id="590" name="n_2mainValue【学校施設】&#10;一人当たり面積">
          <a:extLst>
            <a:ext uri="{FF2B5EF4-FFF2-40B4-BE49-F238E27FC236}">
              <a16:creationId xmlns:a16="http://schemas.microsoft.com/office/drawing/2014/main" id="{00000000-0008-0000-0E00-00004E020000}"/>
            </a:ext>
          </a:extLst>
        </xdr:cNvPr>
        <xdr:cNvSpPr txBox="1"/>
      </xdr:nvSpPr>
      <xdr:spPr>
        <a:xfrm>
          <a:off x="20199427" y="105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137482</xdr:rowOff>
    </xdr:from>
    <xdr:ext cx="469744" cy="259045"/>
    <xdr:sp macro="" textlink="">
      <xdr:nvSpPr>
        <xdr:cNvPr id="591" name="n_3mainValue【学校施設】&#10;一人当たり面積">
          <a:extLst>
            <a:ext uri="{FF2B5EF4-FFF2-40B4-BE49-F238E27FC236}">
              <a16:creationId xmlns:a16="http://schemas.microsoft.com/office/drawing/2014/main" id="{00000000-0008-0000-0E00-00004F020000}"/>
            </a:ext>
          </a:extLst>
        </xdr:cNvPr>
        <xdr:cNvSpPr txBox="1"/>
      </xdr:nvSpPr>
      <xdr:spPr>
        <a:xfrm>
          <a:off x="19310427" y="1059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公民館】&#10;有形固定資産減価償却率グラフ枠">
          <a:extLst>
            <a:ext uri="{FF2B5EF4-FFF2-40B4-BE49-F238E27FC236}">
              <a16:creationId xmlns:a16="http://schemas.microsoft.com/office/drawing/2014/main" id="{00000000-0008-0000-0E00-00007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33" name="【公民館】&#10;有形固定資産減価償却率最小値テキスト">
          <a:extLst>
            <a:ext uri="{FF2B5EF4-FFF2-40B4-BE49-F238E27FC236}">
              <a16:creationId xmlns:a16="http://schemas.microsoft.com/office/drawing/2014/main" id="{00000000-0008-0000-0E00-000079020000}"/>
            </a:ext>
          </a:extLst>
        </xdr:cNvPr>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35" name="【公民館】&#10;有形固定資産減価償却率最大値テキスト">
          <a:extLst>
            <a:ext uri="{FF2B5EF4-FFF2-40B4-BE49-F238E27FC236}">
              <a16:creationId xmlns:a16="http://schemas.microsoft.com/office/drawing/2014/main" id="{00000000-0008-0000-0E00-00007B020000}"/>
            </a:ext>
          </a:extLst>
        </xdr:cNvPr>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637" name="【公民館】&#10;有形固定資産減価償却率平均値テキスト">
          <a:extLst>
            <a:ext uri="{FF2B5EF4-FFF2-40B4-BE49-F238E27FC236}">
              <a16:creationId xmlns:a16="http://schemas.microsoft.com/office/drawing/2014/main" id="{00000000-0008-0000-0E00-00007D020000}"/>
            </a:ext>
          </a:extLst>
        </xdr:cNvPr>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62687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20972</xdr:rowOff>
    </xdr:from>
    <xdr:ext cx="405111" cy="259045"/>
    <xdr:sp macro="" textlink="">
      <xdr:nvSpPr>
        <xdr:cNvPr id="649" name="【公民館】&#10;有形固定資産減価償却率該当値テキスト">
          <a:extLst>
            <a:ext uri="{FF2B5EF4-FFF2-40B4-BE49-F238E27FC236}">
              <a16:creationId xmlns:a16="http://schemas.microsoft.com/office/drawing/2014/main" id="{00000000-0008-0000-0E00-000089020000}"/>
            </a:ext>
          </a:extLst>
        </xdr:cNvPr>
        <xdr:cNvSpPr txBox="1"/>
      </xdr:nvSpPr>
      <xdr:spPr>
        <a:xfrm>
          <a:off x="16357600"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xdr:rowOff>
    </xdr:from>
    <xdr:to>
      <xdr:col>81</xdr:col>
      <xdr:colOff>101600</xdr:colOff>
      <xdr:row>105</xdr:row>
      <xdr:rowOff>109855</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5430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59055</xdr:rowOff>
    </xdr:from>
    <xdr:to>
      <xdr:col>85</xdr:col>
      <xdr:colOff>127000</xdr:colOff>
      <xdr:row>105</xdr:row>
      <xdr:rowOff>93345</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5481300" y="180613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141605</xdr:rowOff>
    </xdr:from>
    <xdr:to>
      <xdr:col>76</xdr:col>
      <xdr:colOff>165100</xdr:colOff>
      <xdr:row>105</xdr:row>
      <xdr:rowOff>71755</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4541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20955</xdr:rowOff>
    </xdr:from>
    <xdr:to>
      <xdr:col>81</xdr:col>
      <xdr:colOff>50800</xdr:colOff>
      <xdr:row>105</xdr:row>
      <xdr:rowOff>59055</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4592300" y="1802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101600</xdr:rowOff>
    </xdr:from>
    <xdr:to>
      <xdr:col>72</xdr:col>
      <xdr:colOff>38100</xdr:colOff>
      <xdr:row>105</xdr:row>
      <xdr:rowOff>31750</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365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152400</xdr:rowOff>
    </xdr:from>
    <xdr:to>
      <xdr:col>76</xdr:col>
      <xdr:colOff>114300</xdr:colOff>
      <xdr:row>105</xdr:row>
      <xdr:rowOff>20955</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3703300" y="17983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656" name="n_1aveValue【公民館】&#10;有形固定資産減価償却率">
          <a:extLst>
            <a:ext uri="{FF2B5EF4-FFF2-40B4-BE49-F238E27FC236}">
              <a16:creationId xmlns:a16="http://schemas.microsoft.com/office/drawing/2014/main" id="{00000000-0008-0000-0E00-000090020000}"/>
            </a:ext>
          </a:extLst>
        </xdr:cNvPr>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657" name="n_2aveValue【公民館】&#10;有形固定資産減価償却率">
          <a:extLst>
            <a:ext uri="{FF2B5EF4-FFF2-40B4-BE49-F238E27FC236}">
              <a16:creationId xmlns:a16="http://schemas.microsoft.com/office/drawing/2014/main" id="{00000000-0008-0000-0E00-000091020000}"/>
            </a:ext>
          </a:extLst>
        </xdr:cNvPr>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658" name="n_3aveValue【公民館】&#10;有形固定資産減価償却率">
          <a:extLst>
            <a:ext uri="{FF2B5EF4-FFF2-40B4-BE49-F238E27FC236}">
              <a16:creationId xmlns:a16="http://schemas.microsoft.com/office/drawing/2014/main" id="{00000000-0008-0000-0E00-000092020000}"/>
            </a:ext>
          </a:extLst>
        </xdr:cNvPr>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659" name="n_4aveValue【公民館】&#10;有形固定資産減価償却率">
          <a:extLst>
            <a:ext uri="{FF2B5EF4-FFF2-40B4-BE49-F238E27FC236}">
              <a16:creationId xmlns:a16="http://schemas.microsoft.com/office/drawing/2014/main" id="{00000000-0008-0000-0E00-000093020000}"/>
            </a:ext>
          </a:extLst>
        </xdr:cNvPr>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100982</xdr:rowOff>
    </xdr:from>
    <xdr:ext cx="405111" cy="259045"/>
    <xdr:sp macro="" textlink="">
      <xdr:nvSpPr>
        <xdr:cNvPr id="660" name="n_1mainValue【公民館】&#10;有形固定資産減価償却率">
          <a:extLst>
            <a:ext uri="{FF2B5EF4-FFF2-40B4-BE49-F238E27FC236}">
              <a16:creationId xmlns:a16="http://schemas.microsoft.com/office/drawing/2014/main" id="{00000000-0008-0000-0E00-000094020000}"/>
            </a:ext>
          </a:extLst>
        </xdr:cNvPr>
        <xdr:cNvSpPr txBox="1"/>
      </xdr:nvSpPr>
      <xdr:spPr>
        <a:xfrm>
          <a:off x="152660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62882</xdr:rowOff>
    </xdr:from>
    <xdr:ext cx="405111" cy="259045"/>
    <xdr:sp macro="" textlink="">
      <xdr:nvSpPr>
        <xdr:cNvPr id="661" name="n_2mainValue【公民館】&#10;有形固定資産減価償却率">
          <a:extLst>
            <a:ext uri="{FF2B5EF4-FFF2-40B4-BE49-F238E27FC236}">
              <a16:creationId xmlns:a16="http://schemas.microsoft.com/office/drawing/2014/main" id="{00000000-0008-0000-0E00-000095020000}"/>
            </a:ext>
          </a:extLst>
        </xdr:cNvPr>
        <xdr:cNvSpPr txBox="1"/>
      </xdr:nvSpPr>
      <xdr:spPr>
        <a:xfrm>
          <a:off x="14389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22877</xdr:rowOff>
    </xdr:from>
    <xdr:ext cx="405111" cy="259045"/>
    <xdr:sp macro="" textlink="">
      <xdr:nvSpPr>
        <xdr:cNvPr id="662" name="n_3mainValue【公民館】&#10;有形固定資産減価償却率">
          <a:extLst>
            <a:ext uri="{FF2B5EF4-FFF2-40B4-BE49-F238E27FC236}">
              <a16:creationId xmlns:a16="http://schemas.microsoft.com/office/drawing/2014/main" id="{00000000-0008-0000-0E00-000096020000}"/>
            </a:ext>
          </a:extLst>
        </xdr:cNvPr>
        <xdr:cNvSpPr txBox="1"/>
      </xdr:nvSpPr>
      <xdr:spPr>
        <a:xfrm>
          <a:off x="13500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a:extLst>
            <a:ext uri="{FF2B5EF4-FFF2-40B4-BE49-F238E27FC236}">
              <a16:creationId xmlns:a16="http://schemas.microsoft.com/office/drawing/2014/main" id="{00000000-0008-0000-0E00-0000A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687" name="【公民館】&#10;一人当たり面積最小値テキスト">
          <a:extLst>
            <a:ext uri="{FF2B5EF4-FFF2-40B4-BE49-F238E27FC236}">
              <a16:creationId xmlns:a16="http://schemas.microsoft.com/office/drawing/2014/main" id="{00000000-0008-0000-0E00-0000AF020000}"/>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689" name="【公民館】&#10;一人当たり面積最大値テキスト">
          <a:extLst>
            <a:ext uri="{FF2B5EF4-FFF2-40B4-BE49-F238E27FC236}">
              <a16:creationId xmlns:a16="http://schemas.microsoft.com/office/drawing/2014/main" id="{00000000-0008-0000-0E00-0000B1020000}"/>
            </a:ext>
          </a:extLst>
        </xdr:cNvPr>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91" name="【公民館】&#10;一人当たり面積平均値テキスト">
          <a:extLst>
            <a:ext uri="{FF2B5EF4-FFF2-40B4-BE49-F238E27FC236}">
              <a16:creationId xmlns:a16="http://schemas.microsoft.com/office/drawing/2014/main" id="{00000000-0008-0000-0E00-0000B3020000}"/>
            </a:ext>
          </a:extLst>
        </xdr:cNvPr>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86361</xdr:rowOff>
    </xdr:from>
    <xdr:to>
      <xdr:col>116</xdr:col>
      <xdr:colOff>114300</xdr:colOff>
      <xdr:row>107</xdr:row>
      <xdr:rowOff>16511</xdr:rowOff>
    </xdr:to>
    <xdr:sp macro="" textlink="">
      <xdr:nvSpPr>
        <xdr:cNvPr id="702" name="楕円 701">
          <a:extLst>
            <a:ext uri="{FF2B5EF4-FFF2-40B4-BE49-F238E27FC236}">
              <a16:creationId xmlns:a16="http://schemas.microsoft.com/office/drawing/2014/main" id="{00000000-0008-0000-0E00-0000BE020000}"/>
            </a:ext>
          </a:extLst>
        </xdr:cNvPr>
        <xdr:cNvSpPr/>
      </xdr:nvSpPr>
      <xdr:spPr>
        <a:xfrm>
          <a:off x="22110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64788</xdr:rowOff>
    </xdr:from>
    <xdr:ext cx="469744" cy="259045"/>
    <xdr:sp macro="" textlink="">
      <xdr:nvSpPr>
        <xdr:cNvPr id="703" name="【公民館】&#10;一人当たり面積該当値テキスト">
          <a:extLst>
            <a:ext uri="{FF2B5EF4-FFF2-40B4-BE49-F238E27FC236}">
              <a16:creationId xmlns:a16="http://schemas.microsoft.com/office/drawing/2014/main" id="{00000000-0008-0000-0E00-0000BF020000}"/>
            </a:ext>
          </a:extLst>
        </xdr:cNvPr>
        <xdr:cNvSpPr txBox="1"/>
      </xdr:nvSpPr>
      <xdr:spPr>
        <a:xfrm>
          <a:off x="22199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21272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137161</xdr:rowOff>
    </xdr:from>
    <xdr:to>
      <xdr:col>116</xdr:col>
      <xdr:colOff>63500</xdr:colOff>
      <xdr:row>106</xdr:row>
      <xdr:rowOff>137161</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1323300" y="18310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90170</xdr:rowOff>
    </xdr:from>
    <xdr:to>
      <xdr:col>107</xdr:col>
      <xdr:colOff>101600</xdr:colOff>
      <xdr:row>107</xdr:row>
      <xdr:rowOff>20320</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20383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106</xdr:row>
      <xdr:rowOff>140970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20434300" y="183108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140970</xdr:rowOff>
    </xdr:from>
    <xdr:to>
      <xdr:col>107</xdr:col>
      <xdr:colOff>50800</xdr:colOff>
      <xdr:row>106</xdr:row>
      <xdr:rowOff>144780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flipV="1">
          <a:off x="19545300" y="1831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10" name="n_1aveValue【公民館】&#10;一人当たり面積">
          <a:extLst>
            <a:ext uri="{FF2B5EF4-FFF2-40B4-BE49-F238E27FC236}">
              <a16:creationId xmlns:a16="http://schemas.microsoft.com/office/drawing/2014/main" id="{00000000-0008-0000-0E00-0000C6020000}"/>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711" name="n_2aveValue【公民館】&#10;一人当たり面積">
          <a:extLst>
            <a:ext uri="{FF2B5EF4-FFF2-40B4-BE49-F238E27FC236}">
              <a16:creationId xmlns:a16="http://schemas.microsoft.com/office/drawing/2014/main" id="{00000000-0008-0000-0E00-0000C7020000}"/>
            </a:ext>
          </a:extLst>
        </xdr:cNvPr>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12" name="n_3aveValue【公民館】&#10;一人当たり面積">
          <a:extLst>
            <a:ext uri="{FF2B5EF4-FFF2-40B4-BE49-F238E27FC236}">
              <a16:creationId xmlns:a16="http://schemas.microsoft.com/office/drawing/2014/main" id="{00000000-0008-0000-0E00-0000C8020000}"/>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713" name="n_4aveValue【公民館】&#10;一人当たり面積">
          <a:extLst>
            <a:ext uri="{FF2B5EF4-FFF2-40B4-BE49-F238E27FC236}">
              <a16:creationId xmlns:a16="http://schemas.microsoft.com/office/drawing/2014/main" id="{00000000-0008-0000-0E00-0000C9020000}"/>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7638</xdr:rowOff>
    </xdr:from>
    <xdr:ext cx="469744" cy="259045"/>
    <xdr:sp macro="" textlink="">
      <xdr:nvSpPr>
        <xdr:cNvPr id="714" name="n_1mainValue【公民館】&#10;一人当たり面積">
          <a:extLst>
            <a:ext uri="{FF2B5EF4-FFF2-40B4-BE49-F238E27FC236}">
              <a16:creationId xmlns:a16="http://schemas.microsoft.com/office/drawing/2014/main" id="{00000000-0008-0000-0E00-0000CA020000}"/>
            </a:ext>
          </a:extLst>
        </xdr:cNvPr>
        <xdr:cNvSpPr txBox="1"/>
      </xdr:nvSpPr>
      <xdr:spPr>
        <a:xfrm>
          <a:off x="21075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11447</xdr:rowOff>
    </xdr:from>
    <xdr:ext cx="469744" cy="259045"/>
    <xdr:sp macro="" textlink="">
      <xdr:nvSpPr>
        <xdr:cNvPr id="715" name="n_2mainValue【公民館】&#10;一人当たり面積">
          <a:extLst>
            <a:ext uri="{FF2B5EF4-FFF2-40B4-BE49-F238E27FC236}">
              <a16:creationId xmlns:a16="http://schemas.microsoft.com/office/drawing/2014/main" id="{00000000-0008-0000-0E00-0000CB020000}"/>
            </a:ext>
          </a:extLst>
        </xdr:cNvPr>
        <xdr:cNvSpPr txBox="1"/>
      </xdr:nvSpPr>
      <xdr:spPr>
        <a:xfrm>
          <a:off x="20199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716" name="n_3mainValue【公民館】&#10;一人当たり面積">
          <a:extLst>
            <a:ext uri="{FF2B5EF4-FFF2-40B4-BE49-F238E27FC236}">
              <a16:creationId xmlns:a16="http://schemas.microsoft.com/office/drawing/2014/main" id="{00000000-0008-0000-0E00-0000CC020000}"/>
            </a:ext>
          </a:extLst>
        </xdr:cNvPr>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民館である。公営住宅については、老朽化した市営住宅の除却と平成２９年度に中筋市営住宅を建替えたことにより、有形固定資産減価償却率が低くなっている。認定こども園・幼稚園・保育所については、平成３０年度に伊保こども園を、令和元年度に米田こども園と曽根こども園を整備したことにより、有形固定資産減価償却率が大きく低下している。学校施設については、令和元年度に中学校給食開始に伴う施設の整備と小中学校の空調設備の設置を実施したことにより、有形固定資産減価償却率が低くなっている。平成２９年１月に、今後２０年間で公共施設の総延床面積の１５％縮減を目標とした公共施設等総合管理計画を策定している。令和２年度には、個々の施設についての施設面、機能面での方向性や今後必要なコストを示した「高砂市全体最適化計画」を策定した。令和３年度より、新たな庁内組織として公共施設マネジメント室を、また附属機関として公共施設マネジメント推進委員会を設置し、全体最適化計画の推進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90,462
89,251
34.38
40,615,411
39,917,084
666,942
20,437,829
39,005,191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38463</xdr:rowOff>
    </xdr:from>
    <xdr:to>
      <xdr:col>24</xdr:col>
      <xdr:colOff>114300</xdr:colOff>
      <xdr:row>34</xdr:row>
      <xdr:rowOff>140063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58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61340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57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154396</xdr:rowOff>
    </xdr:from>
    <xdr:to>
      <xdr:col>20</xdr:col>
      <xdr:colOff>38100</xdr:colOff>
      <xdr:row>34</xdr:row>
      <xdr:rowOff>84546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33746</xdr:rowOff>
    </xdr:from>
    <xdr:to>
      <xdr:col>24</xdr:col>
      <xdr:colOff>63500</xdr:colOff>
      <xdr:row>34</xdr:row>
      <xdr:rowOff>89263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586304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97246</xdr:rowOff>
    </xdr:from>
    <xdr:to>
      <xdr:col>15</xdr:col>
      <xdr:colOff>101600</xdr:colOff>
      <xdr:row>34</xdr:row>
      <xdr:rowOff>27396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575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148046</xdr:rowOff>
    </xdr:from>
    <xdr:to>
      <xdr:col>19</xdr:col>
      <xdr:colOff>177800</xdr:colOff>
      <xdr:row>34</xdr:row>
      <xdr:rowOff>33746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580589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41728</xdr:rowOff>
    </xdr:from>
    <xdr:to>
      <xdr:col>10</xdr:col>
      <xdr:colOff>165100</xdr:colOff>
      <xdr:row>33</xdr:row>
      <xdr:rowOff>143328</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569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92528</xdr:rowOff>
    </xdr:from>
    <xdr:to>
      <xdr:col>15</xdr:col>
      <xdr:colOff>50800</xdr:colOff>
      <xdr:row>33</xdr:row>
      <xdr:rowOff>148046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575037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101073</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43923</xdr:rowOff>
    </xdr:from>
    <xdr:ext cx="340478"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38061" y="55303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159855</xdr:rowOff>
    </xdr:from>
    <xdr:ext cx="340478"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49061" y="54748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57150</xdr:rowOff>
    </xdr:from>
    <xdr:to>
      <xdr:col>55</xdr:col>
      <xdr:colOff>50800</xdr:colOff>
      <xdr:row>39</xdr:row>
      <xdr:rowOff>158750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35577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69850</xdr:rowOff>
    </xdr:from>
    <xdr:to>
      <xdr:col>50</xdr:col>
      <xdr:colOff>165100</xdr:colOff>
      <xdr:row>40</xdr:row>
      <xdr:rowOff>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107950</xdr:rowOff>
    </xdr:from>
    <xdr:to>
      <xdr:col>55</xdr:col>
      <xdr:colOff>0</xdr:colOff>
      <xdr:row>39</xdr:row>
      <xdr:rowOff>120650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9639300" y="6794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69850</xdr:rowOff>
    </xdr:from>
    <xdr:to>
      <xdr:col>46</xdr:col>
      <xdr:colOff>38100</xdr:colOff>
      <xdr:row>40</xdr:row>
      <xdr:rowOff>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120650</xdr:rowOff>
    </xdr:from>
    <xdr:to>
      <xdr:col>50</xdr:col>
      <xdr:colOff>114300</xdr:colOff>
      <xdr:row>39</xdr:row>
      <xdr:rowOff>120650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750300" y="680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69850</xdr:rowOff>
    </xdr:from>
    <xdr:to>
      <xdr:col>41</xdr:col>
      <xdr:colOff>101600</xdr:colOff>
      <xdr:row>40</xdr:row>
      <xdr:rowOff>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120650</xdr:rowOff>
    </xdr:from>
    <xdr:to>
      <xdr:col>45</xdr:col>
      <xdr:colOff>177800</xdr:colOff>
      <xdr:row>39</xdr:row>
      <xdr:rowOff>120650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861300" y="680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6" name="n_1aveValue【図書館】&#10;一人当たり面積">
          <a:extLst>
            <a:ext uri="{FF2B5EF4-FFF2-40B4-BE49-F238E27FC236}">
              <a16:creationId xmlns:a16="http://schemas.microsoft.com/office/drawing/2014/main" id="{00000000-0008-0000-0F00-000088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7" name="n_2aveValue【図書館】&#10;一人当たり面積">
          <a:extLst>
            <a:ext uri="{FF2B5EF4-FFF2-40B4-BE49-F238E27FC236}">
              <a16:creationId xmlns:a16="http://schemas.microsoft.com/office/drawing/2014/main" id="{00000000-0008-0000-0F00-000089000000}"/>
            </a:ext>
          </a:extLst>
        </xdr:cNvPr>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8" name="n_3aveValue【図書館】&#10;一人当たり面積">
          <a:extLst>
            <a:ext uri="{FF2B5EF4-FFF2-40B4-BE49-F238E27FC236}">
              <a16:creationId xmlns:a16="http://schemas.microsoft.com/office/drawing/2014/main" id="{00000000-0008-0000-0F00-00008A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a:extLst>
            <a:ext uri="{FF2B5EF4-FFF2-40B4-BE49-F238E27FC236}">
              <a16:creationId xmlns:a16="http://schemas.microsoft.com/office/drawing/2014/main" id="{00000000-0008-0000-0F00-00008B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162577</xdr:rowOff>
    </xdr:from>
    <xdr:ext cx="469744" cy="259045"/>
    <xdr:sp macro="" textlink="">
      <xdr:nvSpPr>
        <xdr:cNvPr id="140" name="n_1mainValue【図書館】&#10;一人当たり面積">
          <a:extLst>
            <a:ext uri="{FF2B5EF4-FFF2-40B4-BE49-F238E27FC236}">
              <a16:creationId xmlns:a16="http://schemas.microsoft.com/office/drawing/2014/main" id="{00000000-0008-0000-0F00-00008C000000}"/>
            </a:ext>
          </a:extLst>
        </xdr:cNvPr>
        <xdr:cNvSpPr txBox="1"/>
      </xdr:nvSpPr>
      <xdr:spPr>
        <a:xfrm>
          <a:off x="93917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162577</xdr:rowOff>
    </xdr:from>
    <xdr:ext cx="469744" cy="259045"/>
    <xdr:sp macro="" textlink="">
      <xdr:nvSpPr>
        <xdr:cNvPr id="141" name="n_2mainValue【図書館】&#10;一人当たり面積">
          <a:extLst>
            <a:ext uri="{FF2B5EF4-FFF2-40B4-BE49-F238E27FC236}">
              <a16:creationId xmlns:a16="http://schemas.microsoft.com/office/drawing/2014/main" id="{00000000-0008-0000-0F00-00008D000000}"/>
            </a:ext>
          </a:extLst>
        </xdr:cNvPr>
        <xdr:cNvSpPr txBox="1"/>
      </xdr:nvSpPr>
      <xdr:spPr>
        <a:xfrm>
          <a:off x="8515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162577</xdr:rowOff>
    </xdr:from>
    <xdr:ext cx="469744" cy="259045"/>
    <xdr:sp macro="" textlink="">
      <xdr:nvSpPr>
        <xdr:cNvPr id="142" name="n_3mainValue【図書館】&#10;一人当たり面積">
          <a:extLst>
            <a:ext uri="{FF2B5EF4-FFF2-40B4-BE49-F238E27FC236}">
              <a16:creationId xmlns:a16="http://schemas.microsoft.com/office/drawing/2014/main" id="{00000000-0008-0000-0F00-00008E000000}"/>
            </a:ext>
          </a:extLst>
        </xdr:cNvPr>
        <xdr:cNvSpPr txBox="1"/>
      </xdr:nvSpPr>
      <xdr:spPr>
        <a:xfrm>
          <a:off x="7626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00000000-0008-0000-0F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a:extLst>
            <a:ext uri="{FF2B5EF4-FFF2-40B4-BE49-F238E27FC236}">
              <a16:creationId xmlns:a16="http://schemas.microsoft.com/office/drawing/2014/main" id="{00000000-0008-0000-0F00-0000A9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00000000-0008-0000-0F00-0000AB000000}"/>
            </a:ext>
          </a:extLst>
        </xdr:cNvPr>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00000000-0008-0000-0F00-0000AD000000}"/>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104322</xdr:rowOff>
    </xdr:from>
    <xdr:to>
      <xdr:col>24</xdr:col>
      <xdr:colOff>114300</xdr:colOff>
      <xdr:row>62</xdr:row>
      <xdr:rowOff>34472</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4584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82749</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00000000-0008-0000-0F00-0000B9000000}"/>
            </a:ext>
          </a:extLst>
        </xdr:cNvPr>
        <xdr:cNvSpPr txBox="1"/>
      </xdr:nvSpPr>
      <xdr:spPr>
        <a:xfrm>
          <a:off x="4673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71665</xdr:rowOff>
    </xdr:from>
    <xdr:to>
      <xdr:col>20</xdr:col>
      <xdr:colOff>38100</xdr:colOff>
      <xdr:row>62</xdr:row>
      <xdr:rowOff>1815</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3746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122465</xdr:rowOff>
    </xdr:from>
    <xdr:to>
      <xdr:col>24</xdr:col>
      <xdr:colOff>63500</xdr:colOff>
      <xdr:row>61</xdr:row>
      <xdr:rowOff>155122</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3797300" y="10580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37374</xdr:rowOff>
    </xdr:from>
    <xdr:to>
      <xdr:col>15</xdr:col>
      <xdr:colOff>101600</xdr:colOff>
      <xdr:row>61</xdr:row>
      <xdr:rowOff>138974</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2857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88174</xdr:rowOff>
    </xdr:from>
    <xdr:to>
      <xdr:col>19</xdr:col>
      <xdr:colOff>177800</xdr:colOff>
      <xdr:row>61</xdr:row>
      <xdr:rowOff>122465</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2908300" y="1054662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9616</xdr:rowOff>
    </xdr:from>
    <xdr:to>
      <xdr:col>10</xdr:col>
      <xdr:colOff>165100</xdr:colOff>
      <xdr:row>61</xdr:row>
      <xdr:rowOff>111216</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1968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60416</xdr:rowOff>
    </xdr:from>
    <xdr:to>
      <xdr:col>15</xdr:col>
      <xdr:colOff>50800</xdr:colOff>
      <xdr:row>61</xdr:row>
      <xdr:rowOff>88174</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019300" y="105188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2" name="n_1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3" name="n_2ave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4" name="n_3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164392</xdr:rowOff>
    </xdr:from>
    <xdr:ext cx="405111" cy="259045"/>
    <xdr:sp macro="" textlink="">
      <xdr:nvSpPr>
        <xdr:cNvPr id="196" name="n_1main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582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97" name="n_2main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102343</xdr:rowOff>
    </xdr:from>
    <xdr:ext cx="405111" cy="259045"/>
    <xdr:sp macro="" textlink="">
      <xdr:nvSpPr>
        <xdr:cNvPr id="198" name="n_3main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816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00000000-0008-0000-0F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a:extLst>
            <a:ext uri="{FF2B5EF4-FFF2-40B4-BE49-F238E27FC236}">
              <a16:creationId xmlns:a16="http://schemas.microsoft.com/office/drawing/2014/main" id="{00000000-0008-0000-0F00-0000DF000000}"/>
            </a:ext>
          </a:extLst>
        </xdr:cNvPr>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a:extLst>
            <a:ext uri="{FF2B5EF4-FFF2-40B4-BE49-F238E27FC236}">
              <a16:creationId xmlns:a16="http://schemas.microsoft.com/office/drawing/2014/main" id="{00000000-0008-0000-0F00-0000E1000000}"/>
            </a:ext>
          </a:extLst>
        </xdr:cNvPr>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27" name="【体育館・プール】&#10;一人当たり面積平均値テキスト">
          <a:extLst>
            <a:ext uri="{FF2B5EF4-FFF2-40B4-BE49-F238E27FC236}">
              <a16:creationId xmlns:a16="http://schemas.microsoft.com/office/drawing/2014/main" id="{00000000-0008-0000-0F00-0000E3000000}"/>
            </a:ext>
          </a:extLst>
        </xdr:cNvPr>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113030</xdr:rowOff>
    </xdr:from>
    <xdr:to>
      <xdr:col>55</xdr:col>
      <xdr:colOff>50800</xdr:colOff>
      <xdr:row>63</xdr:row>
      <xdr:rowOff>43180</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104267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91457</xdr:rowOff>
    </xdr:from>
    <xdr:ext cx="469744" cy="259045"/>
    <xdr:sp macro="" textlink="">
      <xdr:nvSpPr>
        <xdr:cNvPr id="239" name="【体育館・プール】&#10;一人当たり面積該当値テキスト">
          <a:extLst>
            <a:ext uri="{FF2B5EF4-FFF2-40B4-BE49-F238E27FC236}">
              <a16:creationId xmlns:a16="http://schemas.microsoft.com/office/drawing/2014/main" id="{00000000-0008-0000-0F00-0000EF000000}"/>
            </a:ext>
          </a:extLst>
        </xdr:cNvPr>
        <xdr:cNvSpPr txBox="1"/>
      </xdr:nvSpPr>
      <xdr:spPr>
        <a:xfrm>
          <a:off x="10515600"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114935</xdr:rowOff>
    </xdr:from>
    <xdr:to>
      <xdr:col>50</xdr:col>
      <xdr:colOff>165100</xdr:colOff>
      <xdr:row>63</xdr:row>
      <xdr:rowOff>45085</xdr:rowOff>
    </xdr:to>
    <xdr:sp macro="" textlink="">
      <xdr:nvSpPr>
        <xdr:cNvPr id="240" name="楕円 239">
          <a:extLst>
            <a:ext uri="{FF2B5EF4-FFF2-40B4-BE49-F238E27FC236}">
              <a16:creationId xmlns:a16="http://schemas.microsoft.com/office/drawing/2014/main" id="{00000000-0008-0000-0F00-0000F0000000}"/>
            </a:ext>
          </a:extLst>
        </xdr:cNvPr>
        <xdr:cNvSpPr/>
      </xdr:nvSpPr>
      <xdr:spPr>
        <a:xfrm>
          <a:off x="9588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163830</xdr:rowOff>
    </xdr:from>
    <xdr:to>
      <xdr:col>55</xdr:col>
      <xdr:colOff>0</xdr:colOff>
      <xdr:row>62</xdr:row>
      <xdr:rowOff>165735</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flipV="1">
          <a:off x="9639300" y="107937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116840</xdr:rowOff>
    </xdr:from>
    <xdr:to>
      <xdr:col>46</xdr:col>
      <xdr:colOff>38100</xdr:colOff>
      <xdr:row>63</xdr:row>
      <xdr:rowOff>46990</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8699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165735</xdr:rowOff>
    </xdr:from>
    <xdr:to>
      <xdr:col>50</xdr:col>
      <xdr:colOff>114300</xdr:colOff>
      <xdr:row>62</xdr:row>
      <xdr:rowOff>167640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flipV="1">
          <a:off x="8750300" y="107956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118745</xdr:rowOff>
    </xdr:from>
    <xdr:to>
      <xdr:col>41</xdr:col>
      <xdr:colOff>101600</xdr:colOff>
      <xdr:row>63</xdr:row>
      <xdr:rowOff>48895</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7810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167640</xdr:rowOff>
    </xdr:from>
    <xdr:to>
      <xdr:col>45</xdr:col>
      <xdr:colOff>177800</xdr:colOff>
      <xdr:row>62</xdr:row>
      <xdr:rowOff>169545</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7861300" y="107975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6" name="n_1aveValue【体育館・プール】&#10;一人当たり面積">
          <a:extLst>
            <a:ext uri="{FF2B5EF4-FFF2-40B4-BE49-F238E27FC236}">
              <a16:creationId xmlns:a16="http://schemas.microsoft.com/office/drawing/2014/main" id="{00000000-0008-0000-0F00-0000F6000000}"/>
            </a:ext>
          </a:extLst>
        </xdr:cNvPr>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7" name="n_2aveValue【体育館・プール】&#10;一人当たり面積">
          <a:extLst>
            <a:ext uri="{FF2B5EF4-FFF2-40B4-BE49-F238E27FC236}">
              <a16:creationId xmlns:a16="http://schemas.microsoft.com/office/drawing/2014/main" id="{00000000-0008-0000-0F00-0000F7000000}"/>
            </a:ext>
          </a:extLst>
        </xdr:cNvPr>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48" name="n_3aveValue【体育館・プール】&#10;一人当たり面積">
          <a:extLst>
            <a:ext uri="{FF2B5EF4-FFF2-40B4-BE49-F238E27FC236}">
              <a16:creationId xmlns:a16="http://schemas.microsoft.com/office/drawing/2014/main" id="{00000000-0008-0000-0F00-0000F8000000}"/>
            </a:ext>
          </a:extLst>
        </xdr:cNvPr>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a:extLst>
            <a:ext uri="{FF2B5EF4-FFF2-40B4-BE49-F238E27FC236}">
              <a16:creationId xmlns:a16="http://schemas.microsoft.com/office/drawing/2014/main" id="{00000000-0008-0000-0F00-0000F9000000}"/>
            </a:ext>
          </a:extLst>
        </xdr:cNvPr>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36212</xdr:rowOff>
    </xdr:from>
    <xdr:ext cx="469744" cy="259045"/>
    <xdr:sp macro="" textlink="">
      <xdr:nvSpPr>
        <xdr:cNvPr id="250" name="n_1mainValue【体育館・プール】&#10;一人当たり面積">
          <a:extLst>
            <a:ext uri="{FF2B5EF4-FFF2-40B4-BE49-F238E27FC236}">
              <a16:creationId xmlns:a16="http://schemas.microsoft.com/office/drawing/2014/main" id="{00000000-0008-0000-0F00-0000FA000000}"/>
            </a:ext>
          </a:extLst>
        </xdr:cNvPr>
        <xdr:cNvSpPr txBox="1"/>
      </xdr:nvSpPr>
      <xdr:spPr>
        <a:xfrm>
          <a:off x="93917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38117</xdr:rowOff>
    </xdr:from>
    <xdr:ext cx="469744" cy="259045"/>
    <xdr:sp macro="" textlink="">
      <xdr:nvSpPr>
        <xdr:cNvPr id="251" name="n_2mainValue【体育館・プール】&#10;一人当たり面積">
          <a:extLst>
            <a:ext uri="{FF2B5EF4-FFF2-40B4-BE49-F238E27FC236}">
              <a16:creationId xmlns:a16="http://schemas.microsoft.com/office/drawing/2014/main" id="{00000000-0008-0000-0F00-0000FB000000}"/>
            </a:ext>
          </a:extLst>
        </xdr:cNvPr>
        <xdr:cNvSpPr txBox="1"/>
      </xdr:nvSpPr>
      <xdr:spPr>
        <a:xfrm>
          <a:off x="8515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40022</xdr:rowOff>
    </xdr:from>
    <xdr:ext cx="469744" cy="259045"/>
    <xdr:sp macro="" textlink="">
      <xdr:nvSpPr>
        <xdr:cNvPr id="252" name="n_3mainValue【体育館・プール】&#10;一人当たり面積">
          <a:extLst>
            <a:ext uri="{FF2B5EF4-FFF2-40B4-BE49-F238E27FC236}">
              <a16:creationId xmlns:a16="http://schemas.microsoft.com/office/drawing/2014/main" id="{00000000-0008-0000-0F00-0000FC000000}"/>
            </a:ext>
          </a:extLst>
        </xdr:cNvPr>
        <xdr:cNvSpPr txBox="1"/>
      </xdr:nvSpPr>
      <xdr:spPr>
        <a:xfrm>
          <a:off x="7626427" y="1084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84</xdr:row>
      <xdr:rowOff>42834</xdr:rowOff>
    </xdr:from>
    <xdr:ext cx="46717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294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82</xdr:row>
      <xdr:rowOff>59163</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75491</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a:extLst>
            <a:ext uri="{FF2B5EF4-FFF2-40B4-BE49-F238E27FC236}">
              <a16:creationId xmlns:a16="http://schemas.microsoft.com/office/drawing/2014/main" id="{00000000-0008-0000-0F00-00001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67492</xdr:rowOff>
    </xdr:from>
    <xdr:to>
      <xdr:col>24</xdr:col>
      <xdr:colOff>62865</xdr:colOff>
      <xdr:row>81</xdr:row>
      <xdr:rowOff>42999</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flipV="1">
          <a:off x="4634865" y="13440592"/>
          <a:ext cx="0" cy="489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46826</xdr:rowOff>
    </xdr:from>
    <xdr:ext cx="405111" cy="259045"/>
    <xdr:sp macro="" textlink="">
      <xdr:nvSpPr>
        <xdr:cNvPr id="279" name="【福祉施設】&#10;有形固定資産減価償却率最小値テキスト">
          <a:extLst>
            <a:ext uri="{FF2B5EF4-FFF2-40B4-BE49-F238E27FC236}">
              <a16:creationId xmlns:a16="http://schemas.microsoft.com/office/drawing/2014/main" id="{00000000-0008-0000-0F00-000017010000}"/>
            </a:ext>
          </a:extLst>
        </xdr:cNvPr>
        <xdr:cNvSpPr txBox="1"/>
      </xdr:nvSpPr>
      <xdr:spPr>
        <a:xfrm>
          <a:off x="4673600" y="13934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81</xdr:row>
      <xdr:rowOff>42999</xdr:rowOff>
    </xdr:from>
    <xdr:to>
      <xdr:col>24</xdr:col>
      <xdr:colOff>152400</xdr:colOff>
      <xdr:row>81</xdr:row>
      <xdr:rowOff>42999</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4546600" y="1393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14169</xdr:rowOff>
    </xdr:from>
    <xdr:ext cx="405111" cy="259045"/>
    <xdr:sp macro="" textlink="">
      <xdr:nvSpPr>
        <xdr:cNvPr id="281" name="【福祉施設】&#10;有形固定資産減価償却率最大値テキスト">
          <a:extLst>
            <a:ext uri="{FF2B5EF4-FFF2-40B4-BE49-F238E27FC236}">
              <a16:creationId xmlns:a16="http://schemas.microsoft.com/office/drawing/2014/main" id="{00000000-0008-0000-0F00-000019010000}"/>
            </a:ext>
          </a:extLst>
        </xdr:cNvPr>
        <xdr:cNvSpPr txBox="1"/>
      </xdr:nvSpPr>
      <xdr:spPr>
        <a:xfrm>
          <a:off x="4673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67492</xdr:rowOff>
    </xdr:from>
    <xdr:to>
      <xdr:col>24</xdr:col>
      <xdr:colOff>152400</xdr:colOff>
      <xdr:row>78</xdr:row>
      <xdr:rowOff>67492</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4546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42471</xdr:rowOff>
    </xdr:from>
    <xdr:ext cx="405111" cy="259045"/>
    <xdr:sp macro="" textlink="">
      <xdr:nvSpPr>
        <xdr:cNvPr id="283" name="【福祉施設】&#10;有形固定資産減価償却率平均値テキスト">
          <a:extLst>
            <a:ext uri="{FF2B5EF4-FFF2-40B4-BE49-F238E27FC236}">
              <a16:creationId xmlns:a16="http://schemas.microsoft.com/office/drawing/2014/main" id="{00000000-0008-0000-0F00-00001B010000}"/>
            </a:ext>
          </a:extLst>
        </xdr:cNvPr>
        <xdr:cNvSpPr txBox="1"/>
      </xdr:nvSpPr>
      <xdr:spPr>
        <a:xfrm>
          <a:off x="4673600" y="13587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64044</xdr:rowOff>
    </xdr:from>
    <xdr:to>
      <xdr:col>24</xdr:col>
      <xdr:colOff>114300</xdr:colOff>
      <xdr:row>79</xdr:row>
      <xdr:rowOff>165644</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4584700" y="1360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50981</xdr:rowOff>
    </xdr:from>
    <xdr:to>
      <xdr:col>20</xdr:col>
      <xdr:colOff>38100</xdr:colOff>
      <xdr:row>79</xdr:row>
      <xdr:rowOff>152581</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3746500" y="1359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37919</xdr:rowOff>
    </xdr:from>
    <xdr:to>
      <xdr:col>15</xdr:col>
      <xdr:colOff>101600</xdr:colOff>
      <xdr:row>79</xdr:row>
      <xdr:rowOff>139519</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2857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47062</xdr:rowOff>
    </xdr:from>
    <xdr:to>
      <xdr:col>10</xdr:col>
      <xdr:colOff>165100</xdr:colOff>
      <xdr:row>79</xdr:row>
      <xdr:rowOff>148662</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1968500" y="1359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14405</xdr:rowOff>
    </xdr:from>
    <xdr:to>
      <xdr:col>6</xdr:col>
      <xdr:colOff>38100</xdr:colOff>
      <xdr:row>79</xdr:row>
      <xdr:rowOff>116005</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1079500" y="1355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36939</xdr:rowOff>
    </xdr:from>
    <xdr:to>
      <xdr:col>24</xdr:col>
      <xdr:colOff>114300</xdr:colOff>
      <xdr:row>78</xdr:row>
      <xdr:rowOff>138539</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4584700" y="1341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141169</xdr:rowOff>
    </xdr:from>
    <xdr:ext cx="405111" cy="259045"/>
    <xdr:sp macro="" textlink="">
      <xdr:nvSpPr>
        <xdr:cNvPr id="295" name="【福祉施設】&#10;有形固定資産減価償却率該当値テキスト">
          <a:extLst>
            <a:ext uri="{FF2B5EF4-FFF2-40B4-BE49-F238E27FC236}">
              <a16:creationId xmlns:a16="http://schemas.microsoft.com/office/drawing/2014/main" id="{00000000-0008-0000-0F00-000027010000}"/>
            </a:ext>
          </a:extLst>
        </xdr:cNvPr>
        <xdr:cNvSpPr txBox="1"/>
      </xdr:nvSpPr>
      <xdr:spPr>
        <a:xfrm>
          <a:off x="4673600" y="1334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23223</xdr:rowOff>
    </xdr:from>
    <xdr:to>
      <xdr:col>20</xdr:col>
      <xdr:colOff>38100</xdr:colOff>
      <xdr:row>78</xdr:row>
      <xdr:rowOff>124823</xdr:rowOff>
    </xdr:to>
    <xdr:sp macro="" textlink="">
      <xdr:nvSpPr>
        <xdr:cNvPr id="296" name="楕円 295">
          <a:extLst>
            <a:ext uri="{FF2B5EF4-FFF2-40B4-BE49-F238E27FC236}">
              <a16:creationId xmlns:a16="http://schemas.microsoft.com/office/drawing/2014/main" id="{00000000-0008-0000-0F00-000028010000}"/>
            </a:ext>
          </a:extLst>
        </xdr:cNvPr>
        <xdr:cNvSpPr/>
      </xdr:nvSpPr>
      <xdr:spPr>
        <a:xfrm>
          <a:off x="3746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74023</xdr:rowOff>
    </xdr:from>
    <xdr:to>
      <xdr:col>24</xdr:col>
      <xdr:colOff>63500</xdr:colOff>
      <xdr:row>78</xdr:row>
      <xdr:rowOff>87739</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3797300" y="13447123"/>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10813</xdr:rowOff>
    </xdr:from>
    <xdr:to>
      <xdr:col>15</xdr:col>
      <xdr:colOff>101600</xdr:colOff>
      <xdr:row>78</xdr:row>
      <xdr:rowOff>112413</xdr:rowOff>
    </xdr:to>
    <xdr:sp macro="" textlink="">
      <xdr:nvSpPr>
        <xdr:cNvPr id="298" name="楕円 297">
          <a:extLst>
            <a:ext uri="{FF2B5EF4-FFF2-40B4-BE49-F238E27FC236}">
              <a16:creationId xmlns:a16="http://schemas.microsoft.com/office/drawing/2014/main" id="{00000000-0008-0000-0F00-00002A010000}"/>
            </a:ext>
          </a:extLst>
        </xdr:cNvPr>
        <xdr:cNvSpPr/>
      </xdr:nvSpPr>
      <xdr:spPr>
        <a:xfrm>
          <a:off x="2857500" y="133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61613</xdr:rowOff>
    </xdr:from>
    <xdr:to>
      <xdr:col>19</xdr:col>
      <xdr:colOff>177800</xdr:colOff>
      <xdr:row>78</xdr:row>
      <xdr:rowOff>74023</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2908300" y="13434713"/>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63391</xdr:rowOff>
    </xdr:from>
    <xdr:to>
      <xdr:col>10</xdr:col>
      <xdr:colOff>165100</xdr:colOff>
      <xdr:row>85</xdr:row>
      <xdr:rowOff>164991</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1968500" y="1463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61613</xdr:rowOff>
    </xdr:from>
    <xdr:to>
      <xdr:col>15</xdr:col>
      <xdr:colOff>50800</xdr:colOff>
      <xdr:row>85</xdr:row>
      <xdr:rowOff>114191</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flipV="1">
          <a:off x="2019300" y="13434713"/>
          <a:ext cx="889000" cy="125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143708</xdr:rowOff>
    </xdr:from>
    <xdr:ext cx="405111" cy="259045"/>
    <xdr:sp macro="" textlink="">
      <xdr:nvSpPr>
        <xdr:cNvPr id="302" name="n_1aveValue【福祉施設】&#10;有形固定資産減価償却率">
          <a:extLst>
            <a:ext uri="{FF2B5EF4-FFF2-40B4-BE49-F238E27FC236}">
              <a16:creationId xmlns:a16="http://schemas.microsoft.com/office/drawing/2014/main" id="{00000000-0008-0000-0F00-00002E010000}"/>
            </a:ext>
          </a:extLst>
        </xdr:cNvPr>
        <xdr:cNvSpPr txBox="1"/>
      </xdr:nvSpPr>
      <xdr:spPr>
        <a:xfrm>
          <a:off x="3582044" y="1368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130646</xdr:rowOff>
    </xdr:from>
    <xdr:ext cx="405111" cy="259045"/>
    <xdr:sp macro="" textlink="">
      <xdr:nvSpPr>
        <xdr:cNvPr id="303" name="n_2aveValue【福祉施設】&#10;有形固定資産減価償却率">
          <a:extLst>
            <a:ext uri="{FF2B5EF4-FFF2-40B4-BE49-F238E27FC236}">
              <a16:creationId xmlns:a16="http://schemas.microsoft.com/office/drawing/2014/main" id="{00000000-0008-0000-0F00-00002F010000}"/>
            </a:ext>
          </a:extLst>
        </xdr:cNvPr>
        <xdr:cNvSpPr txBox="1"/>
      </xdr:nvSpPr>
      <xdr:spPr>
        <a:xfrm>
          <a:off x="2705744" y="13675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165189</xdr:rowOff>
    </xdr:from>
    <xdr:ext cx="405111" cy="259045"/>
    <xdr:sp macro="" textlink="">
      <xdr:nvSpPr>
        <xdr:cNvPr id="304" name="n_3aveValue【福祉施設】&#10;有形固定資産減価償却率">
          <a:extLst>
            <a:ext uri="{FF2B5EF4-FFF2-40B4-BE49-F238E27FC236}">
              <a16:creationId xmlns:a16="http://schemas.microsoft.com/office/drawing/2014/main" id="{00000000-0008-0000-0F00-000030010000}"/>
            </a:ext>
          </a:extLst>
        </xdr:cNvPr>
        <xdr:cNvSpPr txBox="1"/>
      </xdr:nvSpPr>
      <xdr:spPr>
        <a:xfrm>
          <a:off x="1816744" y="1336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132532</xdr:rowOff>
    </xdr:from>
    <xdr:ext cx="405111" cy="259045"/>
    <xdr:sp macro="" textlink="">
      <xdr:nvSpPr>
        <xdr:cNvPr id="305" name="n_4aveValue【福祉施設】&#10;有形固定資産減価償却率">
          <a:extLst>
            <a:ext uri="{FF2B5EF4-FFF2-40B4-BE49-F238E27FC236}">
              <a16:creationId xmlns:a16="http://schemas.microsoft.com/office/drawing/2014/main" id="{00000000-0008-0000-0F00-000031010000}"/>
            </a:ext>
          </a:extLst>
        </xdr:cNvPr>
        <xdr:cNvSpPr txBox="1"/>
      </xdr:nvSpPr>
      <xdr:spPr>
        <a:xfrm>
          <a:off x="927744" y="1333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141350</xdr:rowOff>
    </xdr:from>
    <xdr:ext cx="405111" cy="259045"/>
    <xdr:sp macro="" textlink="">
      <xdr:nvSpPr>
        <xdr:cNvPr id="306" name="n_1mainValue【福祉施設】&#10;有形固定資産減価償却率">
          <a:extLst>
            <a:ext uri="{FF2B5EF4-FFF2-40B4-BE49-F238E27FC236}">
              <a16:creationId xmlns:a16="http://schemas.microsoft.com/office/drawing/2014/main" id="{00000000-0008-0000-0F00-000032010000}"/>
            </a:ext>
          </a:extLst>
        </xdr:cNvPr>
        <xdr:cNvSpPr txBox="1"/>
      </xdr:nvSpPr>
      <xdr:spPr>
        <a:xfrm>
          <a:off x="3582044" y="1317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128940</xdr:rowOff>
    </xdr:from>
    <xdr:ext cx="405111" cy="259045"/>
    <xdr:sp macro="" textlink="">
      <xdr:nvSpPr>
        <xdr:cNvPr id="307" name="n_2mainValue【福祉施設】&#10;有形固定資産減価償却率">
          <a:extLst>
            <a:ext uri="{FF2B5EF4-FFF2-40B4-BE49-F238E27FC236}">
              <a16:creationId xmlns:a16="http://schemas.microsoft.com/office/drawing/2014/main" id="{00000000-0008-0000-0F00-000033010000}"/>
            </a:ext>
          </a:extLst>
        </xdr:cNvPr>
        <xdr:cNvSpPr txBox="1"/>
      </xdr:nvSpPr>
      <xdr:spPr>
        <a:xfrm>
          <a:off x="2705744" y="1315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85</xdr:row>
      <xdr:rowOff>156118</xdr:rowOff>
    </xdr:from>
    <xdr:ext cx="469744" cy="259045"/>
    <xdr:sp macro="" textlink="">
      <xdr:nvSpPr>
        <xdr:cNvPr id="308" name="n_3mainValue【福祉施設】&#10;有形固定資産減価償却率">
          <a:extLst>
            <a:ext uri="{FF2B5EF4-FFF2-40B4-BE49-F238E27FC236}">
              <a16:creationId xmlns:a16="http://schemas.microsoft.com/office/drawing/2014/main" id="{00000000-0008-0000-0F00-000034010000}"/>
            </a:ext>
          </a:extLst>
        </xdr:cNvPr>
        <xdr:cNvSpPr txBox="1"/>
      </xdr:nvSpPr>
      <xdr:spPr>
        <a:xfrm>
          <a:off x="1784427" y="147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福祉施設】&#10;一人当たり面積グラフ枠">
          <a:extLst>
            <a:ext uri="{FF2B5EF4-FFF2-40B4-BE49-F238E27FC236}">
              <a16:creationId xmlns:a16="http://schemas.microsoft.com/office/drawing/2014/main" id="{00000000-0008-0000-0F00-00004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5" name="【福祉施設】&#10;一人当たり面積最小値テキスト">
          <a:extLst>
            <a:ext uri="{FF2B5EF4-FFF2-40B4-BE49-F238E27FC236}">
              <a16:creationId xmlns:a16="http://schemas.microsoft.com/office/drawing/2014/main" id="{00000000-0008-0000-0F00-00004F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7" name="【福祉施設】&#10;一人当たり面積最大値テキスト">
          <a:extLst>
            <a:ext uri="{FF2B5EF4-FFF2-40B4-BE49-F238E27FC236}">
              <a16:creationId xmlns:a16="http://schemas.microsoft.com/office/drawing/2014/main" id="{00000000-0008-0000-0F00-000051010000}"/>
            </a:ext>
          </a:extLst>
        </xdr:cNvPr>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39" name="【福祉施設】&#10;一人当たり面積平均値テキスト">
          <a:extLst>
            <a:ext uri="{FF2B5EF4-FFF2-40B4-BE49-F238E27FC236}">
              <a16:creationId xmlns:a16="http://schemas.microsoft.com/office/drawing/2014/main" id="{00000000-0008-0000-0F00-000053010000}"/>
            </a:ext>
          </a:extLst>
        </xdr:cNvPr>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40" name="フローチャート: 判断 339">
          <a:extLst>
            <a:ext uri="{FF2B5EF4-FFF2-40B4-BE49-F238E27FC236}">
              <a16:creationId xmlns:a16="http://schemas.microsoft.com/office/drawing/2014/main" id="{00000000-0008-0000-0F00-000054010000}"/>
            </a:ext>
          </a:extLst>
        </xdr:cNvPr>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129358</xdr:rowOff>
    </xdr:from>
    <xdr:to>
      <xdr:col>55</xdr:col>
      <xdr:colOff>50800</xdr:colOff>
      <xdr:row>86</xdr:row>
      <xdr:rowOff>59508</xdr:rowOff>
    </xdr:to>
    <xdr:sp macro="" textlink="">
      <xdr:nvSpPr>
        <xdr:cNvPr id="350" name="楕円 349">
          <a:extLst>
            <a:ext uri="{FF2B5EF4-FFF2-40B4-BE49-F238E27FC236}">
              <a16:creationId xmlns:a16="http://schemas.microsoft.com/office/drawing/2014/main" id="{00000000-0008-0000-0F00-00005E010000}"/>
            </a:ext>
          </a:extLst>
        </xdr:cNvPr>
        <xdr:cNvSpPr/>
      </xdr:nvSpPr>
      <xdr:spPr>
        <a:xfrm>
          <a:off x="104267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107785</xdr:rowOff>
    </xdr:from>
    <xdr:ext cx="469744" cy="259045"/>
    <xdr:sp macro="" textlink="">
      <xdr:nvSpPr>
        <xdr:cNvPr id="351" name="【福祉施設】&#10;一人当たり面積該当値テキスト">
          <a:extLst>
            <a:ext uri="{FF2B5EF4-FFF2-40B4-BE49-F238E27FC236}">
              <a16:creationId xmlns:a16="http://schemas.microsoft.com/office/drawing/2014/main" id="{00000000-0008-0000-0F00-00005F010000}"/>
            </a:ext>
          </a:extLst>
        </xdr:cNvPr>
        <xdr:cNvSpPr txBox="1"/>
      </xdr:nvSpPr>
      <xdr:spPr>
        <a:xfrm>
          <a:off x="10515600"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129358</xdr:rowOff>
    </xdr:from>
    <xdr:to>
      <xdr:col>50</xdr:col>
      <xdr:colOff>165100</xdr:colOff>
      <xdr:row>86</xdr:row>
      <xdr:rowOff>59508</xdr:rowOff>
    </xdr:to>
    <xdr:sp macro="" textlink="">
      <xdr:nvSpPr>
        <xdr:cNvPr id="352" name="楕円 351">
          <a:extLst>
            <a:ext uri="{FF2B5EF4-FFF2-40B4-BE49-F238E27FC236}">
              <a16:creationId xmlns:a16="http://schemas.microsoft.com/office/drawing/2014/main" id="{00000000-0008-0000-0F00-000060010000}"/>
            </a:ext>
          </a:extLst>
        </xdr:cNvPr>
        <xdr:cNvSpPr/>
      </xdr:nvSpPr>
      <xdr:spPr>
        <a:xfrm>
          <a:off x="9588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8708</xdr:rowOff>
    </xdr:from>
    <xdr:to>
      <xdr:col>55</xdr:col>
      <xdr:colOff>0</xdr:colOff>
      <xdr:row>86</xdr:row>
      <xdr:rowOff>8708</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9639300" y="14753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132624</xdr:rowOff>
    </xdr:from>
    <xdr:to>
      <xdr:col>46</xdr:col>
      <xdr:colOff>38100</xdr:colOff>
      <xdr:row>86</xdr:row>
      <xdr:rowOff>62774</xdr:rowOff>
    </xdr:to>
    <xdr:sp macro="" textlink="">
      <xdr:nvSpPr>
        <xdr:cNvPr id="354" name="楕円 353">
          <a:extLst>
            <a:ext uri="{FF2B5EF4-FFF2-40B4-BE49-F238E27FC236}">
              <a16:creationId xmlns:a16="http://schemas.microsoft.com/office/drawing/2014/main" id="{00000000-0008-0000-0F00-000062010000}"/>
            </a:ext>
          </a:extLst>
        </xdr:cNvPr>
        <xdr:cNvSpPr/>
      </xdr:nvSpPr>
      <xdr:spPr>
        <a:xfrm>
          <a:off x="8699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8708</xdr:rowOff>
    </xdr:from>
    <xdr:to>
      <xdr:col>50</xdr:col>
      <xdr:colOff>114300</xdr:colOff>
      <xdr:row>86</xdr:row>
      <xdr:rowOff>11974</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flipV="1">
          <a:off x="8750300" y="147534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132624</xdr:rowOff>
    </xdr:from>
    <xdr:to>
      <xdr:col>41</xdr:col>
      <xdr:colOff>101600</xdr:colOff>
      <xdr:row>86</xdr:row>
      <xdr:rowOff>62774</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7810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11974</xdr:rowOff>
    </xdr:from>
    <xdr:to>
      <xdr:col>45</xdr:col>
      <xdr:colOff>177800</xdr:colOff>
      <xdr:row>86</xdr:row>
      <xdr:rowOff>11974</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7861300" y="147566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58" name="n_1aveValue【福祉施設】&#10;一人当たり面積">
          <a:extLst>
            <a:ext uri="{FF2B5EF4-FFF2-40B4-BE49-F238E27FC236}">
              <a16:creationId xmlns:a16="http://schemas.microsoft.com/office/drawing/2014/main" id="{00000000-0008-0000-0F00-000066010000}"/>
            </a:ext>
          </a:extLst>
        </xdr:cNvPr>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59" name="n_2aveValue【福祉施設】&#10;一人当たり面積">
          <a:extLst>
            <a:ext uri="{FF2B5EF4-FFF2-40B4-BE49-F238E27FC236}">
              <a16:creationId xmlns:a16="http://schemas.microsoft.com/office/drawing/2014/main" id="{00000000-0008-0000-0F00-000067010000}"/>
            </a:ext>
          </a:extLst>
        </xdr:cNvPr>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60" name="n_3aveValue【福祉施設】&#10;一人当たり面積">
          <a:extLst>
            <a:ext uri="{FF2B5EF4-FFF2-40B4-BE49-F238E27FC236}">
              <a16:creationId xmlns:a16="http://schemas.microsoft.com/office/drawing/2014/main" id="{00000000-0008-0000-0F00-000068010000}"/>
            </a:ext>
          </a:extLst>
        </xdr:cNvPr>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61" name="n_4aveValue【福祉施設】&#10;一人当たり面積">
          <a:extLst>
            <a:ext uri="{FF2B5EF4-FFF2-40B4-BE49-F238E27FC236}">
              <a16:creationId xmlns:a16="http://schemas.microsoft.com/office/drawing/2014/main" id="{00000000-0008-0000-0F00-000069010000}"/>
            </a:ext>
          </a:extLst>
        </xdr:cNvPr>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50635</xdr:rowOff>
    </xdr:from>
    <xdr:ext cx="469744" cy="259045"/>
    <xdr:sp macro="" textlink="">
      <xdr:nvSpPr>
        <xdr:cNvPr id="362" name="n_1mainValue【福祉施設】&#10;一人当たり面積">
          <a:extLst>
            <a:ext uri="{FF2B5EF4-FFF2-40B4-BE49-F238E27FC236}">
              <a16:creationId xmlns:a16="http://schemas.microsoft.com/office/drawing/2014/main" id="{00000000-0008-0000-0F00-00006A010000}"/>
            </a:ext>
          </a:extLst>
        </xdr:cNvPr>
        <xdr:cNvSpPr txBox="1"/>
      </xdr:nvSpPr>
      <xdr:spPr>
        <a:xfrm>
          <a:off x="93917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53901</xdr:rowOff>
    </xdr:from>
    <xdr:ext cx="469744" cy="259045"/>
    <xdr:sp macro="" textlink="">
      <xdr:nvSpPr>
        <xdr:cNvPr id="363" name="n_2mainValue【福祉施設】&#10;一人当たり面積">
          <a:extLst>
            <a:ext uri="{FF2B5EF4-FFF2-40B4-BE49-F238E27FC236}">
              <a16:creationId xmlns:a16="http://schemas.microsoft.com/office/drawing/2014/main" id="{00000000-0008-0000-0F00-00006B010000}"/>
            </a:ext>
          </a:extLst>
        </xdr:cNvPr>
        <xdr:cNvSpPr txBox="1"/>
      </xdr:nvSpPr>
      <xdr:spPr>
        <a:xfrm>
          <a:off x="8515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53901</xdr:rowOff>
    </xdr:from>
    <xdr:ext cx="469744" cy="259045"/>
    <xdr:sp macro="" textlink="">
      <xdr:nvSpPr>
        <xdr:cNvPr id="364" name="n_3mainValue【福祉施設】&#10;一人当たり面積">
          <a:extLst>
            <a:ext uri="{FF2B5EF4-FFF2-40B4-BE49-F238E27FC236}">
              <a16:creationId xmlns:a16="http://schemas.microsoft.com/office/drawing/2014/main" id="{00000000-0008-0000-0F00-00006C010000}"/>
            </a:ext>
          </a:extLst>
        </xdr:cNvPr>
        <xdr:cNvSpPr txBox="1"/>
      </xdr:nvSpPr>
      <xdr:spPr>
        <a:xfrm>
          <a:off x="7626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市民会館】&#10;有形固定資産減価償却率グラフ枠">
          <a:extLst>
            <a:ext uri="{FF2B5EF4-FFF2-40B4-BE49-F238E27FC236}">
              <a16:creationId xmlns:a16="http://schemas.microsoft.com/office/drawing/2014/main" id="{00000000-0008-0000-0F00-00008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1" name="【市民会館】&#10;有形固定資産減価償却率最小値テキスト">
          <a:extLst>
            <a:ext uri="{FF2B5EF4-FFF2-40B4-BE49-F238E27FC236}">
              <a16:creationId xmlns:a16="http://schemas.microsoft.com/office/drawing/2014/main" id="{00000000-0008-0000-0F00-000087010000}"/>
            </a:ext>
          </a:extLst>
        </xdr:cNvPr>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3" name="【市民会館】&#10;有形固定資産減価償却率最大値テキスト">
          <a:extLst>
            <a:ext uri="{FF2B5EF4-FFF2-40B4-BE49-F238E27FC236}">
              <a16:creationId xmlns:a16="http://schemas.microsoft.com/office/drawing/2014/main" id="{00000000-0008-0000-0F00-000089010000}"/>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95" name="【市民会館】&#10;有形固定資産減価償却率平均値テキスト">
          <a:extLst>
            <a:ext uri="{FF2B5EF4-FFF2-40B4-BE49-F238E27FC236}">
              <a16:creationId xmlns:a16="http://schemas.microsoft.com/office/drawing/2014/main" id="{00000000-0008-0000-0F00-00008B010000}"/>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8" name="フローチャート: 判断 397">
          <a:extLst>
            <a:ext uri="{FF2B5EF4-FFF2-40B4-BE49-F238E27FC236}">
              <a16:creationId xmlns:a16="http://schemas.microsoft.com/office/drawing/2014/main" id="{00000000-0008-0000-0F00-00008E010000}"/>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31931</xdr:rowOff>
    </xdr:from>
    <xdr:to>
      <xdr:col>24</xdr:col>
      <xdr:colOff>114300</xdr:colOff>
      <xdr:row>107</xdr:row>
      <xdr:rowOff>133531</xdr:rowOff>
    </xdr:to>
    <xdr:sp macro="" textlink="">
      <xdr:nvSpPr>
        <xdr:cNvPr id="406" name="楕円 405">
          <a:extLst>
            <a:ext uri="{FF2B5EF4-FFF2-40B4-BE49-F238E27FC236}">
              <a16:creationId xmlns:a16="http://schemas.microsoft.com/office/drawing/2014/main" id="{00000000-0008-0000-0F00-000096010000}"/>
            </a:ext>
          </a:extLst>
        </xdr:cNvPr>
        <xdr:cNvSpPr/>
      </xdr:nvSpPr>
      <xdr:spPr>
        <a:xfrm>
          <a:off x="45847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10358</xdr:rowOff>
    </xdr:from>
    <xdr:ext cx="405111" cy="259045"/>
    <xdr:sp macro="" textlink="">
      <xdr:nvSpPr>
        <xdr:cNvPr id="407" name="【市民会館】&#10;有形固定資産減価償却率該当値テキスト">
          <a:extLst>
            <a:ext uri="{FF2B5EF4-FFF2-40B4-BE49-F238E27FC236}">
              <a16:creationId xmlns:a16="http://schemas.microsoft.com/office/drawing/2014/main" id="{00000000-0008-0000-0F00-000097010000}"/>
            </a:ext>
          </a:extLst>
        </xdr:cNvPr>
        <xdr:cNvSpPr txBox="1"/>
      </xdr:nvSpPr>
      <xdr:spPr>
        <a:xfrm>
          <a:off x="4673600"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4173</xdr:rowOff>
    </xdr:from>
    <xdr:to>
      <xdr:col>20</xdr:col>
      <xdr:colOff>38100</xdr:colOff>
      <xdr:row>107</xdr:row>
      <xdr:rowOff>105773</xdr:rowOff>
    </xdr:to>
    <xdr:sp macro="" textlink="">
      <xdr:nvSpPr>
        <xdr:cNvPr id="408" name="楕円 407">
          <a:extLst>
            <a:ext uri="{FF2B5EF4-FFF2-40B4-BE49-F238E27FC236}">
              <a16:creationId xmlns:a16="http://schemas.microsoft.com/office/drawing/2014/main" id="{00000000-0008-0000-0F00-000098010000}"/>
            </a:ext>
          </a:extLst>
        </xdr:cNvPr>
        <xdr:cNvSpPr/>
      </xdr:nvSpPr>
      <xdr:spPr>
        <a:xfrm>
          <a:off x="3746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54973</xdr:rowOff>
    </xdr:from>
    <xdr:to>
      <xdr:col>24</xdr:col>
      <xdr:colOff>63500</xdr:colOff>
      <xdr:row>107</xdr:row>
      <xdr:rowOff>82731</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3797300" y="1840012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156029</xdr:rowOff>
    </xdr:from>
    <xdr:to>
      <xdr:col>15</xdr:col>
      <xdr:colOff>101600</xdr:colOff>
      <xdr:row>107</xdr:row>
      <xdr:rowOff>86179</xdr:rowOff>
    </xdr:to>
    <xdr:sp macro="" textlink="">
      <xdr:nvSpPr>
        <xdr:cNvPr id="410" name="楕円 409">
          <a:extLst>
            <a:ext uri="{FF2B5EF4-FFF2-40B4-BE49-F238E27FC236}">
              <a16:creationId xmlns:a16="http://schemas.microsoft.com/office/drawing/2014/main" id="{00000000-0008-0000-0F00-00009A010000}"/>
            </a:ext>
          </a:extLst>
        </xdr:cNvPr>
        <xdr:cNvSpPr/>
      </xdr:nvSpPr>
      <xdr:spPr>
        <a:xfrm>
          <a:off x="2857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35379</xdr:rowOff>
    </xdr:from>
    <xdr:to>
      <xdr:col>19</xdr:col>
      <xdr:colOff>177800</xdr:colOff>
      <xdr:row>107</xdr:row>
      <xdr:rowOff>54973</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2908300" y="183805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2539</xdr:rowOff>
    </xdr:from>
    <xdr:to>
      <xdr:col>10</xdr:col>
      <xdr:colOff>165100</xdr:colOff>
      <xdr:row>107</xdr:row>
      <xdr:rowOff>104139</xdr:rowOff>
    </xdr:to>
    <xdr:sp macro="" textlink="">
      <xdr:nvSpPr>
        <xdr:cNvPr id="412" name="楕円 411">
          <a:extLst>
            <a:ext uri="{FF2B5EF4-FFF2-40B4-BE49-F238E27FC236}">
              <a16:creationId xmlns:a16="http://schemas.microsoft.com/office/drawing/2014/main" id="{00000000-0008-0000-0F00-00009C010000}"/>
            </a:ext>
          </a:extLst>
        </xdr:cNvPr>
        <xdr:cNvSpPr/>
      </xdr:nvSpPr>
      <xdr:spPr>
        <a:xfrm>
          <a:off x="1968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35379</xdr:rowOff>
    </xdr:from>
    <xdr:to>
      <xdr:col>15</xdr:col>
      <xdr:colOff>50800</xdr:colOff>
      <xdr:row>107</xdr:row>
      <xdr:rowOff>53339</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flipV="1">
          <a:off x="2019300" y="18380529"/>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14" name="n_1aveValue【市民会館】&#10;有形固定資産減価償却率">
          <a:extLst>
            <a:ext uri="{FF2B5EF4-FFF2-40B4-BE49-F238E27FC236}">
              <a16:creationId xmlns:a16="http://schemas.microsoft.com/office/drawing/2014/main" id="{00000000-0008-0000-0F00-00009E010000}"/>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15" name="n_2aveValue【市民会館】&#10;有形固定資産減価償却率">
          <a:extLst>
            <a:ext uri="{FF2B5EF4-FFF2-40B4-BE49-F238E27FC236}">
              <a16:creationId xmlns:a16="http://schemas.microsoft.com/office/drawing/2014/main" id="{00000000-0008-0000-0F00-00009F010000}"/>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16" name="n_3aveValue【市民会館】&#10;有形固定資産減価償却率">
          <a:extLst>
            <a:ext uri="{FF2B5EF4-FFF2-40B4-BE49-F238E27FC236}">
              <a16:creationId xmlns:a16="http://schemas.microsoft.com/office/drawing/2014/main" id="{00000000-0008-0000-0F00-0000A0010000}"/>
            </a:ext>
          </a:extLst>
        </xdr:cNvPr>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7" name="n_4aveValue【市民会館】&#10;有形固定資産減価償却率">
          <a:extLst>
            <a:ext uri="{FF2B5EF4-FFF2-40B4-BE49-F238E27FC236}">
              <a16:creationId xmlns:a16="http://schemas.microsoft.com/office/drawing/2014/main" id="{00000000-0008-0000-0F00-0000A1010000}"/>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96900</xdr:rowOff>
    </xdr:from>
    <xdr:ext cx="405111" cy="259045"/>
    <xdr:sp macro="" textlink="">
      <xdr:nvSpPr>
        <xdr:cNvPr id="418" name="n_1mainValue【市民会館】&#10;有形固定資産減価償却率">
          <a:extLst>
            <a:ext uri="{FF2B5EF4-FFF2-40B4-BE49-F238E27FC236}">
              <a16:creationId xmlns:a16="http://schemas.microsoft.com/office/drawing/2014/main" id="{00000000-0008-0000-0F00-0000A2010000}"/>
            </a:ext>
          </a:extLst>
        </xdr:cNvPr>
        <xdr:cNvSpPr txBox="1"/>
      </xdr:nvSpPr>
      <xdr:spPr>
        <a:xfrm>
          <a:off x="3582044"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77306</xdr:rowOff>
    </xdr:from>
    <xdr:ext cx="405111" cy="259045"/>
    <xdr:sp macro="" textlink="">
      <xdr:nvSpPr>
        <xdr:cNvPr id="419" name="n_2mainValue【市民会館】&#10;有形固定資産減価償却率">
          <a:extLst>
            <a:ext uri="{FF2B5EF4-FFF2-40B4-BE49-F238E27FC236}">
              <a16:creationId xmlns:a16="http://schemas.microsoft.com/office/drawing/2014/main" id="{00000000-0008-0000-0F00-0000A3010000}"/>
            </a:ext>
          </a:extLst>
        </xdr:cNvPr>
        <xdr:cNvSpPr txBox="1"/>
      </xdr:nvSpPr>
      <xdr:spPr>
        <a:xfrm>
          <a:off x="27057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95266</xdr:rowOff>
    </xdr:from>
    <xdr:ext cx="405111" cy="259045"/>
    <xdr:sp macro="" textlink="">
      <xdr:nvSpPr>
        <xdr:cNvPr id="420" name="n_3mainValue【市民会館】&#10;有形固定資産減価償却率">
          <a:extLst>
            <a:ext uri="{FF2B5EF4-FFF2-40B4-BE49-F238E27FC236}">
              <a16:creationId xmlns:a16="http://schemas.microsoft.com/office/drawing/2014/main" id="{00000000-0008-0000-0F00-0000A4010000}"/>
            </a:ext>
          </a:extLst>
        </xdr:cNvPr>
        <xdr:cNvSpPr txBox="1"/>
      </xdr:nvSpPr>
      <xdr:spPr>
        <a:xfrm>
          <a:off x="1816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5" name="【市民会館】&#10;一人当たり面積グラフ枠">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7" name="【市民会館】&#10;一人当たり面積最小値テキスト">
          <a:extLst>
            <a:ext uri="{FF2B5EF4-FFF2-40B4-BE49-F238E27FC236}">
              <a16:creationId xmlns:a16="http://schemas.microsoft.com/office/drawing/2014/main" id="{00000000-0008-0000-0F00-0000BF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9" name="【市民会館】&#10;一人当たり面積最大値テキスト">
          <a:extLst>
            <a:ext uri="{FF2B5EF4-FFF2-40B4-BE49-F238E27FC236}">
              <a16:creationId xmlns:a16="http://schemas.microsoft.com/office/drawing/2014/main" id="{00000000-0008-0000-0F00-0000C1010000}"/>
            </a:ext>
          </a:extLst>
        </xdr:cNvPr>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51" name="【市民会館】&#10;一人当たり面積平均値テキスト">
          <a:extLst>
            <a:ext uri="{FF2B5EF4-FFF2-40B4-BE49-F238E27FC236}">
              <a16:creationId xmlns:a16="http://schemas.microsoft.com/office/drawing/2014/main" id="{00000000-0008-0000-0F00-0000C3010000}"/>
            </a:ext>
          </a:extLst>
        </xdr:cNvPr>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907</xdr:rowOff>
    </xdr:from>
    <xdr:to>
      <xdr:col>55</xdr:col>
      <xdr:colOff>50800</xdr:colOff>
      <xdr:row>107</xdr:row>
      <xdr:rowOff>102507</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10426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150784</xdr:rowOff>
    </xdr:from>
    <xdr:ext cx="469744" cy="259045"/>
    <xdr:sp macro="" textlink="">
      <xdr:nvSpPr>
        <xdr:cNvPr id="463" name="【市民会館】&#10;一人当たり面積該当値テキスト">
          <a:extLst>
            <a:ext uri="{FF2B5EF4-FFF2-40B4-BE49-F238E27FC236}">
              <a16:creationId xmlns:a16="http://schemas.microsoft.com/office/drawing/2014/main" id="{00000000-0008-0000-0F00-0000CF010000}"/>
            </a:ext>
          </a:extLst>
        </xdr:cNvPr>
        <xdr:cNvSpPr txBox="1"/>
      </xdr:nvSpPr>
      <xdr:spPr>
        <a:xfrm>
          <a:off x="10515600"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4173</xdr:rowOff>
    </xdr:from>
    <xdr:to>
      <xdr:col>50</xdr:col>
      <xdr:colOff>165100</xdr:colOff>
      <xdr:row>107</xdr:row>
      <xdr:rowOff>105773</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9588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51707</xdr:rowOff>
    </xdr:from>
    <xdr:to>
      <xdr:col>55</xdr:col>
      <xdr:colOff>0</xdr:colOff>
      <xdr:row>107</xdr:row>
      <xdr:rowOff>54973</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flipV="1">
          <a:off x="9639300" y="183968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4173</xdr:rowOff>
    </xdr:from>
    <xdr:to>
      <xdr:col>46</xdr:col>
      <xdr:colOff>38100</xdr:colOff>
      <xdr:row>107</xdr:row>
      <xdr:rowOff>105773</xdr:rowOff>
    </xdr:to>
    <xdr:sp macro="" textlink="">
      <xdr:nvSpPr>
        <xdr:cNvPr id="466" name="楕円 465">
          <a:extLst>
            <a:ext uri="{FF2B5EF4-FFF2-40B4-BE49-F238E27FC236}">
              <a16:creationId xmlns:a16="http://schemas.microsoft.com/office/drawing/2014/main" id="{00000000-0008-0000-0F00-0000D2010000}"/>
            </a:ext>
          </a:extLst>
        </xdr:cNvPr>
        <xdr:cNvSpPr/>
      </xdr:nvSpPr>
      <xdr:spPr>
        <a:xfrm>
          <a:off x="8699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54973</xdr:rowOff>
    </xdr:from>
    <xdr:to>
      <xdr:col>50</xdr:col>
      <xdr:colOff>114300</xdr:colOff>
      <xdr:row>107</xdr:row>
      <xdr:rowOff>54973</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8750300" y="18400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7438</xdr:rowOff>
    </xdr:from>
    <xdr:to>
      <xdr:col>41</xdr:col>
      <xdr:colOff>101600</xdr:colOff>
      <xdr:row>107</xdr:row>
      <xdr:rowOff>109038</xdr:rowOff>
    </xdr:to>
    <xdr:sp macro="" textlink="">
      <xdr:nvSpPr>
        <xdr:cNvPr id="468" name="楕円 467">
          <a:extLst>
            <a:ext uri="{FF2B5EF4-FFF2-40B4-BE49-F238E27FC236}">
              <a16:creationId xmlns:a16="http://schemas.microsoft.com/office/drawing/2014/main" id="{00000000-0008-0000-0F00-0000D4010000}"/>
            </a:ext>
          </a:extLst>
        </xdr:cNvPr>
        <xdr:cNvSpPr/>
      </xdr:nvSpPr>
      <xdr:spPr>
        <a:xfrm>
          <a:off x="7810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54973</xdr:rowOff>
    </xdr:from>
    <xdr:to>
      <xdr:col>45</xdr:col>
      <xdr:colOff>177800</xdr:colOff>
      <xdr:row>107</xdr:row>
      <xdr:rowOff>58238</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7861300" y="1840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70" name="n_1aveValue【市民会館】&#10;一人当たり面積">
          <a:extLst>
            <a:ext uri="{FF2B5EF4-FFF2-40B4-BE49-F238E27FC236}">
              <a16:creationId xmlns:a16="http://schemas.microsoft.com/office/drawing/2014/main" id="{00000000-0008-0000-0F00-0000D6010000}"/>
            </a:ext>
          </a:extLst>
        </xdr:cNvPr>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71" name="n_2aveValue【市民会館】&#10;一人当たり面積">
          <a:extLst>
            <a:ext uri="{FF2B5EF4-FFF2-40B4-BE49-F238E27FC236}">
              <a16:creationId xmlns:a16="http://schemas.microsoft.com/office/drawing/2014/main" id="{00000000-0008-0000-0F00-0000D7010000}"/>
            </a:ext>
          </a:extLst>
        </xdr:cNvPr>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72" name="n_3aveValue【市民会館】&#10;一人当たり面積">
          <a:extLst>
            <a:ext uri="{FF2B5EF4-FFF2-40B4-BE49-F238E27FC236}">
              <a16:creationId xmlns:a16="http://schemas.microsoft.com/office/drawing/2014/main" id="{00000000-0008-0000-0F00-0000D8010000}"/>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3" name="n_4aveValue【市民会館】&#10;一人当たり面積">
          <a:extLst>
            <a:ext uri="{FF2B5EF4-FFF2-40B4-BE49-F238E27FC236}">
              <a16:creationId xmlns:a16="http://schemas.microsoft.com/office/drawing/2014/main" id="{00000000-0008-0000-0F00-0000D9010000}"/>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96900</xdr:rowOff>
    </xdr:from>
    <xdr:ext cx="469744" cy="259045"/>
    <xdr:sp macro="" textlink="">
      <xdr:nvSpPr>
        <xdr:cNvPr id="474" name="n_1mainValue【市民会館】&#10;一人当たり面積">
          <a:extLst>
            <a:ext uri="{FF2B5EF4-FFF2-40B4-BE49-F238E27FC236}">
              <a16:creationId xmlns:a16="http://schemas.microsoft.com/office/drawing/2014/main" id="{00000000-0008-0000-0F00-0000DA010000}"/>
            </a:ext>
          </a:extLst>
        </xdr:cNvPr>
        <xdr:cNvSpPr txBox="1"/>
      </xdr:nvSpPr>
      <xdr:spPr>
        <a:xfrm>
          <a:off x="93917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96900</xdr:rowOff>
    </xdr:from>
    <xdr:ext cx="469744" cy="259045"/>
    <xdr:sp macro="" textlink="">
      <xdr:nvSpPr>
        <xdr:cNvPr id="475" name="n_2mainValue【市民会館】&#10;一人当たり面積">
          <a:extLst>
            <a:ext uri="{FF2B5EF4-FFF2-40B4-BE49-F238E27FC236}">
              <a16:creationId xmlns:a16="http://schemas.microsoft.com/office/drawing/2014/main" id="{00000000-0008-0000-0F00-0000DB010000}"/>
            </a:ext>
          </a:extLst>
        </xdr:cNvPr>
        <xdr:cNvSpPr txBox="1"/>
      </xdr:nvSpPr>
      <xdr:spPr>
        <a:xfrm>
          <a:off x="8515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100165</xdr:rowOff>
    </xdr:from>
    <xdr:ext cx="469744" cy="259045"/>
    <xdr:sp macro="" textlink="">
      <xdr:nvSpPr>
        <xdr:cNvPr id="476" name="n_3mainValue【市民会館】&#10;一人当たり面積">
          <a:extLst>
            <a:ext uri="{FF2B5EF4-FFF2-40B4-BE49-F238E27FC236}">
              <a16:creationId xmlns:a16="http://schemas.microsoft.com/office/drawing/2014/main" id="{00000000-0008-0000-0F00-0000DC010000}"/>
            </a:ext>
          </a:extLst>
        </xdr:cNvPr>
        <xdr:cNvSpPr txBox="1"/>
      </xdr:nvSpPr>
      <xdr:spPr>
        <a:xfrm>
          <a:off x="7626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一般廃棄物処理施設】&#10;有形固定資産減価償却率グラフ枠">
          <a:extLst>
            <a:ext uri="{FF2B5EF4-FFF2-40B4-BE49-F238E27FC236}">
              <a16:creationId xmlns:a16="http://schemas.microsoft.com/office/drawing/2014/main" id="{00000000-0008-0000-0F00-0000F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3" name="【一般廃棄物処理施設】&#10;有形固定資産減価償却率最小値テキスト">
          <a:extLst>
            <a:ext uri="{FF2B5EF4-FFF2-40B4-BE49-F238E27FC236}">
              <a16:creationId xmlns:a16="http://schemas.microsoft.com/office/drawing/2014/main" id="{00000000-0008-0000-0F00-0000F7010000}"/>
            </a:ext>
          </a:extLst>
        </xdr:cNvPr>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5" name="【一般廃棄物処理施設】&#10;有形固定資産減価償却率最大値テキスト">
          <a:extLst>
            <a:ext uri="{FF2B5EF4-FFF2-40B4-BE49-F238E27FC236}">
              <a16:creationId xmlns:a16="http://schemas.microsoft.com/office/drawing/2014/main" id="{00000000-0008-0000-0F00-0000F9010000}"/>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07" name="【一般廃棄物処理施設】&#10;有形固定資産減価償却率平均値テキスト">
          <a:extLst>
            <a:ext uri="{FF2B5EF4-FFF2-40B4-BE49-F238E27FC236}">
              <a16:creationId xmlns:a16="http://schemas.microsoft.com/office/drawing/2014/main" id="{00000000-0008-0000-0F00-0000FB010000}"/>
            </a:ext>
          </a:extLst>
        </xdr:cNvPr>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58057</xdr:rowOff>
    </xdr:from>
    <xdr:to>
      <xdr:col>85</xdr:col>
      <xdr:colOff>177800</xdr:colOff>
      <xdr:row>39</xdr:row>
      <xdr:rowOff>159657</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162687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36484</xdr:rowOff>
    </xdr:from>
    <xdr:ext cx="405111" cy="259045"/>
    <xdr:sp macro="" textlink="">
      <xdr:nvSpPr>
        <xdr:cNvPr id="519" name="【一般廃棄物処理施設】&#10;有形固定資産減価償却率該当値テキスト">
          <a:extLst>
            <a:ext uri="{FF2B5EF4-FFF2-40B4-BE49-F238E27FC236}">
              <a16:creationId xmlns:a16="http://schemas.microsoft.com/office/drawing/2014/main" id="{00000000-0008-0000-0F00-000007020000}"/>
            </a:ext>
          </a:extLst>
        </xdr:cNvPr>
        <xdr:cNvSpPr txBox="1"/>
      </xdr:nvSpPr>
      <xdr:spPr>
        <a:xfrm>
          <a:off x="16357600"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4173</xdr:rowOff>
    </xdr:from>
    <xdr:to>
      <xdr:col>81</xdr:col>
      <xdr:colOff>101600</xdr:colOff>
      <xdr:row>39</xdr:row>
      <xdr:rowOff>105773</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15430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54973</xdr:rowOff>
    </xdr:from>
    <xdr:to>
      <xdr:col>85</xdr:col>
      <xdr:colOff>127000</xdr:colOff>
      <xdr:row>39</xdr:row>
      <xdr:rowOff>108857</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5481300" y="674152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129903</xdr:rowOff>
    </xdr:from>
    <xdr:to>
      <xdr:col>76</xdr:col>
      <xdr:colOff>165100</xdr:colOff>
      <xdr:row>38</xdr:row>
      <xdr:rowOff>60053</xdr:rowOff>
    </xdr:to>
    <xdr:sp macro="" textlink="">
      <xdr:nvSpPr>
        <xdr:cNvPr id="522" name="楕円 521">
          <a:extLst>
            <a:ext uri="{FF2B5EF4-FFF2-40B4-BE49-F238E27FC236}">
              <a16:creationId xmlns:a16="http://schemas.microsoft.com/office/drawing/2014/main" id="{00000000-0008-0000-0F00-00000A020000}"/>
            </a:ext>
          </a:extLst>
        </xdr:cNvPr>
        <xdr:cNvSpPr/>
      </xdr:nvSpPr>
      <xdr:spPr>
        <a:xfrm>
          <a:off x="14541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9253</xdr:rowOff>
    </xdr:from>
    <xdr:to>
      <xdr:col>81</xdr:col>
      <xdr:colOff>50800</xdr:colOff>
      <xdr:row>39</xdr:row>
      <xdr:rowOff>54973</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4592300" y="652435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108676</xdr:rowOff>
    </xdr:from>
    <xdr:to>
      <xdr:col>72</xdr:col>
      <xdr:colOff>38100</xdr:colOff>
      <xdr:row>39</xdr:row>
      <xdr:rowOff>38826</xdr:rowOff>
    </xdr:to>
    <xdr:sp macro="" textlink="">
      <xdr:nvSpPr>
        <xdr:cNvPr id="524" name="楕円 523">
          <a:extLst>
            <a:ext uri="{FF2B5EF4-FFF2-40B4-BE49-F238E27FC236}">
              <a16:creationId xmlns:a16="http://schemas.microsoft.com/office/drawing/2014/main" id="{00000000-0008-0000-0F00-00000C020000}"/>
            </a:ext>
          </a:extLst>
        </xdr:cNvPr>
        <xdr:cNvSpPr/>
      </xdr:nvSpPr>
      <xdr:spPr>
        <a:xfrm>
          <a:off x="13652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9253</xdr:rowOff>
    </xdr:from>
    <xdr:to>
      <xdr:col>76</xdr:col>
      <xdr:colOff>114300</xdr:colOff>
      <xdr:row>38</xdr:row>
      <xdr:rowOff>159476</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flipV="1">
          <a:off x="13703300" y="652435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26" name="n_1aveValue【一般廃棄物処理施設】&#10;有形固定資産減価償却率">
          <a:extLst>
            <a:ext uri="{FF2B5EF4-FFF2-40B4-BE49-F238E27FC236}">
              <a16:creationId xmlns:a16="http://schemas.microsoft.com/office/drawing/2014/main" id="{00000000-0008-0000-0F00-00000E020000}"/>
            </a:ext>
          </a:extLst>
        </xdr:cNvPr>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27" name="n_2aveValue【一般廃棄物処理施設】&#10;有形固定資産減価償却率">
          <a:extLst>
            <a:ext uri="{FF2B5EF4-FFF2-40B4-BE49-F238E27FC236}">
              <a16:creationId xmlns:a16="http://schemas.microsoft.com/office/drawing/2014/main" id="{00000000-0008-0000-0F00-00000F020000}"/>
            </a:ext>
          </a:extLst>
        </xdr:cNvPr>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28" name="n_3aveValue【一般廃棄物処理施設】&#10;有形固定資産減価償却率">
          <a:extLst>
            <a:ext uri="{FF2B5EF4-FFF2-40B4-BE49-F238E27FC236}">
              <a16:creationId xmlns:a16="http://schemas.microsoft.com/office/drawing/2014/main" id="{00000000-0008-0000-0F00-000010020000}"/>
            </a:ext>
          </a:extLst>
        </xdr:cNvPr>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9" name="n_4aveValue【一般廃棄物処理施設】&#10;有形固定資産減価償却率">
          <a:extLst>
            <a:ext uri="{FF2B5EF4-FFF2-40B4-BE49-F238E27FC236}">
              <a16:creationId xmlns:a16="http://schemas.microsoft.com/office/drawing/2014/main" id="{00000000-0008-0000-0F00-000011020000}"/>
            </a:ext>
          </a:extLst>
        </xdr:cNvPr>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96900</xdr:rowOff>
    </xdr:from>
    <xdr:ext cx="405111" cy="259045"/>
    <xdr:sp macro="" textlink="">
      <xdr:nvSpPr>
        <xdr:cNvPr id="530" name="n_1mainValue【一般廃棄物処理施設】&#10;有形固定資産減価償却率">
          <a:extLst>
            <a:ext uri="{FF2B5EF4-FFF2-40B4-BE49-F238E27FC236}">
              <a16:creationId xmlns:a16="http://schemas.microsoft.com/office/drawing/2014/main" id="{00000000-0008-0000-0F00-000012020000}"/>
            </a:ext>
          </a:extLst>
        </xdr:cNvPr>
        <xdr:cNvSpPr txBox="1"/>
      </xdr:nvSpPr>
      <xdr:spPr>
        <a:xfrm>
          <a:off x="15266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76580</xdr:rowOff>
    </xdr:from>
    <xdr:ext cx="405111" cy="259045"/>
    <xdr:sp macro="" textlink="">
      <xdr:nvSpPr>
        <xdr:cNvPr id="531" name="n_2mainValue【一般廃棄物処理施設】&#10;有形固定資産減価償却率">
          <a:extLst>
            <a:ext uri="{FF2B5EF4-FFF2-40B4-BE49-F238E27FC236}">
              <a16:creationId xmlns:a16="http://schemas.microsoft.com/office/drawing/2014/main" id="{00000000-0008-0000-0F00-000013020000}"/>
            </a:ext>
          </a:extLst>
        </xdr:cNvPr>
        <xdr:cNvSpPr txBox="1"/>
      </xdr:nvSpPr>
      <xdr:spPr>
        <a:xfrm>
          <a:off x="14389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55353</xdr:rowOff>
    </xdr:from>
    <xdr:ext cx="405111" cy="259045"/>
    <xdr:sp macro="" textlink="">
      <xdr:nvSpPr>
        <xdr:cNvPr id="532" name="n_3mainValue【一般廃棄物処理施設】&#10;有形固定資産減価償却率">
          <a:extLst>
            <a:ext uri="{FF2B5EF4-FFF2-40B4-BE49-F238E27FC236}">
              <a16:creationId xmlns:a16="http://schemas.microsoft.com/office/drawing/2014/main" id="{00000000-0008-0000-0F00-000014020000}"/>
            </a:ext>
          </a:extLst>
        </xdr:cNvPr>
        <xdr:cNvSpPr txBox="1"/>
      </xdr:nvSpPr>
      <xdr:spPr>
        <a:xfrm>
          <a:off x="135007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5" name="【一般廃棄物処理施設】&#10;一人当たり有形固定資産（償却資産）額グラフ枠">
          <a:extLst>
            <a:ext uri="{FF2B5EF4-FFF2-40B4-BE49-F238E27FC236}">
              <a16:creationId xmlns:a16="http://schemas.microsoft.com/office/drawing/2014/main" id="{00000000-0008-0000-0F00-00002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7" name="【一般廃棄物処理施設】&#10;一人当たり有形固定資産（償却資産）額最小値テキスト">
          <a:extLst>
            <a:ext uri="{FF2B5EF4-FFF2-40B4-BE49-F238E27FC236}">
              <a16:creationId xmlns:a16="http://schemas.microsoft.com/office/drawing/2014/main" id="{00000000-0008-0000-0F00-00002D020000}"/>
            </a:ext>
          </a:extLst>
        </xdr:cNvPr>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9" name="【一般廃棄物処理施設】&#10;一人当たり有形固定資産（償却資産）額最大値テキスト">
          <a:extLst>
            <a:ext uri="{FF2B5EF4-FFF2-40B4-BE49-F238E27FC236}">
              <a16:creationId xmlns:a16="http://schemas.microsoft.com/office/drawing/2014/main" id="{00000000-0008-0000-0F00-00002F020000}"/>
            </a:ext>
          </a:extLst>
        </xdr:cNvPr>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61" name="【一般廃棄物処理施設】&#10;一人当たり有形固定資産（償却資産）額平均値テキスト">
          <a:extLst>
            <a:ext uri="{FF2B5EF4-FFF2-40B4-BE49-F238E27FC236}">
              <a16:creationId xmlns:a16="http://schemas.microsoft.com/office/drawing/2014/main" id="{00000000-0008-0000-0F00-000031020000}"/>
            </a:ext>
          </a:extLst>
        </xdr:cNvPr>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4" name="フローチャート: 判断 563">
          <a:extLst>
            <a:ext uri="{FF2B5EF4-FFF2-40B4-BE49-F238E27FC236}">
              <a16:creationId xmlns:a16="http://schemas.microsoft.com/office/drawing/2014/main" id="{00000000-0008-0000-0F00-000034020000}"/>
            </a:ext>
          </a:extLst>
        </xdr:cNvPr>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5" name="フローチャート: 判断 564">
          <a:extLst>
            <a:ext uri="{FF2B5EF4-FFF2-40B4-BE49-F238E27FC236}">
              <a16:creationId xmlns:a16="http://schemas.microsoft.com/office/drawing/2014/main" id="{00000000-0008-0000-0F00-000035020000}"/>
            </a:ext>
          </a:extLst>
        </xdr:cNvPr>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6" name="フローチャート: 判断 565">
          <a:extLst>
            <a:ext uri="{FF2B5EF4-FFF2-40B4-BE49-F238E27FC236}">
              <a16:creationId xmlns:a16="http://schemas.microsoft.com/office/drawing/2014/main" id="{00000000-0008-0000-0F00-000036020000}"/>
            </a:ext>
          </a:extLst>
        </xdr:cNvPr>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126224</xdr:rowOff>
    </xdr:from>
    <xdr:to>
      <xdr:col>116</xdr:col>
      <xdr:colOff>114300</xdr:colOff>
      <xdr:row>42</xdr:row>
      <xdr:rowOff>56374</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22110700" y="715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41151</xdr:rowOff>
    </xdr:from>
    <xdr:ext cx="534377" cy="259045"/>
    <xdr:sp macro="" textlink="">
      <xdr:nvSpPr>
        <xdr:cNvPr id="573" name="【一般廃棄物処理施設】&#10;一人当たり有形固定資産（償却資産）額該当値テキスト">
          <a:extLst>
            <a:ext uri="{FF2B5EF4-FFF2-40B4-BE49-F238E27FC236}">
              <a16:creationId xmlns:a16="http://schemas.microsoft.com/office/drawing/2014/main" id="{00000000-0008-0000-0F00-00003D020000}"/>
            </a:ext>
          </a:extLst>
        </xdr:cNvPr>
        <xdr:cNvSpPr txBox="1"/>
      </xdr:nvSpPr>
      <xdr:spPr>
        <a:xfrm>
          <a:off x="22199600" y="707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126415</xdr:rowOff>
    </xdr:from>
    <xdr:to>
      <xdr:col>112</xdr:col>
      <xdr:colOff>38100</xdr:colOff>
      <xdr:row>42</xdr:row>
      <xdr:rowOff>56565</xdr:rowOff>
    </xdr:to>
    <xdr:sp macro="" textlink="">
      <xdr:nvSpPr>
        <xdr:cNvPr id="574" name="楕円 573">
          <a:extLst>
            <a:ext uri="{FF2B5EF4-FFF2-40B4-BE49-F238E27FC236}">
              <a16:creationId xmlns:a16="http://schemas.microsoft.com/office/drawing/2014/main" id="{00000000-0008-0000-0F00-00003E020000}"/>
            </a:ext>
          </a:extLst>
        </xdr:cNvPr>
        <xdr:cNvSpPr/>
      </xdr:nvSpPr>
      <xdr:spPr>
        <a:xfrm>
          <a:off x="21272500" y="715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5574</xdr:rowOff>
    </xdr:from>
    <xdr:to>
      <xdr:col>116</xdr:col>
      <xdr:colOff>63500</xdr:colOff>
      <xdr:row>42</xdr:row>
      <xdr:rowOff>5765</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21323300" y="7206474"/>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6662</xdr:rowOff>
    </xdr:from>
    <xdr:to>
      <xdr:col>107</xdr:col>
      <xdr:colOff>101600</xdr:colOff>
      <xdr:row>41</xdr:row>
      <xdr:rowOff>108262</xdr:rowOff>
    </xdr:to>
    <xdr:sp macro="" textlink="">
      <xdr:nvSpPr>
        <xdr:cNvPr id="576" name="楕円 575">
          <a:extLst>
            <a:ext uri="{FF2B5EF4-FFF2-40B4-BE49-F238E27FC236}">
              <a16:creationId xmlns:a16="http://schemas.microsoft.com/office/drawing/2014/main" id="{00000000-0008-0000-0F00-000040020000}"/>
            </a:ext>
          </a:extLst>
        </xdr:cNvPr>
        <xdr:cNvSpPr/>
      </xdr:nvSpPr>
      <xdr:spPr>
        <a:xfrm>
          <a:off x="20383500" y="70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57462</xdr:rowOff>
    </xdr:from>
    <xdr:to>
      <xdr:col>111</xdr:col>
      <xdr:colOff>177800</xdr:colOff>
      <xdr:row>42</xdr:row>
      <xdr:rowOff>5765</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0434300" y="7086912"/>
          <a:ext cx="889000" cy="1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128998</xdr:rowOff>
    </xdr:from>
    <xdr:to>
      <xdr:col>102</xdr:col>
      <xdr:colOff>165100</xdr:colOff>
      <xdr:row>41</xdr:row>
      <xdr:rowOff>59148</xdr:rowOff>
    </xdr:to>
    <xdr:sp macro="" textlink="">
      <xdr:nvSpPr>
        <xdr:cNvPr id="578" name="楕円 577">
          <a:extLst>
            <a:ext uri="{FF2B5EF4-FFF2-40B4-BE49-F238E27FC236}">
              <a16:creationId xmlns:a16="http://schemas.microsoft.com/office/drawing/2014/main" id="{00000000-0008-0000-0F00-000042020000}"/>
            </a:ext>
          </a:extLst>
        </xdr:cNvPr>
        <xdr:cNvSpPr/>
      </xdr:nvSpPr>
      <xdr:spPr>
        <a:xfrm>
          <a:off x="19494500" y="698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8348</xdr:rowOff>
    </xdr:from>
    <xdr:to>
      <xdr:col>107</xdr:col>
      <xdr:colOff>50800</xdr:colOff>
      <xdr:row>41</xdr:row>
      <xdr:rowOff>57462</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9545300" y="7037798"/>
          <a:ext cx="889000" cy="4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580" name="n_1aveValue【一般廃棄物処理施設】&#10;一人当たり有形固定資産（償却資産）額">
          <a:extLst>
            <a:ext uri="{FF2B5EF4-FFF2-40B4-BE49-F238E27FC236}">
              <a16:creationId xmlns:a16="http://schemas.microsoft.com/office/drawing/2014/main" id="{00000000-0008-0000-0F00-000044020000}"/>
            </a:ext>
          </a:extLst>
        </xdr:cNvPr>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81" name="n_2aveValue【一般廃棄物処理施設】&#10;一人当たり有形固定資産（償却資産）額">
          <a:extLst>
            <a:ext uri="{FF2B5EF4-FFF2-40B4-BE49-F238E27FC236}">
              <a16:creationId xmlns:a16="http://schemas.microsoft.com/office/drawing/2014/main" id="{00000000-0008-0000-0F00-000045020000}"/>
            </a:ext>
          </a:extLst>
        </xdr:cNvPr>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582" name="n_3aveValue【一般廃棄物処理施設】&#10;一人当たり有形固定資産（償却資産）額">
          <a:extLst>
            <a:ext uri="{FF2B5EF4-FFF2-40B4-BE49-F238E27FC236}">
              <a16:creationId xmlns:a16="http://schemas.microsoft.com/office/drawing/2014/main" id="{00000000-0008-0000-0F00-000046020000}"/>
            </a:ext>
          </a:extLst>
        </xdr:cNvPr>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83" name="n_4aveValue【一般廃棄物処理施設】&#10;一人当たり有形固定資産（償却資産）額">
          <a:extLst>
            <a:ext uri="{FF2B5EF4-FFF2-40B4-BE49-F238E27FC236}">
              <a16:creationId xmlns:a16="http://schemas.microsoft.com/office/drawing/2014/main" id="{00000000-0008-0000-0F00-000047020000}"/>
            </a:ext>
          </a:extLst>
        </xdr:cNvPr>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47692</xdr:rowOff>
    </xdr:from>
    <xdr:ext cx="534377" cy="259045"/>
    <xdr:sp macro="" textlink="">
      <xdr:nvSpPr>
        <xdr:cNvPr id="584" name="n_1mainValue【一般廃棄物処理施設】&#10;一人当たり有形固定資産（償却資産）額">
          <a:extLst>
            <a:ext uri="{FF2B5EF4-FFF2-40B4-BE49-F238E27FC236}">
              <a16:creationId xmlns:a16="http://schemas.microsoft.com/office/drawing/2014/main" id="{00000000-0008-0000-0F00-000048020000}"/>
            </a:ext>
          </a:extLst>
        </xdr:cNvPr>
        <xdr:cNvSpPr txBox="1"/>
      </xdr:nvSpPr>
      <xdr:spPr>
        <a:xfrm>
          <a:off x="21043411" y="724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99389</xdr:rowOff>
    </xdr:from>
    <xdr:ext cx="534377" cy="259045"/>
    <xdr:sp macro="" textlink="">
      <xdr:nvSpPr>
        <xdr:cNvPr id="585" name="n_2mainValue【一般廃棄物処理施設】&#10;一人当たり有形固定資産（償却資産）額">
          <a:extLst>
            <a:ext uri="{FF2B5EF4-FFF2-40B4-BE49-F238E27FC236}">
              <a16:creationId xmlns:a16="http://schemas.microsoft.com/office/drawing/2014/main" id="{00000000-0008-0000-0F00-000049020000}"/>
            </a:ext>
          </a:extLst>
        </xdr:cNvPr>
        <xdr:cNvSpPr txBox="1"/>
      </xdr:nvSpPr>
      <xdr:spPr>
        <a:xfrm>
          <a:off x="20167111" y="712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75675</xdr:rowOff>
    </xdr:from>
    <xdr:ext cx="599010" cy="259045"/>
    <xdr:sp macro="" textlink="">
      <xdr:nvSpPr>
        <xdr:cNvPr id="586" name="n_3mainValue【一般廃棄物処理施設】&#10;一人当たり有形固定資産（償却資産）額">
          <a:extLst>
            <a:ext uri="{FF2B5EF4-FFF2-40B4-BE49-F238E27FC236}">
              <a16:creationId xmlns:a16="http://schemas.microsoft.com/office/drawing/2014/main" id="{00000000-0008-0000-0F00-00004A020000}"/>
            </a:ext>
          </a:extLst>
        </xdr:cNvPr>
        <xdr:cNvSpPr txBox="1"/>
      </xdr:nvSpPr>
      <xdr:spPr>
        <a:xfrm>
          <a:off x="19245795" y="676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保健センター・保健所】&#10;有形固定資産減価償却率グラフ枠">
          <a:extLst>
            <a:ext uri="{FF2B5EF4-FFF2-40B4-BE49-F238E27FC236}">
              <a16:creationId xmlns:a16="http://schemas.microsoft.com/office/drawing/2014/main" id="{00000000-0008-0000-0F00-00006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3" name="【保健センター・保健所】&#10;有形固定資産減価償却率最小値テキスト">
          <a:extLst>
            <a:ext uri="{FF2B5EF4-FFF2-40B4-BE49-F238E27FC236}">
              <a16:creationId xmlns:a16="http://schemas.microsoft.com/office/drawing/2014/main" id="{00000000-0008-0000-0F00-000065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5" name="【保健センター・保健所】&#10;有形固定資産減価償却率最大値テキスト">
          <a:extLst>
            <a:ext uri="{FF2B5EF4-FFF2-40B4-BE49-F238E27FC236}">
              <a16:creationId xmlns:a16="http://schemas.microsoft.com/office/drawing/2014/main" id="{00000000-0008-0000-0F00-00006702000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17" name="【保健センター・保健所】&#10;有形固定資産減価償却率平均値テキスト">
          <a:extLst>
            <a:ext uri="{FF2B5EF4-FFF2-40B4-BE49-F238E27FC236}">
              <a16:creationId xmlns:a16="http://schemas.microsoft.com/office/drawing/2014/main" id="{00000000-0008-0000-0F00-000069020000}"/>
            </a:ext>
          </a:extLst>
        </xdr:cNvPr>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1" name="フローチャート: 判断 620">
          <a:extLst>
            <a:ext uri="{FF2B5EF4-FFF2-40B4-BE49-F238E27FC236}">
              <a16:creationId xmlns:a16="http://schemas.microsoft.com/office/drawing/2014/main" id="{00000000-0008-0000-0F00-00006D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2" name="フローチャート: 判断 621">
          <a:extLst>
            <a:ext uri="{FF2B5EF4-FFF2-40B4-BE49-F238E27FC236}">
              <a16:creationId xmlns:a16="http://schemas.microsoft.com/office/drawing/2014/main" id="{00000000-0008-0000-0F00-00006E020000}"/>
            </a:ext>
          </a:extLst>
        </xdr:cNvPr>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19413</xdr:rowOff>
    </xdr:from>
    <xdr:to>
      <xdr:col>85</xdr:col>
      <xdr:colOff>177800</xdr:colOff>
      <xdr:row>62</xdr:row>
      <xdr:rowOff>121013</xdr:rowOff>
    </xdr:to>
    <xdr:sp macro="" textlink="">
      <xdr:nvSpPr>
        <xdr:cNvPr id="628" name="楕円 627">
          <a:extLst>
            <a:ext uri="{FF2B5EF4-FFF2-40B4-BE49-F238E27FC236}">
              <a16:creationId xmlns:a16="http://schemas.microsoft.com/office/drawing/2014/main" id="{00000000-0008-0000-0F00-000074020000}"/>
            </a:ext>
          </a:extLst>
        </xdr:cNvPr>
        <xdr:cNvSpPr/>
      </xdr:nvSpPr>
      <xdr:spPr>
        <a:xfrm>
          <a:off x="162687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169290</xdr:rowOff>
    </xdr:from>
    <xdr:ext cx="405111" cy="259045"/>
    <xdr:sp macro="" textlink="">
      <xdr:nvSpPr>
        <xdr:cNvPr id="629" name="【保健センター・保健所】&#10;有形固定資産減価償却率該当値テキスト">
          <a:extLst>
            <a:ext uri="{FF2B5EF4-FFF2-40B4-BE49-F238E27FC236}">
              <a16:creationId xmlns:a16="http://schemas.microsoft.com/office/drawing/2014/main" id="{00000000-0008-0000-0F00-000075020000}"/>
            </a:ext>
          </a:extLst>
        </xdr:cNvPr>
        <xdr:cNvSpPr txBox="1"/>
      </xdr:nvSpPr>
      <xdr:spPr>
        <a:xfrm>
          <a:off x="16357600"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153307</xdr:rowOff>
    </xdr:from>
    <xdr:to>
      <xdr:col>81</xdr:col>
      <xdr:colOff>101600</xdr:colOff>
      <xdr:row>62</xdr:row>
      <xdr:rowOff>83457</xdr:rowOff>
    </xdr:to>
    <xdr:sp macro="" textlink="">
      <xdr:nvSpPr>
        <xdr:cNvPr id="630" name="楕円 629">
          <a:extLst>
            <a:ext uri="{FF2B5EF4-FFF2-40B4-BE49-F238E27FC236}">
              <a16:creationId xmlns:a16="http://schemas.microsoft.com/office/drawing/2014/main" id="{00000000-0008-0000-0F00-000076020000}"/>
            </a:ext>
          </a:extLst>
        </xdr:cNvPr>
        <xdr:cNvSpPr/>
      </xdr:nvSpPr>
      <xdr:spPr>
        <a:xfrm>
          <a:off x="15430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32657</xdr:rowOff>
    </xdr:from>
    <xdr:to>
      <xdr:col>85</xdr:col>
      <xdr:colOff>127000</xdr:colOff>
      <xdr:row>62</xdr:row>
      <xdr:rowOff>70213</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5481300" y="1066255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132080</xdr:rowOff>
    </xdr:from>
    <xdr:to>
      <xdr:col>76</xdr:col>
      <xdr:colOff>165100</xdr:colOff>
      <xdr:row>62</xdr:row>
      <xdr:rowOff>62230</xdr:rowOff>
    </xdr:to>
    <xdr:sp macro="" textlink="">
      <xdr:nvSpPr>
        <xdr:cNvPr id="632" name="楕円 631">
          <a:extLst>
            <a:ext uri="{FF2B5EF4-FFF2-40B4-BE49-F238E27FC236}">
              <a16:creationId xmlns:a16="http://schemas.microsoft.com/office/drawing/2014/main" id="{00000000-0008-0000-0F00-000078020000}"/>
            </a:ext>
          </a:extLst>
        </xdr:cNvPr>
        <xdr:cNvSpPr/>
      </xdr:nvSpPr>
      <xdr:spPr>
        <a:xfrm>
          <a:off x="1454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xdr:rowOff>
    </xdr:from>
    <xdr:to>
      <xdr:col>81</xdr:col>
      <xdr:colOff>50800</xdr:colOff>
      <xdr:row>62</xdr:row>
      <xdr:rowOff>32657</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4592300" y="106413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115751</xdr:rowOff>
    </xdr:from>
    <xdr:to>
      <xdr:col>72</xdr:col>
      <xdr:colOff>38100</xdr:colOff>
      <xdr:row>62</xdr:row>
      <xdr:rowOff>45901</xdr:rowOff>
    </xdr:to>
    <xdr:sp macro="" textlink="">
      <xdr:nvSpPr>
        <xdr:cNvPr id="634" name="楕円 633">
          <a:extLst>
            <a:ext uri="{FF2B5EF4-FFF2-40B4-BE49-F238E27FC236}">
              <a16:creationId xmlns:a16="http://schemas.microsoft.com/office/drawing/2014/main" id="{00000000-0008-0000-0F00-00007A020000}"/>
            </a:ext>
          </a:extLst>
        </xdr:cNvPr>
        <xdr:cNvSpPr/>
      </xdr:nvSpPr>
      <xdr:spPr>
        <a:xfrm>
          <a:off x="13652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166551</xdr:rowOff>
    </xdr:from>
    <xdr:to>
      <xdr:col>76</xdr:col>
      <xdr:colOff>114300</xdr:colOff>
      <xdr:row>62</xdr:row>
      <xdr:rowOff>11430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3703300" y="1062500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36" name="n_1aveValue【保健センター・保健所】&#10;有形固定資産減価償却率">
          <a:extLst>
            <a:ext uri="{FF2B5EF4-FFF2-40B4-BE49-F238E27FC236}">
              <a16:creationId xmlns:a16="http://schemas.microsoft.com/office/drawing/2014/main" id="{00000000-0008-0000-0F00-00007C020000}"/>
            </a:ext>
          </a:extLst>
        </xdr:cNvPr>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37" name="n_2aveValue【保健センター・保健所】&#10;有形固定資産減価償却率">
          <a:extLst>
            <a:ext uri="{FF2B5EF4-FFF2-40B4-BE49-F238E27FC236}">
              <a16:creationId xmlns:a16="http://schemas.microsoft.com/office/drawing/2014/main" id="{00000000-0008-0000-0F00-00007D020000}"/>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38" name="n_3aveValue【保健センター・保健所】&#10;有形固定資産減価償却率">
          <a:extLst>
            <a:ext uri="{FF2B5EF4-FFF2-40B4-BE49-F238E27FC236}">
              <a16:creationId xmlns:a16="http://schemas.microsoft.com/office/drawing/2014/main" id="{00000000-0008-0000-0F00-00007E020000}"/>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39" name="n_4aveValue【保健センター・保健所】&#10;有形固定資産減価償却率">
          <a:extLst>
            <a:ext uri="{FF2B5EF4-FFF2-40B4-BE49-F238E27FC236}">
              <a16:creationId xmlns:a16="http://schemas.microsoft.com/office/drawing/2014/main" id="{00000000-0008-0000-0F00-00007F020000}"/>
            </a:ext>
          </a:extLst>
        </xdr:cNvPr>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74584</xdr:rowOff>
    </xdr:from>
    <xdr:ext cx="405111" cy="259045"/>
    <xdr:sp macro="" textlink="">
      <xdr:nvSpPr>
        <xdr:cNvPr id="640" name="n_1mainValue【保健センター・保健所】&#10;有形固定資産減価償却率">
          <a:extLst>
            <a:ext uri="{FF2B5EF4-FFF2-40B4-BE49-F238E27FC236}">
              <a16:creationId xmlns:a16="http://schemas.microsoft.com/office/drawing/2014/main" id="{00000000-0008-0000-0F00-000080020000}"/>
            </a:ext>
          </a:extLst>
        </xdr:cNvPr>
        <xdr:cNvSpPr txBox="1"/>
      </xdr:nvSpPr>
      <xdr:spPr>
        <a:xfrm>
          <a:off x="152660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53357</xdr:rowOff>
    </xdr:from>
    <xdr:ext cx="405111" cy="259045"/>
    <xdr:sp macro="" textlink="">
      <xdr:nvSpPr>
        <xdr:cNvPr id="641" name="n_2mainValue【保健センター・保健所】&#10;有形固定資産減価償却率">
          <a:extLst>
            <a:ext uri="{FF2B5EF4-FFF2-40B4-BE49-F238E27FC236}">
              <a16:creationId xmlns:a16="http://schemas.microsoft.com/office/drawing/2014/main" id="{00000000-0008-0000-0F00-000081020000}"/>
            </a:ext>
          </a:extLst>
        </xdr:cNvPr>
        <xdr:cNvSpPr txBox="1"/>
      </xdr:nvSpPr>
      <xdr:spPr>
        <a:xfrm>
          <a:off x="14389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37028</xdr:rowOff>
    </xdr:from>
    <xdr:ext cx="405111" cy="259045"/>
    <xdr:sp macro="" textlink="">
      <xdr:nvSpPr>
        <xdr:cNvPr id="642" name="n_3mainValue【保健センター・保健所】&#10;有形固定資産減価償却率">
          <a:extLst>
            <a:ext uri="{FF2B5EF4-FFF2-40B4-BE49-F238E27FC236}">
              <a16:creationId xmlns:a16="http://schemas.microsoft.com/office/drawing/2014/main" id="{00000000-0008-0000-0F00-000082020000}"/>
            </a:ext>
          </a:extLst>
        </xdr:cNvPr>
        <xdr:cNvSpPr txBox="1"/>
      </xdr:nvSpPr>
      <xdr:spPr>
        <a:xfrm>
          <a:off x="13500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5" name="【保健センター・保健所】&#10;一人当たり面積グラフ枠">
          <a:extLst>
            <a:ext uri="{FF2B5EF4-FFF2-40B4-BE49-F238E27FC236}">
              <a16:creationId xmlns:a16="http://schemas.microsoft.com/office/drawing/2014/main" id="{00000000-0008-0000-0F00-00009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7" name="【保健センター・保健所】&#10;一人当たり面積最小値テキスト">
          <a:extLst>
            <a:ext uri="{FF2B5EF4-FFF2-40B4-BE49-F238E27FC236}">
              <a16:creationId xmlns:a16="http://schemas.microsoft.com/office/drawing/2014/main" id="{00000000-0008-0000-0F00-00009B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9" name="【保健センター・保健所】&#10;一人当たり面積最大値テキスト">
          <a:extLst>
            <a:ext uri="{FF2B5EF4-FFF2-40B4-BE49-F238E27FC236}">
              <a16:creationId xmlns:a16="http://schemas.microsoft.com/office/drawing/2014/main" id="{00000000-0008-0000-0F00-00009D020000}"/>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71" name="【保健センター・保健所】&#10;一人当たり面積平均値テキスト">
          <a:extLst>
            <a:ext uri="{FF2B5EF4-FFF2-40B4-BE49-F238E27FC236}">
              <a16:creationId xmlns:a16="http://schemas.microsoft.com/office/drawing/2014/main" id="{00000000-0008-0000-0F00-00009F020000}"/>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165100</xdr:rowOff>
    </xdr:from>
    <xdr:to>
      <xdr:col>116</xdr:col>
      <xdr:colOff>114300</xdr:colOff>
      <xdr:row>63</xdr:row>
      <xdr:rowOff>95250</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221107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143527</xdr:rowOff>
    </xdr:from>
    <xdr:ext cx="469744" cy="259045"/>
    <xdr:sp macro="" textlink="">
      <xdr:nvSpPr>
        <xdr:cNvPr id="683" name="【保健センター・保健所】&#10;一人当たり面積該当値テキスト">
          <a:extLst>
            <a:ext uri="{FF2B5EF4-FFF2-40B4-BE49-F238E27FC236}">
              <a16:creationId xmlns:a16="http://schemas.microsoft.com/office/drawing/2014/main" id="{00000000-0008-0000-0F00-0000AB020000}"/>
            </a:ext>
          </a:extLst>
        </xdr:cNvPr>
        <xdr:cNvSpPr txBox="1"/>
      </xdr:nvSpPr>
      <xdr:spPr>
        <a:xfrm>
          <a:off x="22199600"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165100</xdr:rowOff>
    </xdr:from>
    <xdr:to>
      <xdr:col>112</xdr:col>
      <xdr:colOff>38100</xdr:colOff>
      <xdr:row>63</xdr:row>
      <xdr:rowOff>95250</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21272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44450</xdr:rowOff>
    </xdr:from>
    <xdr:to>
      <xdr:col>116</xdr:col>
      <xdr:colOff>63500</xdr:colOff>
      <xdr:row>63</xdr:row>
      <xdr:rowOff>44450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21323300" y="1084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165100</xdr:rowOff>
    </xdr:from>
    <xdr:to>
      <xdr:col>107</xdr:col>
      <xdr:colOff>101600</xdr:colOff>
      <xdr:row>63</xdr:row>
      <xdr:rowOff>95250</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20383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44450</xdr:rowOff>
    </xdr:from>
    <xdr:to>
      <xdr:col>111</xdr:col>
      <xdr:colOff>177800</xdr:colOff>
      <xdr:row>63</xdr:row>
      <xdr:rowOff>44450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20434300" y="1084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165100</xdr:rowOff>
    </xdr:from>
    <xdr:to>
      <xdr:col>102</xdr:col>
      <xdr:colOff>165100</xdr:colOff>
      <xdr:row>63</xdr:row>
      <xdr:rowOff>95250</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19494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44450</xdr:rowOff>
    </xdr:from>
    <xdr:to>
      <xdr:col>107</xdr:col>
      <xdr:colOff>50800</xdr:colOff>
      <xdr:row>63</xdr:row>
      <xdr:rowOff>44450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9545300" y="1084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90" name="n_1aveValue【保健センター・保健所】&#10;一人当たり面積">
          <a:extLst>
            <a:ext uri="{FF2B5EF4-FFF2-40B4-BE49-F238E27FC236}">
              <a16:creationId xmlns:a16="http://schemas.microsoft.com/office/drawing/2014/main" id="{00000000-0008-0000-0F00-0000B2020000}"/>
            </a:ext>
          </a:extLst>
        </xdr:cNvPr>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91" name="n_2aveValue【保健センター・保健所】&#10;一人当たり面積">
          <a:extLst>
            <a:ext uri="{FF2B5EF4-FFF2-40B4-BE49-F238E27FC236}">
              <a16:creationId xmlns:a16="http://schemas.microsoft.com/office/drawing/2014/main" id="{00000000-0008-0000-0F00-0000B3020000}"/>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92" name="n_3aveValue【保健センター・保健所】&#10;一人当たり面積">
          <a:extLst>
            <a:ext uri="{FF2B5EF4-FFF2-40B4-BE49-F238E27FC236}">
              <a16:creationId xmlns:a16="http://schemas.microsoft.com/office/drawing/2014/main" id="{00000000-0008-0000-0F00-0000B4020000}"/>
            </a:ext>
          </a:extLst>
        </xdr:cNvPr>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93" name="n_4aveValue【保健センター・保健所】&#10;一人当たり面積">
          <a:extLst>
            <a:ext uri="{FF2B5EF4-FFF2-40B4-BE49-F238E27FC236}">
              <a16:creationId xmlns:a16="http://schemas.microsoft.com/office/drawing/2014/main" id="{00000000-0008-0000-0F00-0000B5020000}"/>
            </a:ext>
          </a:extLst>
        </xdr:cNvPr>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86377</xdr:rowOff>
    </xdr:from>
    <xdr:ext cx="469744" cy="259045"/>
    <xdr:sp macro="" textlink="">
      <xdr:nvSpPr>
        <xdr:cNvPr id="694" name="n_1mainValue【保健センター・保健所】&#10;一人当たり面積">
          <a:extLst>
            <a:ext uri="{FF2B5EF4-FFF2-40B4-BE49-F238E27FC236}">
              <a16:creationId xmlns:a16="http://schemas.microsoft.com/office/drawing/2014/main" id="{00000000-0008-0000-0F00-0000B6020000}"/>
            </a:ext>
          </a:extLst>
        </xdr:cNvPr>
        <xdr:cNvSpPr txBox="1"/>
      </xdr:nvSpPr>
      <xdr:spPr>
        <a:xfrm>
          <a:off x="210757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86377</xdr:rowOff>
    </xdr:from>
    <xdr:ext cx="469744" cy="259045"/>
    <xdr:sp macro="" textlink="">
      <xdr:nvSpPr>
        <xdr:cNvPr id="695" name="n_2mainValue【保健センター・保健所】&#10;一人当たり面積">
          <a:extLst>
            <a:ext uri="{FF2B5EF4-FFF2-40B4-BE49-F238E27FC236}">
              <a16:creationId xmlns:a16="http://schemas.microsoft.com/office/drawing/2014/main" id="{00000000-0008-0000-0F00-0000B7020000}"/>
            </a:ext>
          </a:extLst>
        </xdr:cNvPr>
        <xdr:cNvSpPr txBox="1"/>
      </xdr:nvSpPr>
      <xdr:spPr>
        <a:xfrm>
          <a:off x="20199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86377</xdr:rowOff>
    </xdr:from>
    <xdr:ext cx="469744" cy="259045"/>
    <xdr:sp macro="" textlink="">
      <xdr:nvSpPr>
        <xdr:cNvPr id="696" name="n_3mainValue【保健センター・保健所】&#10;一人当たり面積">
          <a:extLst>
            <a:ext uri="{FF2B5EF4-FFF2-40B4-BE49-F238E27FC236}">
              <a16:creationId xmlns:a16="http://schemas.microsoft.com/office/drawing/2014/main" id="{00000000-0008-0000-0F00-0000B8020000}"/>
            </a:ext>
          </a:extLst>
        </xdr:cNvPr>
        <xdr:cNvSpPr txBox="1"/>
      </xdr:nvSpPr>
      <xdr:spPr>
        <a:xfrm>
          <a:off x="19310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0" name="【消防施設】&#10;有形固定資産減価償却率グラフ枠">
          <a:extLst>
            <a:ext uri="{FF2B5EF4-FFF2-40B4-BE49-F238E27FC236}">
              <a16:creationId xmlns:a16="http://schemas.microsoft.com/office/drawing/2014/main" id="{00000000-0008-0000-0F00-0000D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2" name="【消防施設】&#10;有形固定資産減価償却率最小値テキスト">
          <a:extLst>
            <a:ext uri="{FF2B5EF4-FFF2-40B4-BE49-F238E27FC236}">
              <a16:creationId xmlns:a16="http://schemas.microsoft.com/office/drawing/2014/main" id="{00000000-0008-0000-0F00-0000D2020000}"/>
            </a:ext>
          </a:extLst>
        </xdr:cNvPr>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4" name="【消防施設】&#10;有形固定資産減価償却率最大値テキスト">
          <a:extLst>
            <a:ext uri="{FF2B5EF4-FFF2-40B4-BE49-F238E27FC236}">
              <a16:creationId xmlns:a16="http://schemas.microsoft.com/office/drawing/2014/main" id="{00000000-0008-0000-0F00-0000D4020000}"/>
            </a:ext>
          </a:extLst>
        </xdr:cNvPr>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26" name="【消防施設】&#10;有形固定資産減価償却率平均値テキスト">
          <a:extLst>
            <a:ext uri="{FF2B5EF4-FFF2-40B4-BE49-F238E27FC236}">
              <a16:creationId xmlns:a16="http://schemas.microsoft.com/office/drawing/2014/main" id="{00000000-0008-0000-0F00-0000D6020000}"/>
            </a:ext>
          </a:extLst>
        </xdr:cNvPr>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8" name="フローチャート: 判断 727">
          <a:extLst>
            <a:ext uri="{FF2B5EF4-FFF2-40B4-BE49-F238E27FC236}">
              <a16:creationId xmlns:a16="http://schemas.microsoft.com/office/drawing/2014/main" id="{00000000-0008-0000-0F00-0000D8020000}"/>
            </a:ext>
          </a:extLst>
        </xdr:cNvPr>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9" name="フローチャート: 判断 728">
          <a:extLst>
            <a:ext uri="{FF2B5EF4-FFF2-40B4-BE49-F238E27FC236}">
              <a16:creationId xmlns:a16="http://schemas.microsoft.com/office/drawing/2014/main" id="{00000000-0008-0000-0F00-0000D9020000}"/>
            </a:ext>
          </a:extLst>
        </xdr:cNvPr>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30" name="フローチャート: 判断 729">
          <a:extLst>
            <a:ext uri="{FF2B5EF4-FFF2-40B4-BE49-F238E27FC236}">
              <a16:creationId xmlns:a16="http://schemas.microsoft.com/office/drawing/2014/main" id="{00000000-0008-0000-0F00-0000DA020000}"/>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xdr:rowOff>
    </xdr:from>
    <xdr:to>
      <xdr:col>85</xdr:col>
      <xdr:colOff>177800</xdr:colOff>
      <xdr:row>82</xdr:row>
      <xdr:rowOff>106045</xdr:rowOff>
    </xdr:to>
    <xdr:sp macro="" textlink="">
      <xdr:nvSpPr>
        <xdr:cNvPr id="737" name="楕円 736">
          <a:extLst>
            <a:ext uri="{FF2B5EF4-FFF2-40B4-BE49-F238E27FC236}">
              <a16:creationId xmlns:a16="http://schemas.microsoft.com/office/drawing/2014/main" id="{00000000-0008-0000-0F00-0000E1020000}"/>
            </a:ext>
          </a:extLst>
        </xdr:cNvPr>
        <xdr:cNvSpPr/>
      </xdr:nvSpPr>
      <xdr:spPr>
        <a:xfrm>
          <a:off x="162687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154322</xdr:rowOff>
    </xdr:from>
    <xdr:ext cx="405111" cy="259045"/>
    <xdr:sp macro="" textlink="">
      <xdr:nvSpPr>
        <xdr:cNvPr id="738" name="【消防施設】&#10;有形固定資産減価償却率該当値テキスト">
          <a:extLst>
            <a:ext uri="{FF2B5EF4-FFF2-40B4-BE49-F238E27FC236}">
              <a16:creationId xmlns:a16="http://schemas.microsoft.com/office/drawing/2014/main" id="{00000000-0008-0000-0F00-0000E2020000}"/>
            </a:ext>
          </a:extLst>
        </xdr:cNvPr>
        <xdr:cNvSpPr txBox="1"/>
      </xdr:nvSpPr>
      <xdr:spPr>
        <a:xfrm>
          <a:off x="16357600"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147320</xdr:rowOff>
    </xdr:from>
    <xdr:to>
      <xdr:col>81</xdr:col>
      <xdr:colOff>101600</xdr:colOff>
      <xdr:row>82</xdr:row>
      <xdr:rowOff>77470</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15430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26670</xdr:rowOff>
    </xdr:from>
    <xdr:to>
      <xdr:col>85</xdr:col>
      <xdr:colOff>127000</xdr:colOff>
      <xdr:row>82</xdr:row>
      <xdr:rowOff>55245</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5481300" y="140855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107314</xdr:rowOff>
    </xdr:from>
    <xdr:to>
      <xdr:col>76</xdr:col>
      <xdr:colOff>165100</xdr:colOff>
      <xdr:row>82</xdr:row>
      <xdr:rowOff>37464</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14541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158114</xdr:rowOff>
    </xdr:from>
    <xdr:to>
      <xdr:col>81</xdr:col>
      <xdr:colOff>50800</xdr:colOff>
      <xdr:row>82</xdr:row>
      <xdr:rowOff>26670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4592300" y="140455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78739</xdr:rowOff>
    </xdr:from>
    <xdr:to>
      <xdr:col>72</xdr:col>
      <xdr:colOff>38100</xdr:colOff>
      <xdr:row>82</xdr:row>
      <xdr:rowOff>8889</xdr:rowOff>
    </xdr:to>
    <xdr:sp macro="" textlink="">
      <xdr:nvSpPr>
        <xdr:cNvPr id="743" name="楕円 742">
          <a:extLst>
            <a:ext uri="{FF2B5EF4-FFF2-40B4-BE49-F238E27FC236}">
              <a16:creationId xmlns:a16="http://schemas.microsoft.com/office/drawing/2014/main" id="{00000000-0008-0000-0F00-0000E7020000}"/>
            </a:ext>
          </a:extLst>
        </xdr:cNvPr>
        <xdr:cNvSpPr/>
      </xdr:nvSpPr>
      <xdr:spPr>
        <a:xfrm>
          <a:off x="13652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129539</xdr:rowOff>
    </xdr:from>
    <xdr:to>
      <xdr:col>76</xdr:col>
      <xdr:colOff>114300</xdr:colOff>
      <xdr:row>81</xdr:row>
      <xdr:rowOff>158114</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3703300" y="140169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45" name="n_1aveValue【消防施設】&#10;有形固定資産減価償却率">
          <a:extLst>
            <a:ext uri="{FF2B5EF4-FFF2-40B4-BE49-F238E27FC236}">
              <a16:creationId xmlns:a16="http://schemas.microsoft.com/office/drawing/2014/main" id="{00000000-0008-0000-0F00-0000E9020000}"/>
            </a:ext>
          </a:extLst>
        </xdr:cNvPr>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46" name="n_2aveValue【消防施設】&#10;有形固定資産減価償却率">
          <a:extLst>
            <a:ext uri="{FF2B5EF4-FFF2-40B4-BE49-F238E27FC236}">
              <a16:creationId xmlns:a16="http://schemas.microsoft.com/office/drawing/2014/main" id="{00000000-0008-0000-0F00-0000EA020000}"/>
            </a:ext>
          </a:extLst>
        </xdr:cNvPr>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47" name="n_3aveValue【消防施設】&#10;有形固定資産減価償却率">
          <a:extLst>
            <a:ext uri="{FF2B5EF4-FFF2-40B4-BE49-F238E27FC236}">
              <a16:creationId xmlns:a16="http://schemas.microsoft.com/office/drawing/2014/main" id="{00000000-0008-0000-0F00-0000EB020000}"/>
            </a:ext>
          </a:extLst>
        </xdr:cNvPr>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48" name="n_4aveValue【消防施設】&#10;有形固定資産減価償却率">
          <a:extLst>
            <a:ext uri="{FF2B5EF4-FFF2-40B4-BE49-F238E27FC236}">
              <a16:creationId xmlns:a16="http://schemas.microsoft.com/office/drawing/2014/main" id="{00000000-0008-0000-0F00-0000EC020000}"/>
            </a:ext>
          </a:extLst>
        </xdr:cNvPr>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93997</xdr:rowOff>
    </xdr:from>
    <xdr:ext cx="405111" cy="259045"/>
    <xdr:sp macro="" textlink="">
      <xdr:nvSpPr>
        <xdr:cNvPr id="749" name="n_1mainValue【消防施設】&#10;有形固定資産減価償却率">
          <a:extLst>
            <a:ext uri="{FF2B5EF4-FFF2-40B4-BE49-F238E27FC236}">
              <a16:creationId xmlns:a16="http://schemas.microsoft.com/office/drawing/2014/main" id="{00000000-0008-0000-0F00-0000ED020000}"/>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750" name="n_2mainValue【消防施設】&#10;有形固定資産減価償却率">
          <a:extLst>
            <a:ext uri="{FF2B5EF4-FFF2-40B4-BE49-F238E27FC236}">
              <a16:creationId xmlns:a16="http://schemas.microsoft.com/office/drawing/2014/main" id="{00000000-0008-0000-0F00-0000EE020000}"/>
            </a:ext>
          </a:extLst>
        </xdr:cNvPr>
        <xdr:cNvSpPr txBox="1"/>
      </xdr:nvSpPr>
      <xdr:spPr>
        <a:xfrm>
          <a:off x="14389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751" name="n_3mainValue【消防施設】&#10;有形固定資産減価償却率">
          <a:extLst>
            <a:ext uri="{FF2B5EF4-FFF2-40B4-BE49-F238E27FC236}">
              <a16:creationId xmlns:a16="http://schemas.microsoft.com/office/drawing/2014/main" id="{00000000-0008-0000-0F00-0000EF020000}"/>
            </a:ext>
          </a:extLst>
        </xdr:cNvPr>
        <xdr:cNvSpPr txBox="1"/>
      </xdr:nvSpPr>
      <xdr:spPr>
        <a:xfrm>
          <a:off x="13500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4" name="正方形/長方形 753">
          <a:extLst>
            <a:ext uri="{FF2B5EF4-FFF2-40B4-BE49-F238E27FC236}">
              <a16:creationId xmlns:a16="http://schemas.microsoft.com/office/drawing/2014/main" id="{00000000-0008-0000-0F00-0000F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9" name="正方形/長方形 758">
          <a:extLst>
            <a:ext uri="{FF2B5EF4-FFF2-40B4-BE49-F238E27FC236}">
              <a16:creationId xmlns:a16="http://schemas.microsoft.com/office/drawing/2014/main" id="{00000000-0008-0000-0F00-0000F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2" name="【消防施設】&#10;一人当たり面積グラフ枠">
          <a:extLst>
            <a:ext uri="{FF2B5EF4-FFF2-40B4-BE49-F238E27FC236}">
              <a16:creationId xmlns:a16="http://schemas.microsoft.com/office/drawing/2014/main" id="{00000000-0008-0000-0F00-00000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4" name="【消防施設】&#10;一人当たり面積最小値テキスト">
          <a:extLst>
            <a:ext uri="{FF2B5EF4-FFF2-40B4-BE49-F238E27FC236}">
              <a16:creationId xmlns:a16="http://schemas.microsoft.com/office/drawing/2014/main" id="{00000000-0008-0000-0F00-000006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6" name="【消防施設】&#10;一人当たり面積最大値テキスト">
          <a:extLst>
            <a:ext uri="{FF2B5EF4-FFF2-40B4-BE49-F238E27FC236}">
              <a16:creationId xmlns:a16="http://schemas.microsoft.com/office/drawing/2014/main" id="{00000000-0008-0000-0F00-00000803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778" name="【消防施設】&#10;一人当たり面積平均値テキスト">
          <a:extLst>
            <a:ext uri="{FF2B5EF4-FFF2-40B4-BE49-F238E27FC236}">
              <a16:creationId xmlns:a16="http://schemas.microsoft.com/office/drawing/2014/main" id="{00000000-0008-0000-0F00-00000A030000}"/>
            </a:ext>
          </a:extLst>
        </xdr:cNvPr>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9" name="フローチャート: 判断 778">
          <a:extLst>
            <a:ext uri="{FF2B5EF4-FFF2-40B4-BE49-F238E27FC236}">
              <a16:creationId xmlns:a16="http://schemas.microsoft.com/office/drawing/2014/main" id="{00000000-0008-0000-0F00-00000B030000}"/>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80" name="フローチャート: 判断 779">
          <a:extLst>
            <a:ext uri="{FF2B5EF4-FFF2-40B4-BE49-F238E27FC236}">
              <a16:creationId xmlns:a16="http://schemas.microsoft.com/office/drawing/2014/main" id="{00000000-0008-0000-0F00-00000C030000}"/>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1" name="フローチャート: 判断 780">
          <a:extLst>
            <a:ext uri="{FF2B5EF4-FFF2-40B4-BE49-F238E27FC236}">
              <a16:creationId xmlns:a16="http://schemas.microsoft.com/office/drawing/2014/main" id="{00000000-0008-0000-0F00-00000D03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2" name="フローチャート: 判断 781">
          <a:extLst>
            <a:ext uri="{FF2B5EF4-FFF2-40B4-BE49-F238E27FC236}">
              <a16:creationId xmlns:a16="http://schemas.microsoft.com/office/drawing/2014/main" id="{00000000-0008-0000-0F00-00000E030000}"/>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83" name="フローチャート: 判断 782">
          <a:extLst>
            <a:ext uri="{FF2B5EF4-FFF2-40B4-BE49-F238E27FC236}">
              <a16:creationId xmlns:a16="http://schemas.microsoft.com/office/drawing/2014/main" id="{00000000-0008-0000-0F00-00000F030000}"/>
            </a:ext>
          </a:extLst>
        </xdr:cNvPr>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790" name="【消防施設】&#10;一人当たり面積該当値テキスト">
          <a:extLst>
            <a:ext uri="{FF2B5EF4-FFF2-40B4-BE49-F238E27FC236}">
              <a16:creationId xmlns:a16="http://schemas.microsoft.com/office/drawing/2014/main" id="{00000000-0008-0000-0F00-000016030000}"/>
            </a:ext>
          </a:extLst>
        </xdr:cNvPr>
        <xdr:cNvSpPr txBox="1"/>
      </xdr:nvSpPr>
      <xdr:spPr>
        <a:xfrm>
          <a:off x="22199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791" name="楕円 790">
          <a:extLst>
            <a:ext uri="{FF2B5EF4-FFF2-40B4-BE49-F238E27FC236}">
              <a16:creationId xmlns:a16="http://schemas.microsoft.com/office/drawing/2014/main" id="{00000000-0008-0000-0F00-000017030000}"/>
            </a:ext>
          </a:extLst>
        </xdr:cNvPr>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161544</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flipV="1">
          <a:off x="21323300" y="1455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793" name="楕円 792">
          <a:extLst>
            <a:ext uri="{FF2B5EF4-FFF2-40B4-BE49-F238E27FC236}">
              <a16:creationId xmlns:a16="http://schemas.microsoft.com/office/drawing/2014/main" id="{00000000-0008-0000-0F00-000019030000}"/>
            </a:ext>
          </a:extLst>
        </xdr:cNvPr>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84</xdr:row>
      <xdr:rowOff>161544</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20434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795" name="楕円 794">
          <a:extLst>
            <a:ext uri="{FF2B5EF4-FFF2-40B4-BE49-F238E27FC236}">
              <a16:creationId xmlns:a16="http://schemas.microsoft.com/office/drawing/2014/main" id="{00000000-0008-0000-0F00-00001B030000}"/>
            </a:ext>
          </a:extLst>
        </xdr:cNvPr>
        <xdr:cNvSpPr/>
      </xdr:nvSpPr>
      <xdr:spPr>
        <a:xfrm>
          <a:off x="19494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161544</xdr:rowOff>
    </xdr:from>
    <xdr:to>
      <xdr:col>107</xdr:col>
      <xdr:colOff>50800</xdr:colOff>
      <xdr:row>84</xdr:row>
      <xdr:rowOff>161544</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9545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97" name="n_1aveValue【消防施設】&#10;一人当たり面積">
          <a:extLst>
            <a:ext uri="{FF2B5EF4-FFF2-40B4-BE49-F238E27FC236}">
              <a16:creationId xmlns:a16="http://schemas.microsoft.com/office/drawing/2014/main" id="{00000000-0008-0000-0F00-00001D030000}"/>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98" name="n_2aveValue【消防施設】&#10;一人当たり面積">
          <a:extLst>
            <a:ext uri="{FF2B5EF4-FFF2-40B4-BE49-F238E27FC236}">
              <a16:creationId xmlns:a16="http://schemas.microsoft.com/office/drawing/2014/main" id="{00000000-0008-0000-0F00-00001E03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99" name="n_3aveValue【消防施設】&#10;一人当たり面積">
          <a:extLst>
            <a:ext uri="{FF2B5EF4-FFF2-40B4-BE49-F238E27FC236}">
              <a16:creationId xmlns:a16="http://schemas.microsoft.com/office/drawing/2014/main" id="{00000000-0008-0000-0F00-00001F030000}"/>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800" name="n_4aveValue【消防施設】&#10;一人当たり面積">
          <a:extLst>
            <a:ext uri="{FF2B5EF4-FFF2-40B4-BE49-F238E27FC236}">
              <a16:creationId xmlns:a16="http://schemas.microsoft.com/office/drawing/2014/main" id="{00000000-0008-0000-0F00-000020030000}"/>
            </a:ext>
          </a:extLst>
        </xdr:cNvPr>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801" name="n_1mainValue【消防施設】&#10;一人当たり面積">
          <a:extLst>
            <a:ext uri="{FF2B5EF4-FFF2-40B4-BE49-F238E27FC236}">
              <a16:creationId xmlns:a16="http://schemas.microsoft.com/office/drawing/2014/main" id="{00000000-0008-0000-0F00-000021030000}"/>
            </a:ext>
          </a:extLst>
        </xdr:cNvPr>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802" name="n_2mainValue【消防施設】&#10;一人当たり面積">
          <a:extLst>
            <a:ext uri="{FF2B5EF4-FFF2-40B4-BE49-F238E27FC236}">
              <a16:creationId xmlns:a16="http://schemas.microsoft.com/office/drawing/2014/main" id="{00000000-0008-0000-0F00-000022030000}"/>
            </a:ext>
          </a:extLst>
        </xdr:cNvPr>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803" name="n_3mainValue【消防施設】&#10;一人当たり面積">
          <a:extLst>
            <a:ext uri="{FF2B5EF4-FFF2-40B4-BE49-F238E27FC236}">
              <a16:creationId xmlns:a16="http://schemas.microsoft.com/office/drawing/2014/main" id="{00000000-0008-0000-0F00-000023030000}"/>
            </a:ext>
          </a:extLst>
        </xdr:cNvPr>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9" name="正方形/長方形 808">
          <a:extLst>
            <a:ext uri="{FF2B5EF4-FFF2-40B4-BE49-F238E27FC236}">
              <a16:creationId xmlns:a16="http://schemas.microsoft.com/office/drawing/2014/main" id="{00000000-0008-0000-0F00-000029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0" name="正方形/長方形 809">
          <a:extLst>
            <a:ext uri="{FF2B5EF4-FFF2-40B4-BE49-F238E27FC236}">
              <a16:creationId xmlns:a16="http://schemas.microsoft.com/office/drawing/2014/main" id="{00000000-0008-0000-0F00-00002A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1" name="正方形/長方形 810">
          <a:extLst>
            <a:ext uri="{FF2B5EF4-FFF2-40B4-BE49-F238E27FC236}">
              <a16:creationId xmlns:a16="http://schemas.microsoft.com/office/drawing/2014/main" id="{00000000-0008-0000-0F00-00002B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8" name="【庁舎】&#10;有形固定資産減価償却率グラフ枠">
          <a:extLst>
            <a:ext uri="{FF2B5EF4-FFF2-40B4-BE49-F238E27FC236}">
              <a16:creationId xmlns:a16="http://schemas.microsoft.com/office/drawing/2014/main" id="{00000000-0008-0000-0F00-00003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30" name="【庁舎】&#10;有形固定資産減価償却率最小値テキスト">
          <a:extLst>
            <a:ext uri="{FF2B5EF4-FFF2-40B4-BE49-F238E27FC236}">
              <a16:creationId xmlns:a16="http://schemas.microsoft.com/office/drawing/2014/main" id="{00000000-0008-0000-0F00-00003E03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2" name="【庁舎】&#10;有形固定資産減価償却率最大値テキスト">
          <a:extLst>
            <a:ext uri="{FF2B5EF4-FFF2-40B4-BE49-F238E27FC236}">
              <a16:creationId xmlns:a16="http://schemas.microsoft.com/office/drawing/2014/main" id="{00000000-0008-0000-0F00-000040030000}"/>
            </a:ext>
          </a:extLst>
        </xdr:cNvPr>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34" name="【庁舎】&#10;有形固定資産減価償却率平均値テキスト">
          <a:extLst>
            <a:ext uri="{FF2B5EF4-FFF2-40B4-BE49-F238E27FC236}">
              <a16:creationId xmlns:a16="http://schemas.microsoft.com/office/drawing/2014/main" id="{00000000-0008-0000-0F00-000042030000}"/>
            </a:ext>
          </a:extLst>
        </xdr:cNvPr>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35" name="フローチャート: 判断 834">
          <a:extLst>
            <a:ext uri="{FF2B5EF4-FFF2-40B4-BE49-F238E27FC236}">
              <a16:creationId xmlns:a16="http://schemas.microsoft.com/office/drawing/2014/main" id="{00000000-0008-0000-0F00-000043030000}"/>
            </a:ext>
          </a:extLst>
        </xdr:cNvPr>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36" name="フローチャート: 判断 835">
          <a:extLst>
            <a:ext uri="{FF2B5EF4-FFF2-40B4-BE49-F238E27FC236}">
              <a16:creationId xmlns:a16="http://schemas.microsoft.com/office/drawing/2014/main" id="{00000000-0008-0000-0F00-000044030000}"/>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7" name="フローチャート: 判断 836">
          <a:extLst>
            <a:ext uri="{FF2B5EF4-FFF2-40B4-BE49-F238E27FC236}">
              <a16:creationId xmlns:a16="http://schemas.microsoft.com/office/drawing/2014/main" id="{00000000-0008-0000-0F00-000045030000}"/>
            </a:ext>
          </a:extLst>
        </xdr:cNvPr>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8" name="フローチャート: 判断 837">
          <a:extLst>
            <a:ext uri="{FF2B5EF4-FFF2-40B4-BE49-F238E27FC236}">
              <a16:creationId xmlns:a16="http://schemas.microsoft.com/office/drawing/2014/main" id="{00000000-0008-0000-0F00-00004603000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9" name="フローチャート: 判断 838">
          <a:extLst>
            <a:ext uri="{FF2B5EF4-FFF2-40B4-BE49-F238E27FC236}">
              <a16:creationId xmlns:a16="http://schemas.microsoft.com/office/drawing/2014/main" id="{00000000-0008-0000-0F00-000047030000}"/>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147864</xdr:rowOff>
    </xdr:from>
    <xdr:to>
      <xdr:col>85</xdr:col>
      <xdr:colOff>177800</xdr:colOff>
      <xdr:row>105</xdr:row>
      <xdr:rowOff>78014</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162687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126291</xdr:rowOff>
    </xdr:from>
    <xdr:ext cx="405111" cy="259045"/>
    <xdr:sp macro="" textlink="">
      <xdr:nvSpPr>
        <xdr:cNvPr id="846" name="【庁舎】&#10;有形固定資産減価償却率該当値テキスト">
          <a:extLst>
            <a:ext uri="{FF2B5EF4-FFF2-40B4-BE49-F238E27FC236}">
              <a16:creationId xmlns:a16="http://schemas.microsoft.com/office/drawing/2014/main" id="{00000000-0008-0000-0F00-00004E030000}"/>
            </a:ext>
          </a:extLst>
        </xdr:cNvPr>
        <xdr:cNvSpPr txBox="1"/>
      </xdr:nvSpPr>
      <xdr:spPr>
        <a:xfrm>
          <a:off x="16357600"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847" name="楕円 846">
          <a:extLst>
            <a:ext uri="{FF2B5EF4-FFF2-40B4-BE49-F238E27FC236}">
              <a16:creationId xmlns:a16="http://schemas.microsoft.com/office/drawing/2014/main" id="{00000000-0008-0000-0F00-00004F030000}"/>
            </a:ext>
          </a:extLst>
        </xdr:cNvPr>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27214</xdr:rowOff>
    </xdr:from>
    <xdr:to>
      <xdr:col>85</xdr:col>
      <xdr:colOff>127000</xdr:colOff>
      <xdr:row>105</xdr:row>
      <xdr:rowOff>30480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flipV="1">
          <a:off x="15481300" y="1802946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849" name="楕円 848">
          <a:extLst>
            <a:ext uri="{FF2B5EF4-FFF2-40B4-BE49-F238E27FC236}">
              <a16:creationId xmlns:a16="http://schemas.microsoft.com/office/drawing/2014/main" id="{00000000-0008-0000-0F00-000051030000}"/>
            </a:ext>
          </a:extLst>
        </xdr:cNvPr>
        <xdr:cNvSpPr/>
      </xdr:nvSpPr>
      <xdr:spPr>
        <a:xfrm>
          <a:off x="14541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30480</xdr:rowOff>
    </xdr:from>
    <xdr:to>
      <xdr:col>81</xdr:col>
      <xdr:colOff>50800</xdr:colOff>
      <xdr:row>105</xdr:row>
      <xdr:rowOff>48442</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flipV="1">
          <a:off x="14592300" y="1803273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131536</xdr:rowOff>
    </xdr:from>
    <xdr:to>
      <xdr:col>72</xdr:col>
      <xdr:colOff>38100</xdr:colOff>
      <xdr:row>105</xdr:row>
      <xdr:rowOff>61686</xdr:rowOff>
    </xdr:to>
    <xdr:sp macro="" textlink="">
      <xdr:nvSpPr>
        <xdr:cNvPr id="851" name="楕円 850">
          <a:extLst>
            <a:ext uri="{FF2B5EF4-FFF2-40B4-BE49-F238E27FC236}">
              <a16:creationId xmlns:a16="http://schemas.microsoft.com/office/drawing/2014/main" id="{00000000-0008-0000-0F00-000053030000}"/>
            </a:ext>
          </a:extLst>
        </xdr:cNvPr>
        <xdr:cNvSpPr/>
      </xdr:nvSpPr>
      <xdr:spPr>
        <a:xfrm>
          <a:off x="13652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10886</xdr:rowOff>
    </xdr:from>
    <xdr:to>
      <xdr:col>76</xdr:col>
      <xdr:colOff>114300</xdr:colOff>
      <xdr:row>105</xdr:row>
      <xdr:rowOff>48442</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3703300" y="1801313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853" name="n_1aveValue【庁舎】&#10;有形固定資産減価償却率">
          <a:extLst>
            <a:ext uri="{FF2B5EF4-FFF2-40B4-BE49-F238E27FC236}">
              <a16:creationId xmlns:a16="http://schemas.microsoft.com/office/drawing/2014/main" id="{00000000-0008-0000-0F00-000055030000}"/>
            </a:ext>
          </a:extLst>
        </xdr:cNvPr>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54" name="n_2aveValue【庁舎】&#10;有形固定資産減価償却率">
          <a:extLst>
            <a:ext uri="{FF2B5EF4-FFF2-40B4-BE49-F238E27FC236}">
              <a16:creationId xmlns:a16="http://schemas.microsoft.com/office/drawing/2014/main" id="{00000000-0008-0000-0F00-000056030000}"/>
            </a:ext>
          </a:extLst>
        </xdr:cNvPr>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55" name="n_3aveValue【庁舎】&#10;有形固定資産減価償却率">
          <a:extLst>
            <a:ext uri="{FF2B5EF4-FFF2-40B4-BE49-F238E27FC236}">
              <a16:creationId xmlns:a16="http://schemas.microsoft.com/office/drawing/2014/main" id="{00000000-0008-0000-0F00-000057030000}"/>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56" name="n_4aveValue【庁舎】&#10;有形固定資産減価償却率">
          <a:extLst>
            <a:ext uri="{FF2B5EF4-FFF2-40B4-BE49-F238E27FC236}">
              <a16:creationId xmlns:a16="http://schemas.microsoft.com/office/drawing/2014/main" id="{00000000-0008-0000-0F00-000058030000}"/>
            </a:ext>
          </a:extLst>
        </xdr:cNvPr>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97807</xdr:rowOff>
    </xdr:from>
    <xdr:ext cx="405111" cy="259045"/>
    <xdr:sp macro="" textlink="">
      <xdr:nvSpPr>
        <xdr:cNvPr id="857" name="n_1mainValue【庁舎】&#10;有形固定資産減価償却率">
          <a:extLst>
            <a:ext uri="{FF2B5EF4-FFF2-40B4-BE49-F238E27FC236}">
              <a16:creationId xmlns:a16="http://schemas.microsoft.com/office/drawing/2014/main" id="{00000000-0008-0000-0F00-000059030000}"/>
            </a:ext>
          </a:extLst>
        </xdr:cNvPr>
        <xdr:cNvSpPr txBox="1"/>
      </xdr:nvSpPr>
      <xdr:spPr>
        <a:xfrm>
          <a:off x="15266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858" name="n_2mainValue【庁舎】&#10;有形固定資産減価償却率">
          <a:extLst>
            <a:ext uri="{FF2B5EF4-FFF2-40B4-BE49-F238E27FC236}">
              <a16:creationId xmlns:a16="http://schemas.microsoft.com/office/drawing/2014/main" id="{00000000-0008-0000-0F00-00005A030000}"/>
            </a:ext>
          </a:extLst>
        </xdr:cNvPr>
        <xdr:cNvSpPr txBox="1"/>
      </xdr:nvSpPr>
      <xdr:spPr>
        <a:xfrm>
          <a:off x="14389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78213</xdr:rowOff>
    </xdr:from>
    <xdr:ext cx="405111" cy="259045"/>
    <xdr:sp macro="" textlink="">
      <xdr:nvSpPr>
        <xdr:cNvPr id="859" name="n_3mainValue【庁舎】&#10;有形固定資産減価償却率">
          <a:extLst>
            <a:ext uri="{FF2B5EF4-FFF2-40B4-BE49-F238E27FC236}">
              <a16:creationId xmlns:a16="http://schemas.microsoft.com/office/drawing/2014/main" id="{00000000-0008-0000-0F00-00005B030000}"/>
            </a:ext>
          </a:extLst>
        </xdr:cNvPr>
        <xdr:cNvSpPr txBox="1"/>
      </xdr:nvSpPr>
      <xdr:spPr>
        <a:xfrm>
          <a:off x="135007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0" name="正方形/長方形 859">
          <a:extLst>
            <a:ext uri="{FF2B5EF4-FFF2-40B4-BE49-F238E27FC236}">
              <a16:creationId xmlns:a16="http://schemas.microsoft.com/office/drawing/2014/main" id="{00000000-0008-0000-0F00-00005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1" name="正方形/長方形 860">
          <a:extLst>
            <a:ext uri="{FF2B5EF4-FFF2-40B4-BE49-F238E27FC236}">
              <a16:creationId xmlns:a16="http://schemas.microsoft.com/office/drawing/2014/main" id="{00000000-0008-0000-0F00-00005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2" name="正方形/長方形 861">
          <a:extLst>
            <a:ext uri="{FF2B5EF4-FFF2-40B4-BE49-F238E27FC236}">
              <a16:creationId xmlns:a16="http://schemas.microsoft.com/office/drawing/2014/main" id="{00000000-0008-0000-0F00-00005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3" name="正方形/長方形 862">
          <a:extLst>
            <a:ext uri="{FF2B5EF4-FFF2-40B4-BE49-F238E27FC236}">
              <a16:creationId xmlns:a16="http://schemas.microsoft.com/office/drawing/2014/main" id="{00000000-0008-0000-0F00-00005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4" name="正方形/長方形 863">
          <a:extLst>
            <a:ext uri="{FF2B5EF4-FFF2-40B4-BE49-F238E27FC236}">
              <a16:creationId xmlns:a16="http://schemas.microsoft.com/office/drawing/2014/main" id="{00000000-0008-0000-0F00-00006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5" name="正方形/長方形 864">
          <a:extLst>
            <a:ext uri="{FF2B5EF4-FFF2-40B4-BE49-F238E27FC236}">
              <a16:creationId xmlns:a16="http://schemas.microsoft.com/office/drawing/2014/main" id="{00000000-0008-0000-0F00-00006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6" name="正方形/長方形 865">
          <a:extLst>
            <a:ext uri="{FF2B5EF4-FFF2-40B4-BE49-F238E27FC236}">
              <a16:creationId xmlns:a16="http://schemas.microsoft.com/office/drawing/2014/main" id="{00000000-0008-0000-0F00-00006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7" name="正方形/長方形 866">
          <a:extLst>
            <a:ext uri="{FF2B5EF4-FFF2-40B4-BE49-F238E27FC236}">
              <a16:creationId xmlns:a16="http://schemas.microsoft.com/office/drawing/2014/main" id="{00000000-0008-0000-0F00-00006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0" name="【庁舎】&#10;一人当たり面積グラフ枠">
          <a:extLst>
            <a:ext uri="{FF2B5EF4-FFF2-40B4-BE49-F238E27FC236}">
              <a16:creationId xmlns:a16="http://schemas.microsoft.com/office/drawing/2014/main" id="{00000000-0008-0000-0F00-00007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82" name="【庁舎】&#10;一人当たり面積最小値テキスト">
          <a:extLst>
            <a:ext uri="{FF2B5EF4-FFF2-40B4-BE49-F238E27FC236}">
              <a16:creationId xmlns:a16="http://schemas.microsoft.com/office/drawing/2014/main" id="{00000000-0008-0000-0F00-000072030000}"/>
            </a:ext>
          </a:extLst>
        </xdr:cNvPr>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4" name="【庁舎】&#10;一人当たり面積最大値テキスト">
          <a:extLst>
            <a:ext uri="{FF2B5EF4-FFF2-40B4-BE49-F238E27FC236}">
              <a16:creationId xmlns:a16="http://schemas.microsoft.com/office/drawing/2014/main" id="{00000000-0008-0000-0F00-000074030000}"/>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886" name="【庁舎】&#10;一人当たり面積平均値テキスト">
          <a:extLst>
            <a:ext uri="{FF2B5EF4-FFF2-40B4-BE49-F238E27FC236}">
              <a16:creationId xmlns:a16="http://schemas.microsoft.com/office/drawing/2014/main" id="{00000000-0008-0000-0F00-000076030000}"/>
            </a:ext>
          </a:extLst>
        </xdr:cNvPr>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7" name="フローチャート: 判断 886">
          <a:extLst>
            <a:ext uri="{FF2B5EF4-FFF2-40B4-BE49-F238E27FC236}">
              <a16:creationId xmlns:a16="http://schemas.microsoft.com/office/drawing/2014/main" id="{00000000-0008-0000-0F00-000077030000}"/>
            </a:ext>
          </a:extLst>
        </xdr:cNvPr>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8" name="フローチャート: 判断 887">
          <a:extLst>
            <a:ext uri="{FF2B5EF4-FFF2-40B4-BE49-F238E27FC236}">
              <a16:creationId xmlns:a16="http://schemas.microsoft.com/office/drawing/2014/main" id="{00000000-0008-0000-0F00-000078030000}"/>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9" name="フローチャート: 判断 888">
          <a:extLst>
            <a:ext uri="{FF2B5EF4-FFF2-40B4-BE49-F238E27FC236}">
              <a16:creationId xmlns:a16="http://schemas.microsoft.com/office/drawing/2014/main" id="{00000000-0008-0000-0F00-000079030000}"/>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90" name="フローチャート: 判断 889">
          <a:extLst>
            <a:ext uri="{FF2B5EF4-FFF2-40B4-BE49-F238E27FC236}">
              <a16:creationId xmlns:a16="http://schemas.microsoft.com/office/drawing/2014/main" id="{00000000-0008-0000-0F00-00007A030000}"/>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91" name="フローチャート: 判断 890">
          <a:extLst>
            <a:ext uri="{FF2B5EF4-FFF2-40B4-BE49-F238E27FC236}">
              <a16:creationId xmlns:a16="http://schemas.microsoft.com/office/drawing/2014/main" id="{00000000-0008-0000-0F00-00007B030000}"/>
            </a:ext>
          </a:extLst>
        </xdr:cNvPr>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00000000-0008-0000-0F00-00007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00000000-0008-0000-0F00-00007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4" name="テキスト ボックス 893">
          <a:extLst>
            <a:ext uri="{FF2B5EF4-FFF2-40B4-BE49-F238E27FC236}">
              <a16:creationId xmlns:a16="http://schemas.microsoft.com/office/drawing/2014/main" id="{00000000-0008-0000-0F00-00007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6" name="テキスト ボックス 895">
          <a:extLst>
            <a:ext uri="{FF2B5EF4-FFF2-40B4-BE49-F238E27FC236}">
              <a16:creationId xmlns:a16="http://schemas.microsoft.com/office/drawing/2014/main" id="{00000000-0008-0000-0F00-00008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153415</xdr:rowOff>
    </xdr:from>
    <xdr:to>
      <xdr:col>116</xdr:col>
      <xdr:colOff>114300</xdr:colOff>
      <xdr:row>107</xdr:row>
      <xdr:rowOff>83565</xdr:rowOff>
    </xdr:to>
    <xdr:sp macro="" textlink="">
      <xdr:nvSpPr>
        <xdr:cNvPr id="897" name="楕円 896">
          <a:extLst>
            <a:ext uri="{FF2B5EF4-FFF2-40B4-BE49-F238E27FC236}">
              <a16:creationId xmlns:a16="http://schemas.microsoft.com/office/drawing/2014/main" id="{00000000-0008-0000-0F00-000081030000}"/>
            </a:ext>
          </a:extLst>
        </xdr:cNvPr>
        <xdr:cNvSpPr/>
      </xdr:nvSpPr>
      <xdr:spPr>
        <a:xfrm>
          <a:off x="221107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68342</xdr:rowOff>
    </xdr:from>
    <xdr:ext cx="469744" cy="259045"/>
    <xdr:sp macro="" textlink="">
      <xdr:nvSpPr>
        <xdr:cNvPr id="898" name="【庁舎】&#10;一人当たり面積該当値テキスト">
          <a:extLst>
            <a:ext uri="{FF2B5EF4-FFF2-40B4-BE49-F238E27FC236}">
              <a16:creationId xmlns:a16="http://schemas.microsoft.com/office/drawing/2014/main" id="{00000000-0008-0000-0F00-000082030000}"/>
            </a:ext>
          </a:extLst>
        </xdr:cNvPr>
        <xdr:cNvSpPr txBox="1"/>
      </xdr:nvSpPr>
      <xdr:spPr>
        <a:xfrm>
          <a:off x="22199600" y="1824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144272</xdr:rowOff>
    </xdr:from>
    <xdr:to>
      <xdr:col>112</xdr:col>
      <xdr:colOff>38100</xdr:colOff>
      <xdr:row>107</xdr:row>
      <xdr:rowOff>74422</xdr:rowOff>
    </xdr:to>
    <xdr:sp macro="" textlink="">
      <xdr:nvSpPr>
        <xdr:cNvPr id="899" name="楕円 898">
          <a:extLst>
            <a:ext uri="{FF2B5EF4-FFF2-40B4-BE49-F238E27FC236}">
              <a16:creationId xmlns:a16="http://schemas.microsoft.com/office/drawing/2014/main" id="{00000000-0008-0000-0F00-000083030000}"/>
            </a:ext>
          </a:extLst>
        </xdr:cNvPr>
        <xdr:cNvSpPr/>
      </xdr:nvSpPr>
      <xdr:spPr>
        <a:xfrm>
          <a:off x="21272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23622</xdr:rowOff>
    </xdr:from>
    <xdr:to>
      <xdr:col>116</xdr:col>
      <xdr:colOff>63500</xdr:colOff>
      <xdr:row>107</xdr:row>
      <xdr:rowOff>32765</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21323300" y="183687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119126</xdr:rowOff>
    </xdr:from>
    <xdr:to>
      <xdr:col>107</xdr:col>
      <xdr:colOff>101600</xdr:colOff>
      <xdr:row>107</xdr:row>
      <xdr:rowOff>49276</xdr:rowOff>
    </xdr:to>
    <xdr:sp macro="" textlink="">
      <xdr:nvSpPr>
        <xdr:cNvPr id="901" name="楕円 900">
          <a:extLst>
            <a:ext uri="{FF2B5EF4-FFF2-40B4-BE49-F238E27FC236}">
              <a16:creationId xmlns:a16="http://schemas.microsoft.com/office/drawing/2014/main" id="{00000000-0008-0000-0F00-000085030000}"/>
            </a:ext>
          </a:extLst>
        </xdr:cNvPr>
        <xdr:cNvSpPr/>
      </xdr:nvSpPr>
      <xdr:spPr>
        <a:xfrm>
          <a:off x="20383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169926</xdr:rowOff>
    </xdr:from>
    <xdr:to>
      <xdr:col>111</xdr:col>
      <xdr:colOff>177800</xdr:colOff>
      <xdr:row>107</xdr:row>
      <xdr:rowOff>23622</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20434300" y="1834362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121413</xdr:rowOff>
    </xdr:from>
    <xdr:to>
      <xdr:col>102</xdr:col>
      <xdr:colOff>165100</xdr:colOff>
      <xdr:row>107</xdr:row>
      <xdr:rowOff>51563</xdr:rowOff>
    </xdr:to>
    <xdr:sp macro="" textlink="">
      <xdr:nvSpPr>
        <xdr:cNvPr id="903" name="楕円 902">
          <a:extLst>
            <a:ext uri="{FF2B5EF4-FFF2-40B4-BE49-F238E27FC236}">
              <a16:creationId xmlns:a16="http://schemas.microsoft.com/office/drawing/2014/main" id="{00000000-0008-0000-0F00-000087030000}"/>
            </a:ext>
          </a:extLst>
        </xdr:cNvPr>
        <xdr:cNvSpPr/>
      </xdr:nvSpPr>
      <xdr:spPr>
        <a:xfrm>
          <a:off x="19494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169926</xdr:rowOff>
    </xdr:from>
    <xdr:to>
      <xdr:col>107</xdr:col>
      <xdr:colOff>50800</xdr:colOff>
      <xdr:row>107</xdr:row>
      <xdr:rowOff>763</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flipV="1">
          <a:off x="19545300" y="183436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05" name="n_1aveValue【庁舎】&#10;一人当たり面積">
          <a:extLst>
            <a:ext uri="{FF2B5EF4-FFF2-40B4-BE49-F238E27FC236}">
              <a16:creationId xmlns:a16="http://schemas.microsoft.com/office/drawing/2014/main" id="{00000000-0008-0000-0F00-000089030000}"/>
            </a:ext>
          </a:extLst>
        </xdr:cNvPr>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06" name="n_2aveValue【庁舎】&#10;一人当たり面積">
          <a:extLst>
            <a:ext uri="{FF2B5EF4-FFF2-40B4-BE49-F238E27FC236}">
              <a16:creationId xmlns:a16="http://schemas.microsoft.com/office/drawing/2014/main" id="{00000000-0008-0000-0F00-00008A030000}"/>
            </a:ext>
          </a:extLst>
        </xdr:cNvPr>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07" name="n_3aveValue【庁舎】&#10;一人当たり面積">
          <a:extLst>
            <a:ext uri="{FF2B5EF4-FFF2-40B4-BE49-F238E27FC236}">
              <a16:creationId xmlns:a16="http://schemas.microsoft.com/office/drawing/2014/main" id="{00000000-0008-0000-0F00-00008B030000}"/>
            </a:ext>
          </a:extLst>
        </xdr:cNvPr>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08" name="n_4aveValue【庁舎】&#10;一人当たり面積">
          <a:extLst>
            <a:ext uri="{FF2B5EF4-FFF2-40B4-BE49-F238E27FC236}">
              <a16:creationId xmlns:a16="http://schemas.microsoft.com/office/drawing/2014/main" id="{00000000-0008-0000-0F00-00008C030000}"/>
            </a:ext>
          </a:extLst>
        </xdr:cNvPr>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65549</xdr:rowOff>
    </xdr:from>
    <xdr:ext cx="469744" cy="259045"/>
    <xdr:sp macro="" textlink="">
      <xdr:nvSpPr>
        <xdr:cNvPr id="909" name="n_1mainValue【庁舎】&#10;一人当たり面積">
          <a:extLst>
            <a:ext uri="{FF2B5EF4-FFF2-40B4-BE49-F238E27FC236}">
              <a16:creationId xmlns:a16="http://schemas.microsoft.com/office/drawing/2014/main" id="{00000000-0008-0000-0F00-00008D030000}"/>
            </a:ext>
          </a:extLst>
        </xdr:cNvPr>
        <xdr:cNvSpPr txBox="1"/>
      </xdr:nvSpPr>
      <xdr:spPr>
        <a:xfrm>
          <a:off x="210757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40403</xdr:rowOff>
    </xdr:from>
    <xdr:ext cx="469744" cy="259045"/>
    <xdr:sp macro="" textlink="">
      <xdr:nvSpPr>
        <xdr:cNvPr id="910" name="n_2mainValue【庁舎】&#10;一人当たり面積">
          <a:extLst>
            <a:ext uri="{FF2B5EF4-FFF2-40B4-BE49-F238E27FC236}">
              <a16:creationId xmlns:a16="http://schemas.microsoft.com/office/drawing/2014/main" id="{00000000-0008-0000-0F00-00008E030000}"/>
            </a:ext>
          </a:extLst>
        </xdr:cNvPr>
        <xdr:cNvSpPr txBox="1"/>
      </xdr:nvSpPr>
      <xdr:spPr>
        <a:xfrm>
          <a:off x="20199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42690</xdr:rowOff>
    </xdr:from>
    <xdr:ext cx="469744" cy="259045"/>
    <xdr:sp macro="" textlink="">
      <xdr:nvSpPr>
        <xdr:cNvPr id="911" name="n_3mainValue【庁舎】&#10;一人当たり面積">
          <a:extLst>
            <a:ext uri="{FF2B5EF4-FFF2-40B4-BE49-F238E27FC236}">
              <a16:creationId xmlns:a16="http://schemas.microsoft.com/office/drawing/2014/main" id="{00000000-0008-0000-0F00-00008F030000}"/>
            </a:ext>
          </a:extLst>
        </xdr:cNvPr>
        <xdr:cNvSpPr txBox="1"/>
      </xdr:nvSpPr>
      <xdr:spPr>
        <a:xfrm>
          <a:off x="19310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2" name="正方形/長方形 911">
          <a:extLst>
            <a:ext uri="{FF2B5EF4-FFF2-40B4-BE49-F238E27FC236}">
              <a16:creationId xmlns:a16="http://schemas.microsoft.com/office/drawing/2014/main" id="{00000000-0008-0000-0F00-00009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3" name="正方形/長方形 912">
          <a:extLst>
            <a:ext uri="{FF2B5EF4-FFF2-40B4-BE49-F238E27FC236}">
              <a16:creationId xmlns:a16="http://schemas.microsoft.com/office/drawing/2014/main" id="{00000000-0008-0000-0F00-00009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市民会館と保健センターである。現在、令和３年度完成を目指して新本庁舎を建設中であり、それに併せて本庁舎へ保健センターを移転する予定である。また、令和４年度稼働予定の広域ごみ処理施設を建設中であり、それに伴い平成３０年度に旧美化センターを解体したことにより、一般廃棄物処理施設の有形固定資産減価償却率が高くなり一人当たり有形固定資産（償却資産）額が減少している。図書館については、平成２７年度に新施設を建設したため有形固定資産減価償却率が低くなってい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福祉施設の平成２８年度の有形固定資産減価償却率 「</a:t>
          </a:r>
          <a:r>
            <a:rPr kumimoji="1" lang="en-US" altLang="ja-JP" sz="1300">
              <a:latin typeface="ＭＳ Ｐゴシック" panose="020B0600070205080204" pitchFamily="50" charset="-128"/>
              <a:ea typeface="ＭＳ Ｐゴシック" panose="020B0600070205080204" pitchFamily="50" charset="-128"/>
            </a:rPr>
            <a:t>215.4%</a:t>
          </a:r>
          <a:r>
            <a:rPr kumimoji="1" lang="ja-JP" altLang="en-US" sz="1300">
              <a:latin typeface="ＭＳ Ｐゴシック" panose="020B0600070205080204" pitchFamily="50" charset="-128"/>
              <a:ea typeface="ＭＳ Ｐゴシック" panose="020B0600070205080204" pitchFamily="50" charset="-128"/>
            </a:rPr>
            <a:t>」 は誤りで、正しくは 「</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 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90,462
89,251
34.38
40,615,411
39,917,084
666,942
20,437,829
39,005,191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には大規模企業が集中しているため、平均を上回る税収があり、類似団体の中でも上位を保っている。高砂市行政経営プラン（平成２９年度～令和２年度）では、「徴収率の向上」を引き続き推進すべき課題の一つとしており、徴収強化等自主財源の確保に取り組むとともに、第４次総合計画に沿った施策の重点化を図りながら、財政基盤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153811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119538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平均を上回る水準で推移してきたが、令和元年度においては、歳入について企業実績の回復により法人市民税収入が増加したこと、歳出について公債費が減少したこと等により、前年度より２．０ポイント改善し、前年度と同じく類似団体平均を下回っている。今後も社会保障経費やインフラ・公共施設の改修・更新経費等の増大が懸念されるため、高砂市行政経営プランの実施計画に基づき、自主財源の確保と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112819</xdr:rowOff>
    </xdr:from>
    <xdr:to>
      <xdr:col>23</xdr:col>
      <xdr:colOff>133350</xdr:colOff>
      <xdr:row>63</xdr:row>
      <xdr:rowOff>21802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4271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21802</xdr:rowOff>
    </xdr:from>
    <xdr:to>
      <xdr:col>19</xdr:col>
      <xdr:colOff>133350</xdr:colOff>
      <xdr:row>63</xdr:row>
      <xdr:rowOff>66040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2315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64</xdr:row>
      <xdr:rowOff>19262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67390"/>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5715</xdr:rowOff>
    </xdr:from>
    <xdr:to>
      <xdr:col>11</xdr:col>
      <xdr:colOff>31750</xdr:colOff>
      <xdr:row>64</xdr:row>
      <xdr:rowOff>19262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07065"/>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62019</xdr:rowOff>
    </xdr:from>
    <xdr:to>
      <xdr:col>23</xdr:col>
      <xdr:colOff>184150</xdr:colOff>
      <xdr:row>62</xdr:row>
      <xdr:rowOff>163619</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78546</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142452</xdr:rowOff>
    </xdr:from>
    <xdr:to>
      <xdr:col>19</xdr:col>
      <xdr:colOff>184150</xdr:colOff>
      <xdr:row>63</xdr:row>
      <xdr:rowOff>72602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101617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139912</xdr:rowOff>
    </xdr:from>
    <xdr:to>
      <xdr:col>11</xdr:col>
      <xdr:colOff>82550</xdr:colOff>
      <xdr:row>64</xdr:row>
      <xdr:rowOff>70062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126365</xdr:rowOff>
    </xdr:from>
    <xdr:to>
      <xdr:col>7</xdr:col>
      <xdr:colOff>31750</xdr:colOff>
      <xdr:row>63</xdr:row>
      <xdr:rowOff>56515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41292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類似団体平均、全国平均、兵庫県平均の全てと比較して下回っている。人件費については、定員適正化計画に基づき抑制を行ってきており、今後も引き続き計画に沿った中長期的な計画的採用を検討し、実施していく。物件費等についても事務事業の見直しにより徹底的な削減に努め、財政の適正化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12733</xdr:rowOff>
    </xdr:from>
    <xdr:to>
      <xdr:col>23</xdr:col>
      <xdr:colOff>133350</xdr:colOff>
      <xdr:row>81</xdr:row>
      <xdr:rowOff>49843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00183"/>
          <a:ext cx="8382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12733</xdr:rowOff>
    </xdr:from>
    <xdr:to>
      <xdr:col>19</xdr:col>
      <xdr:colOff>133350</xdr:colOff>
      <xdr:row>81</xdr:row>
      <xdr:rowOff>23513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900183"/>
          <a:ext cx="889000" cy="1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23513</xdr:rowOff>
    </xdr:from>
    <xdr:to>
      <xdr:col>15</xdr:col>
      <xdr:colOff>82550</xdr:colOff>
      <xdr:row>81</xdr:row>
      <xdr:rowOff>58849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10963"/>
          <a:ext cx="889000" cy="3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54158</xdr:rowOff>
    </xdr:from>
    <xdr:to>
      <xdr:col>11</xdr:col>
      <xdr:colOff>31750</xdr:colOff>
      <xdr:row>81</xdr:row>
      <xdr:rowOff>58849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41608"/>
          <a:ext cx="88900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170493</xdr:rowOff>
    </xdr:from>
    <xdr:to>
      <xdr:col>23</xdr:col>
      <xdr:colOff>184150</xdr:colOff>
      <xdr:row>81</xdr:row>
      <xdr:rowOff>100643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15570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31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133383</xdr:rowOff>
    </xdr:from>
    <xdr:to>
      <xdr:col>19</xdr:col>
      <xdr:colOff>184150</xdr:colOff>
      <xdr:row>81</xdr:row>
      <xdr:rowOff>63533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73710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18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144163</xdr:rowOff>
    </xdr:from>
    <xdr:to>
      <xdr:col>15</xdr:col>
      <xdr:colOff>133350</xdr:colOff>
      <xdr:row>81</xdr:row>
      <xdr:rowOff>74313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6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84490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2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8049</xdr:rowOff>
    </xdr:from>
    <xdr:to>
      <xdr:col>11</xdr:col>
      <xdr:colOff>82550</xdr:colOff>
      <xdr:row>81</xdr:row>
      <xdr:rowOff>109649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9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119826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64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3358</xdr:rowOff>
    </xdr:from>
    <xdr:to>
      <xdr:col>7</xdr:col>
      <xdr:colOff>31750</xdr:colOff>
      <xdr:row>81</xdr:row>
      <xdr:rowOff>104958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115135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5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を上回る水準で推移している。今後も国や地域の民間給与を考慮しながら、勤務成績に応じた給与制度の確立、各種手当の適正化などにより、給与水準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124582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46300"/>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101600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113091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1182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90109</xdr:rowOff>
    </xdr:from>
    <xdr:to>
      <xdr:col>68</xdr:col>
      <xdr:colOff>152400</xdr:colOff>
      <xdr:row>86</xdr:row>
      <xdr:rowOff>113091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348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45859</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9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125686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よる職員数の削減により、類似団体平均を下回る水準で推移している。今後も定員適正化計画に基づき、更なる人員削減を図るとともに、再任用及び任期付職員の任用を進めながら、総人件費の抑制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113347</xdr:rowOff>
    </xdr:from>
    <xdr:to>
      <xdr:col>81</xdr:col>
      <xdr:colOff>44450</xdr:colOff>
      <xdr:row>61</xdr:row>
      <xdr:rowOff>155575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7179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109326</xdr:rowOff>
    </xdr:from>
    <xdr:to>
      <xdr:col>77</xdr:col>
      <xdr:colOff>44450</xdr:colOff>
      <xdr:row>61</xdr:row>
      <xdr:rowOff>113347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6777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109326</xdr:rowOff>
    </xdr:from>
    <xdr:to>
      <xdr:col>72</xdr:col>
      <xdr:colOff>203200</xdr:colOff>
      <xdr:row>61</xdr:row>
      <xdr:rowOff>125413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6777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89218</xdr:rowOff>
    </xdr:from>
    <xdr:to>
      <xdr:col>68</xdr:col>
      <xdr:colOff>152400</xdr:colOff>
      <xdr:row>61</xdr:row>
      <xdr:rowOff>125413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4766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104775</xdr:rowOff>
    </xdr:from>
    <xdr:to>
      <xdr:col>81</xdr:col>
      <xdr:colOff>95250</xdr:colOff>
      <xdr:row>62</xdr:row>
      <xdr:rowOff>34925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121302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62547</xdr:rowOff>
    </xdr:from>
    <xdr:to>
      <xdr:col>77</xdr:col>
      <xdr:colOff>95250</xdr:colOff>
      <xdr:row>61</xdr:row>
      <xdr:rowOff>164147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58526</xdr:rowOff>
    </xdr:from>
    <xdr:to>
      <xdr:col>73</xdr:col>
      <xdr:colOff>44450</xdr:colOff>
      <xdr:row>61</xdr:row>
      <xdr:rowOff>160126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170303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74613</xdr:rowOff>
    </xdr:from>
    <xdr:to>
      <xdr:col>68</xdr:col>
      <xdr:colOff>203200</xdr:colOff>
      <xdr:row>62</xdr:row>
      <xdr:rowOff>4763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38418</xdr:rowOff>
    </xdr:from>
    <xdr:to>
      <xdr:col>64</xdr:col>
      <xdr:colOff>152400</xdr:colOff>
      <xdr:row>61</xdr:row>
      <xdr:rowOff>140018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150195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度から第三セクター等改革推進債の元利償還が始まり、実質公債費比率は増加しており、近年は類似団体平均を上回る水準で推移してきたが、令和元年度においては、元利償還金の減などにより、前年度より２．０ポイント改善し、類似団体平均を下回った。今後は大型事業の実施に伴う元利償還金の増加が見込まれることから、地方債の発行にあたっては交付税措置のある地方債の活用に努めるとともに、普通建設事業の抑制等により、地方債残高の削減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42</xdr:row>
      <xdr:rowOff>17356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57390"/>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43</xdr:row>
      <xdr:rowOff>14817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218256"/>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103294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871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43</xdr:row>
      <xdr:rowOff>103294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4354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52494</xdr:rowOff>
    </xdr:from>
    <xdr:to>
      <xdr:col>68</xdr:col>
      <xdr:colOff>203200</xdr:colOff>
      <xdr:row>43</xdr:row>
      <xdr:rowOff>154094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138871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る水準で推移している。これは、下水道の整備をハイペースで進めてきたことで、下水道事業の企業債残高が増え、公営企業債等繰入見込額が大きくなっていることが要因である。令和元年度においては、主に充当可能基金残高の増、下水道事業の企業債残高の減により、前年度より４．８ポイント改善しており、企業債残高は今後も減少していく見込みである。一方、一般会計については、大型事業の実施により地方債残高が増加する見込みである。今後は下水道事業も含めて投資的事業の整理を行い、起債の発行を抑制することで、比率の改善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161544</xdr:rowOff>
    </xdr:from>
    <xdr:to>
      <xdr:col>81</xdr:col>
      <xdr:colOff>44450</xdr:colOff>
      <xdr:row>17</xdr:row>
      <xdr:rowOff>28702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90474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28702</xdr:rowOff>
    </xdr:from>
    <xdr:to>
      <xdr:col>77</xdr:col>
      <xdr:colOff>44450</xdr:colOff>
      <xdr:row>17</xdr:row>
      <xdr:rowOff>60071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94335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34332</xdr:rowOff>
    </xdr:from>
    <xdr:to>
      <xdr:col>72</xdr:col>
      <xdr:colOff>203200</xdr:colOff>
      <xdr:row>17</xdr:row>
      <xdr:rowOff>60071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948982"/>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134197</xdr:rowOff>
    </xdr:from>
    <xdr:to>
      <xdr:col>68</xdr:col>
      <xdr:colOff>152400</xdr:colOff>
      <xdr:row>17</xdr:row>
      <xdr:rowOff>34332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877397"/>
          <a:ext cx="8890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110744</xdr:rowOff>
    </xdr:from>
    <xdr:to>
      <xdr:col>81</xdr:col>
      <xdr:colOff>95250</xdr:colOff>
      <xdr:row>17</xdr:row>
      <xdr:rowOff>40894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82821</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82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149352</xdr:rowOff>
    </xdr:from>
    <xdr:to>
      <xdr:col>77</xdr:col>
      <xdr:colOff>95250</xdr:colOff>
      <xdr:row>17</xdr:row>
      <xdr:rowOff>79502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64279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9271</xdr:rowOff>
    </xdr:from>
    <xdr:to>
      <xdr:col>73</xdr:col>
      <xdr:colOff>44450</xdr:colOff>
      <xdr:row>17</xdr:row>
      <xdr:rowOff>110871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9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95648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0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154982</xdr:rowOff>
    </xdr:from>
    <xdr:to>
      <xdr:col>68</xdr:col>
      <xdr:colOff>203200</xdr:colOff>
      <xdr:row>17</xdr:row>
      <xdr:rowOff>85132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69909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98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83397</xdr:rowOff>
    </xdr:from>
    <xdr:to>
      <xdr:col>64</xdr:col>
      <xdr:colOff>152400</xdr:colOff>
      <xdr:row>17</xdr:row>
      <xdr:rowOff>13547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169774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91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90,462
89,251
34.38
40,615,411
39,917,084
666,942
20,437,829
39,005,191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類似団体平均を上回ってはいるが、定員適正化計画による職員数の削減は達成してきており、前年度から０．９ポイント改善している。今後も、新たな定員適正化計画（平成３１年４月からの５ヵ年）等を基に、定員管理に努め、民間委託を推進し、人件費比率を適正化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37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37</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05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89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82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かかる経常収支比率は、近年同じ水準で推移しており、類似団体平均を下回っている。物件費の中では、多額の経費を要するごみ処理やごみ収集業務の委託を行っていること等から、委託料の比率が高い傾向にある。今後も高砂市行政経営プランでの事務事業の見直しにより、物件費の更なる削減を徹底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145288</xdr:rowOff>
    </xdr:from>
    <xdr:to>
      <xdr:col>82</xdr:col>
      <xdr:colOff>107950</xdr:colOff>
      <xdr:row>14</xdr:row>
      <xdr:rowOff>163576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455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136144</xdr:rowOff>
    </xdr:from>
    <xdr:to>
      <xdr:col>78</xdr:col>
      <xdr:colOff>69850</xdr:colOff>
      <xdr:row>14</xdr:row>
      <xdr:rowOff>145288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36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117856</xdr:rowOff>
    </xdr:from>
    <xdr:to>
      <xdr:col>73</xdr:col>
      <xdr:colOff>180975</xdr:colOff>
      <xdr:row>14</xdr:row>
      <xdr:rowOff>136144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18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108712</xdr:rowOff>
    </xdr:from>
    <xdr:to>
      <xdr:col>69</xdr:col>
      <xdr:colOff>92075</xdr:colOff>
      <xdr:row>14</xdr:row>
      <xdr:rowOff>117856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09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112776</xdr:rowOff>
    </xdr:from>
    <xdr:to>
      <xdr:col>82</xdr:col>
      <xdr:colOff>158750</xdr:colOff>
      <xdr:row>15</xdr:row>
      <xdr:rowOff>42926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129303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94488</xdr:rowOff>
    </xdr:from>
    <xdr:to>
      <xdr:col>78</xdr:col>
      <xdr:colOff>120650</xdr:colOff>
      <xdr:row>15</xdr:row>
      <xdr:rowOff>24638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34815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6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85344</xdr:rowOff>
    </xdr:from>
    <xdr:to>
      <xdr:col>74</xdr:col>
      <xdr:colOff>31750</xdr:colOff>
      <xdr:row>15</xdr:row>
      <xdr:rowOff>15494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25671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67056</xdr:rowOff>
    </xdr:from>
    <xdr:to>
      <xdr:col>69</xdr:col>
      <xdr:colOff>142875</xdr:colOff>
      <xdr:row>14</xdr:row>
      <xdr:rowOff>168656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7383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57912</xdr:rowOff>
    </xdr:from>
    <xdr:to>
      <xdr:col>65</xdr:col>
      <xdr:colOff>53975</xdr:colOff>
      <xdr:row>14</xdr:row>
      <xdr:rowOff>159512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169689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は、前年度から０．３ポイント増となっている。当市は子ども・子育て支援の充実を重点施策の一つとしており、扶助費に占める児童福祉費の割合が大きいことが、類似団体平均を上回る要因となっている。今後においても、子ども・子育て支援の推進が見込まれることから、施策の重点を図る中、市単独事業などを見直し、実施経費の抑制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33274</xdr:rowOff>
    </xdr:from>
    <xdr:to>
      <xdr:col>24</xdr:col>
      <xdr:colOff>25400</xdr:colOff>
      <xdr:row>57</xdr:row>
      <xdr:rowOff>60706</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059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57</xdr:row>
      <xdr:rowOff>33274</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510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149860</xdr:rowOff>
    </xdr:from>
    <xdr:to>
      <xdr:col>15</xdr:col>
      <xdr:colOff>98425</xdr:colOff>
      <xdr:row>57</xdr:row>
      <xdr:rowOff>60706</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510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51562</xdr:rowOff>
    </xdr:from>
    <xdr:to>
      <xdr:col>11</xdr:col>
      <xdr:colOff>9525</xdr:colOff>
      <xdr:row>57</xdr:row>
      <xdr:rowOff>60706</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24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9906</xdr:rowOff>
    </xdr:from>
    <xdr:to>
      <xdr:col>24</xdr:col>
      <xdr:colOff>76200</xdr:colOff>
      <xdr:row>57</xdr:row>
      <xdr:rowOff>111506</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153433</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153924</xdr:rowOff>
    </xdr:from>
    <xdr:to>
      <xdr:col>20</xdr:col>
      <xdr:colOff>38100</xdr:colOff>
      <xdr:row>57</xdr:row>
      <xdr:rowOff>84074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68851</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99060</xdr:rowOff>
    </xdr:from>
    <xdr:to>
      <xdr:col>15</xdr:col>
      <xdr:colOff>149225</xdr:colOff>
      <xdr:row>57</xdr:row>
      <xdr:rowOff>29210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9906</xdr:rowOff>
    </xdr:from>
    <xdr:to>
      <xdr:col>11</xdr:col>
      <xdr:colOff>60325</xdr:colOff>
      <xdr:row>57</xdr:row>
      <xdr:rowOff>111506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96283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xdr:rowOff>
    </xdr:from>
    <xdr:to>
      <xdr:col>6</xdr:col>
      <xdr:colOff>171450</xdr:colOff>
      <xdr:row>57</xdr:row>
      <xdr:rowOff>102362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87139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かかる経常収支比率は、類似団体平均を上回って推移していたが、平成２８年度から類似団体平均を下回っている。その他経費の主なものは各特別会計への繰出金であり、その中でも大きな割合を占めていた下水道事業が平成２８年度より特別会計から企業会計に移行したことが主な要因である。引き続き、特別会計の経営改善を徹底するなど削減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55</xdr:row>
      <xdr:rowOff>123190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45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55</xdr:row>
      <xdr:rowOff>123190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514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62230</xdr:rowOff>
    </xdr:from>
    <xdr:to>
      <xdr:col>73</xdr:col>
      <xdr:colOff>180975</xdr:colOff>
      <xdr:row>55</xdr:row>
      <xdr:rowOff>85090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491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59</xdr:row>
      <xdr:rowOff>16510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491980"/>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34290</xdr:rowOff>
    </xdr:from>
    <xdr:to>
      <xdr:col>74</xdr:col>
      <xdr:colOff>31750</xdr:colOff>
      <xdr:row>55</xdr:row>
      <xdr:rowOff>135890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xdr:rowOff>
    </xdr:from>
    <xdr:to>
      <xdr:col>69</xdr:col>
      <xdr:colOff>142875</xdr:colOff>
      <xdr:row>55</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123207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137160</xdr:rowOff>
    </xdr:from>
    <xdr:to>
      <xdr:col>65</xdr:col>
      <xdr:colOff>53975</xdr:colOff>
      <xdr:row>59</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52087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かかる経常収支比率は、類似団体平均、全国平均、兵庫県平均の全てと比較しても大きく下回っていたが、平成２８年度から下水道事業が企業会計に移行したことにより、大きく上回る状況となっている。下水道事業について経費を節減するとともに、当初予算編成時に行っている補助金・負担金の見直しは、今後も引き続き取り組むこととし、適正、公平な補助金負担金の交付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124714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4363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37</xdr:row>
      <xdr:rowOff>156718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4683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156718</xdr:rowOff>
    </xdr:from>
    <xdr:to>
      <xdr:col>73</xdr:col>
      <xdr:colOff>180975</xdr:colOff>
      <xdr:row>37</xdr:row>
      <xdr:rowOff>156718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00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67564</xdr:rowOff>
    </xdr:from>
    <xdr:to>
      <xdr:col>69</xdr:col>
      <xdr:colOff>92075</xdr:colOff>
      <xdr:row>37</xdr:row>
      <xdr:rowOff>156718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896864"/>
          <a:ext cx="889000" cy="60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xdr:rowOff>
    </xdr:from>
    <xdr:to>
      <xdr:col>65</xdr:col>
      <xdr:colOff>53975</xdr:colOff>
      <xdr:row>34</xdr:row>
      <xdr:rowOff>118364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128541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経常収支比率は、平成２６年度に土地開発公社解散に伴う第三セクター等改革推進債の償還が開始されたこともあり、数値の悪化傾向にあったが、平成１１～１３年度に借り入れた臨時経済対策債にかかる償還の終了に伴い、平成２８年度から改善傾向にあり、令和元年度においても前年度から０．８ポイント改善した。今後も事業の選択と集中により比率上昇の抑制に努め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77</xdr:row>
      <xdr:rowOff>5842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1709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28702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207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28702</xdr:rowOff>
    </xdr:from>
    <xdr:to>
      <xdr:col>15</xdr:col>
      <xdr:colOff>98425</xdr:colOff>
      <xdr:row>77</xdr:row>
      <xdr:rowOff>120142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2303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78</xdr:row>
      <xdr:rowOff>3556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321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149352</xdr:rowOff>
    </xdr:from>
    <xdr:to>
      <xdr:col>15</xdr:col>
      <xdr:colOff>149225</xdr:colOff>
      <xdr:row>77</xdr:row>
      <xdr:rowOff>79502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89679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公債費以外にかかる経常収支比率は、類似団体平均値並みを推移している。今後も高砂市行政経営プランの各項目への取り組みを通じて経常経費の削減に努め、比率を抑制していく。</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85089</xdr:rowOff>
    </xdr:from>
    <xdr:to>
      <xdr:col>82</xdr:col>
      <xdr:colOff>107950</xdr:colOff>
      <xdr:row>76</xdr:row>
      <xdr:rowOff>130811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1152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130811</xdr:rowOff>
    </xdr:from>
    <xdr:to>
      <xdr:col>78</xdr:col>
      <xdr:colOff>69850</xdr:colOff>
      <xdr:row>76</xdr:row>
      <xdr:rowOff>153670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1610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153670</xdr:rowOff>
    </xdr:from>
    <xdr:to>
      <xdr:col>73</xdr:col>
      <xdr:colOff>180975</xdr:colOff>
      <xdr:row>77</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183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77</xdr:row>
      <xdr:rowOff>24130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0048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34289</xdr:rowOff>
    </xdr:from>
    <xdr:to>
      <xdr:col>82</xdr:col>
      <xdr:colOff>158750</xdr:colOff>
      <xdr:row>76</xdr:row>
      <xdr:rowOff>135889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50817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80011</xdr:rowOff>
    </xdr:from>
    <xdr:to>
      <xdr:col>78</xdr:col>
      <xdr:colOff>120650</xdr:colOff>
      <xdr:row>77</xdr:row>
      <xdr:rowOff>10161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166388</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102870</xdr:rowOff>
    </xdr:from>
    <xdr:to>
      <xdr:col>74</xdr:col>
      <xdr:colOff>31750</xdr:colOff>
      <xdr:row>77</xdr:row>
      <xdr:rowOff>33020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17797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17218</xdr:rowOff>
    </xdr:from>
    <xdr:to>
      <xdr:col>29</xdr:col>
      <xdr:colOff>127000</xdr:colOff>
      <xdr:row>18</xdr:row>
      <xdr:rowOff>18246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50943"/>
          <a:ext cx="647700" cy="1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168600</xdr:rowOff>
    </xdr:from>
    <xdr:to>
      <xdr:col>26</xdr:col>
      <xdr:colOff>50800</xdr:colOff>
      <xdr:row>18</xdr:row>
      <xdr:rowOff>17218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30875"/>
          <a:ext cx="698500" cy="20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168600</xdr:rowOff>
    </xdr:from>
    <xdr:to>
      <xdr:col>22</xdr:col>
      <xdr:colOff>114300</xdr:colOff>
      <xdr:row>18</xdr:row>
      <xdr:rowOff>14948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30875"/>
          <a:ext cx="698500" cy="1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14948</xdr:rowOff>
    </xdr:from>
    <xdr:to>
      <xdr:col>18</xdr:col>
      <xdr:colOff>177800</xdr:colOff>
      <xdr:row>18</xdr:row>
      <xdr:rowOff>17822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48673"/>
          <a:ext cx="698500" cy="2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138896</xdr:rowOff>
    </xdr:from>
    <xdr:to>
      <xdr:col>29</xdr:col>
      <xdr:colOff>177800</xdr:colOff>
      <xdr:row>18</xdr:row>
      <xdr:rowOff>69046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01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110973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137868</xdr:rowOff>
    </xdr:from>
    <xdr:to>
      <xdr:col>26</xdr:col>
      <xdr:colOff>101600</xdr:colOff>
      <xdr:row>18</xdr:row>
      <xdr:rowOff>68018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00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52795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8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117800</xdr:rowOff>
    </xdr:from>
    <xdr:to>
      <xdr:col>22</xdr:col>
      <xdr:colOff>165100</xdr:colOff>
      <xdr:row>18</xdr:row>
      <xdr:rowOff>47950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80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32727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6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135598</xdr:rowOff>
    </xdr:from>
    <xdr:to>
      <xdr:col>19</xdr:col>
      <xdr:colOff>38100</xdr:colOff>
      <xdr:row>18</xdr:row>
      <xdr:rowOff>65748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97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50525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84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138472</xdr:rowOff>
    </xdr:from>
    <xdr:to>
      <xdr:col>15</xdr:col>
      <xdr:colOff>101600</xdr:colOff>
      <xdr:row>18</xdr:row>
      <xdr:rowOff>68622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00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53399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87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290384</xdr:rowOff>
    </xdr:from>
    <xdr:to>
      <xdr:col>29</xdr:col>
      <xdr:colOff>127000</xdr:colOff>
      <xdr:row>36</xdr:row>
      <xdr:rowOff>68315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00734"/>
          <a:ext cx="647700" cy="120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220759</xdr:rowOff>
    </xdr:from>
    <xdr:to>
      <xdr:col>26</xdr:col>
      <xdr:colOff>50800</xdr:colOff>
      <xdr:row>35</xdr:row>
      <xdr:rowOff>290384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31109"/>
          <a:ext cx="698500" cy="69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75043</xdr:rowOff>
    </xdr:from>
    <xdr:to>
      <xdr:col>22</xdr:col>
      <xdr:colOff>114300</xdr:colOff>
      <xdr:row>35</xdr:row>
      <xdr:rowOff>220759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685393"/>
          <a:ext cx="698500" cy="145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251816</xdr:rowOff>
    </xdr:from>
    <xdr:to>
      <xdr:col>18</xdr:col>
      <xdr:colOff>177800</xdr:colOff>
      <xdr:row>35</xdr:row>
      <xdr:rowOff>75043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519266"/>
          <a:ext cx="698500" cy="166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17515</xdr:rowOff>
    </xdr:from>
    <xdr:to>
      <xdr:col>29</xdr:col>
      <xdr:colOff>177800</xdr:colOff>
      <xdr:row>36</xdr:row>
      <xdr:rowOff>119115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70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332492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4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239584</xdr:rowOff>
    </xdr:from>
    <xdr:to>
      <xdr:col>26</xdr:col>
      <xdr:colOff>101600</xdr:colOff>
      <xdr:row>35</xdr:row>
      <xdr:rowOff>341184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49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325961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36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169959</xdr:rowOff>
    </xdr:from>
    <xdr:to>
      <xdr:col>22</xdr:col>
      <xdr:colOff>165100</xdr:colOff>
      <xdr:row>35</xdr:row>
      <xdr:rowOff>271559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8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256336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86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24243</xdr:rowOff>
    </xdr:from>
    <xdr:to>
      <xdr:col>19</xdr:col>
      <xdr:colOff>38100</xdr:colOff>
      <xdr:row>35</xdr:row>
      <xdr:rowOff>125843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34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136019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0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201016</xdr:rowOff>
    </xdr:from>
    <xdr:to>
      <xdr:col>15</xdr:col>
      <xdr:colOff>101600</xdr:colOff>
      <xdr:row>34</xdr:row>
      <xdr:rowOff>302616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46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312793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23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90,462
89,251
34.38
40,615,411
39,917,084
666,942
20,437,829
39,005,191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95900</xdr:rowOff>
    </xdr:from>
    <xdr:to>
      <xdr:col>24</xdr:col>
      <xdr:colOff>63500</xdr:colOff>
      <xdr:row>35</xdr:row>
      <xdr:rowOff>123149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096650"/>
          <a:ext cx="8382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49906</xdr:rowOff>
    </xdr:from>
    <xdr:to>
      <xdr:col>19</xdr:col>
      <xdr:colOff>177800</xdr:colOff>
      <xdr:row>35</xdr:row>
      <xdr:rowOff>95900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050656"/>
          <a:ext cx="889000" cy="4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49906</xdr:rowOff>
    </xdr:from>
    <xdr:to>
      <xdr:col>15</xdr:col>
      <xdr:colOff>50800</xdr:colOff>
      <xdr:row>35</xdr:row>
      <xdr:rowOff>61039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050656"/>
          <a:ext cx="88900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61039</xdr:rowOff>
    </xdr:from>
    <xdr:to>
      <xdr:col>10</xdr:col>
      <xdr:colOff>114300</xdr:colOff>
      <xdr:row>35</xdr:row>
      <xdr:rowOff>61450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061789"/>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72349</xdr:rowOff>
    </xdr:from>
    <xdr:to>
      <xdr:col>24</xdr:col>
      <xdr:colOff>114300</xdr:colOff>
      <xdr:row>36</xdr:row>
      <xdr:rowOff>2499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7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50776</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5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45100</xdr:rowOff>
    </xdr:from>
    <xdr:to>
      <xdr:col>20</xdr:col>
      <xdr:colOff>38100</xdr:colOff>
      <xdr:row>35</xdr:row>
      <xdr:rowOff>146700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4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163227</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82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170556</xdr:rowOff>
    </xdr:from>
    <xdr:to>
      <xdr:col>15</xdr:col>
      <xdr:colOff>101600</xdr:colOff>
      <xdr:row>35</xdr:row>
      <xdr:rowOff>100706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99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117233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77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10239</xdr:rowOff>
    </xdr:from>
    <xdr:to>
      <xdr:col>10</xdr:col>
      <xdr:colOff>165100</xdr:colOff>
      <xdr:row>35</xdr:row>
      <xdr:rowOff>111839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0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128366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78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10650</xdr:rowOff>
    </xdr:from>
    <xdr:to>
      <xdr:col>6</xdr:col>
      <xdr:colOff>38100</xdr:colOff>
      <xdr:row>35</xdr:row>
      <xdr:rowOff>112250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128777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78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103777</xdr:rowOff>
    </xdr:from>
    <xdr:to>
      <xdr:col>24</xdr:col>
      <xdr:colOff>63500</xdr:colOff>
      <xdr:row>58</xdr:row>
      <xdr:rowOff>148985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47877"/>
          <a:ext cx="838200" cy="4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145938</xdr:rowOff>
    </xdr:from>
    <xdr:to>
      <xdr:col>19</xdr:col>
      <xdr:colOff>177800</xdr:colOff>
      <xdr:row>58</xdr:row>
      <xdr:rowOff>148985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90038"/>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96364</xdr:rowOff>
    </xdr:from>
    <xdr:to>
      <xdr:col>15</xdr:col>
      <xdr:colOff>50800</xdr:colOff>
      <xdr:row>58</xdr:row>
      <xdr:rowOff>145938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40464"/>
          <a:ext cx="889000" cy="4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96364</xdr:rowOff>
    </xdr:from>
    <xdr:to>
      <xdr:col>10</xdr:col>
      <xdr:colOff>114300</xdr:colOff>
      <xdr:row>58</xdr:row>
      <xdr:rowOff>99640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40464"/>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52977</xdr:rowOff>
    </xdr:from>
    <xdr:to>
      <xdr:col>24</xdr:col>
      <xdr:colOff>114300</xdr:colOff>
      <xdr:row>58</xdr:row>
      <xdr:rowOff>154577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9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139354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1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98185</xdr:rowOff>
    </xdr:from>
    <xdr:to>
      <xdr:col>20</xdr:col>
      <xdr:colOff>38100</xdr:colOff>
      <xdr:row>59</xdr:row>
      <xdr:rowOff>28335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19462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95138</xdr:rowOff>
    </xdr:from>
    <xdr:to>
      <xdr:col>15</xdr:col>
      <xdr:colOff>101600</xdr:colOff>
      <xdr:row>59</xdr:row>
      <xdr:rowOff>25288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3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16415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3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45564</xdr:rowOff>
    </xdr:from>
    <xdr:to>
      <xdr:col>10</xdr:col>
      <xdr:colOff>165100</xdr:colOff>
      <xdr:row>58</xdr:row>
      <xdr:rowOff>147164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138291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48840</xdr:rowOff>
    </xdr:from>
    <xdr:to>
      <xdr:col>6</xdr:col>
      <xdr:colOff>38100</xdr:colOff>
      <xdr:row>58</xdr:row>
      <xdr:rowOff>150440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141567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8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104431</xdr:rowOff>
    </xdr:from>
    <xdr:to>
      <xdr:col>24</xdr:col>
      <xdr:colOff>63500</xdr:colOff>
      <xdr:row>78</xdr:row>
      <xdr:rowOff>104648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77531"/>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104431</xdr:rowOff>
    </xdr:from>
    <xdr:to>
      <xdr:col>19</xdr:col>
      <xdr:colOff>177800</xdr:colOff>
      <xdr:row>78</xdr:row>
      <xdr:rowOff>126964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77531"/>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117929</xdr:rowOff>
    </xdr:from>
    <xdr:to>
      <xdr:col>15</xdr:col>
      <xdr:colOff>50800</xdr:colOff>
      <xdr:row>78</xdr:row>
      <xdr:rowOff>126964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91029"/>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110199</xdr:rowOff>
    </xdr:from>
    <xdr:to>
      <xdr:col>10</xdr:col>
      <xdr:colOff>114300</xdr:colOff>
      <xdr:row>78</xdr:row>
      <xdr:rowOff>117929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83299"/>
          <a:ext cx="889000" cy="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53848</xdr:rowOff>
    </xdr:from>
    <xdr:to>
      <xdr:col>24</xdr:col>
      <xdr:colOff>114300</xdr:colOff>
      <xdr:row>78</xdr:row>
      <xdr:rowOff>155448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140225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53631</xdr:rowOff>
    </xdr:from>
    <xdr:to>
      <xdr:col>20</xdr:col>
      <xdr:colOff>38100</xdr:colOff>
      <xdr:row>78</xdr:row>
      <xdr:rowOff>155231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146358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1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76164</xdr:rowOff>
    </xdr:from>
    <xdr:to>
      <xdr:col>15</xdr:col>
      <xdr:colOff>101600</xdr:colOff>
      <xdr:row>79</xdr:row>
      <xdr:rowOff>6314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168891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67129</xdr:rowOff>
    </xdr:from>
    <xdr:to>
      <xdr:col>10</xdr:col>
      <xdr:colOff>165100</xdr:colOff>
      <xdr:row>78</xdr:row>
      <xdr:rowOff>168729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159856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3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59399</xdr:rowOff>
    </xdr:from>
    <xdr:to>
      <xdr:col>6</xdr:col>
      <xdr:colOff>38100</xdr:colOff>
      <xdr:row>78</xdr:row>
      <xdr:rowOff>160999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152126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2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155206</xdr:rowOff>
    </xdr:from>
    <xdr:to>
      <xdr:col>24</xdr:col>
      <xdr:colOff>63500</xdr:colOff>
      <xdr:row>97</xdr:row>
      <xdr:rowOff>57238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14406"/>
          <a:ext cx="838200" cy="7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40348</xdr:rowOff>
    </xdr:from>
    <xdr:to>
      <xdr:col>19</xdr:col>
      <xdr:colOff>177800</xdr:colOff>
      <xdr:row>97</xdr:row>
      <xdr:rowOff>57238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670998"/>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40348</xdr:rowOff>
    </xdr:from>
    <xdr:to>
      <xdr:col>15</xdr:col>
      <xdr:colOff>50800</xdr:colOff>
      <xdr:row>97</xdr:row>
      <xdr:rowOff>61849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70998"/>
          <a:ext cx="889000" cy="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61849</xdr:rowOff>
    </xdr:from>
    <xdr:to>
      <xdr:col>10</xdr:col>
      <xdr:colOff>114300</xdr:colOff>
      <xdr:row>97</xdr:row>
      <xdr:rowOff>93802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92499"/>
          <a:ext cx="889000" cy="3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104406</xdr:rowOff>
    </xdr:from>
    <xdr:to>
      <xdr:col>24</xdr:col>
      <xdr:colOff>114300</xdr:colOff>
      <xdr:row>97</xdr:row>
      <xdr:rowOff>34556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127283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1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6438</xdr:rowOff>
    </xdr:from>
    <xdr:to>
      <xdr:col>20</xdr:col>
      <xdr:colOff>38100</xdr:colOff>
      <xdr:row>97</xdr:row>
      <xdr:rowOff>108038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3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124565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41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160998</xdr:rowOff>
    </xdr:from>
    <xdr:to>
      <xdr:col>15</xdr:col>
      <xdr:colOff>101600</xdr:colOff>
      <xdr:row>97</xdr:row>
      <xdr:rowOff>91148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107675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9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11049</xdr:rowOff>
    </xdr:from>
    <xdr:to>
      <xdr:col>10</xdr:col>
      <xdr:colOff>165100</xdr:colOff>
      <xdr:row>97</xdr:row>
      <xdr:rowOff>112649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129176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41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43002</xdr:rowOff>
    </xdr:from>
    <xdr:to>
      <xdr:col>6</xdr:col>
      <xdr:colOff>38100</xdr:colOff>
      <xdr:row>97</xdr:row>
      <xdr:rowOff>144602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161129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171279</xdr:rowOff>
    </xdr:from>
    <xdr:to>
      <xdr:col>55</xdr:col>
      <xdr:colOff>0</xdr:colOff>
      <xdr:row>36</xdr:row>
      <xdr:rowOff>19097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172029"/>
          <a:ext cx="8382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166827</xdr:rowOff>
    </xdr:from>
    <xdr:to>
      <xdr:col>50</xdr:col>
      <xdr:colOff>114300</xdr:colOff>
      <xdr:row>35</xdr:row>
      <xdr:rowOff>171279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167577"/>
          <a:ext cx="889000" cy="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155071</xdr:rowOff>
    </xdr:from>
    <xdr:to>
      <xdr:col>45</xdr:col>
      <xdr:colOff>177800</xdr:colOff>
      <xdr:row>35</xdr:row>
      <xdr:rowOff>166827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155821"/>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155071</xdr:rowOff>
    </xdr:from>
    <xdr:to>
      <xdr:col>41</xdr:col>
      <xdr:colOff>50800</xdr:colOff>
      <xdr:row>37</xdr:row>
      <xdr:rowOff>107380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155821"/>
          <a:ext cx="889000" cy="29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139747</xdr:rowOff>
    </xdr:from>
    <xdr:to>
      <xdr:col>55</xdr:col>
      <xdr:colOff>50800</xdr:colOff>
      <xdr:row>36</xdr:row>
      <xdr:rowOff>69897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4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162624</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9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120479</xdr:rowOff>
    </xdr:from>
    <xdr:to>
      <xdr:col>50</xdr:col>
      <xdr:colOff>165100</xdr:colOff>
      <xdr:row>36</xdr:row>
      <xdr:rowOff>50629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67156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89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116027</xdr:rowOff>
    </xdr:from>
    <xdr:to>
      <xdr:col>46</xdr:col>
      <xdr:colOff>38100</xdr:colOff>
      <xdr:row>36</xdr:row>
      <xdr:rowOff>46177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62704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8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104271</xdr:rowOff>
    </xdr:from>
    <xdr:to>
      <xdr:col>41</xdr:col>
      <xdr:colOff>101600</xdr:colOff>
      <xdr:row>36</xdr:row>
      <xdr:rowOff>34421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0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50948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8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56580</xdr:rowOff>
    </xdr:from>
    <xdr:to>
      <xdr:col>36</xdr:col>
      <xdr:colOff>165100</xdr:colOff>
      <xdr:row>37</xdr:row>
      <xdr:rowOff>158180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0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149307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9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16611</xdr:rowOff>
    </xdr:from>
    <xdr:to>
      <xdr:col>55</xdr:col>
      <xdr:colOff>0</xdr:colOff>
      <xdr:row>58</xdr:row>
      <xdr:rowOff>9943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789261"/>
          <a:ext cx="838200" cy="16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9943</xdr:rowOff>
    </xdr:from>
    <xdr:to>
      <xdr:col>50</xdr:col>
      <xdr:colOff>114300</xdr:colOff>
      <xdr:row>58</xdr:row>
      <xdr:rowOff>31778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954043"/>
          <a:ext cx="889000" cy="2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31778</xdr:rowOff>
    </xdr:from>
    <xdr:to>
      <xdr:col>45</xdr:col>
      <xdr:colOff>177800</xdr:colOff>
      <xdr:row>58</xdr:row>
      <xdr:rowOff>127241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975878"/>
          <a:ext cx="889000" cy="9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109620</xdr:rowOff>
    </xdr:from>
    <xdr:to>
      <xdr:col>41</xdr:col>
      <xdr:colOff>50800</xdr:colOff>
      <xdr:row>58</xdr:row>
      <xdr:rowOff>127241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10053720"/>
          <a:ext cx="889000" cy="1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137261</xdr:rowOff>
    </xdr:from>
    <xdr:to>
      <xdr:col>55</xdr:col>
      <xdr:colOff>50800</xdr:colOff>
      <xdr:row>57</xdr:row>
      <xdr:rowOff>67411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3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160138</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5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130593</xdr:rowOff>
    </xdr:from>
    <xdr:to>
      <xdr:col>50</xdr:col>
      <xdr:colOff>165100</xdr:colOff>
      <xdr:row>58</xdr:row>
      <xdr:rowOff>60743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0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51870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9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152428</xdr:rowOff>
    </xdr:from>
    <xdr:to>
      <xdr:col>46</xdr:col>
      <xdr:colOff>38100</xdr:colOff>
      <xdr:row>58</xdr:row>
      <xdr:rowOff>82578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2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73705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1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76441</xdr:rowOff>
    </xdr:from>
    <xdr:to>
      <xdr:col>41</xdr:col>
      <xdr:colOff>101600</xdr:colOff>
      <xdr:row>59</xdr:row>
      <xdr:rowOff>6591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100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169168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11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58820</xdr:rowOff>
    </xdr:from>
    <xdr:to>
      <xdr:col>36</xdr:col>
      <xdr:colOff>165100</xdr:colOff>
      <xdr:row>58</xdr:row>
      <xdr:rowOff>160420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100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151547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9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63412</xdr:rowOff>
    </xdr:from>
    <xdr:to>
      <xdr:col>55</xdr:col>
      <xdr:colOff>0</xdr:colOff>
      <xdr:row>78</xdr:row>
      <xdr:rowOff>26620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265062"/>
          <a:ext cx="838200" cy="1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26620</xdr:rowOff>
    </xdr:from>
    <xdr:to>
      <xdr:col>50</xdr:col>
      <xdr:colOff>114300</xdr:colOff>
      <xdr:row>78</xdr:row>
      <xdr:rowOff>53330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399720"/>
          <a:ext cx="889000" cy="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53330</xdr:rowOff>
    </xdr:from>
    <xdr:to>
      <xdr:col>45</xdr:col>
      <xdr:colOff>177800</xdr:colOff>
      <xdr:row>78</xdr:row>
      <xdr:rowOff>137826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26430"/>
          <a:ext cx="889000" cy="8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63187</xdr:rowOff>
    </xdr:from>
    <xdr:to>
      <xdr:col>41</xdr:col>
      <xdr:colOff>50800</xdr:colOff>
      <xdr:row>78</xdr:row>
      <xdr:rowOff>137826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36287"/>
          <a:ext cx="889000" cy="7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12612</xdr:rowOff>
    </xdr:from>
    <xdr:to>
      <xdr:col>55</xdr:col>
      <xdr:colOff>50800</xdr:colOff>
      <xdr:row>77</xdr:row>
      <xdr:rowOff>114212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2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35489</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147270</xdr:rowOff>
    </xdr:from>
    <xdr:to>
      <xdr:col>50</xdr:col>
      <xdr:colOff>165100</xdr:colOff>
      <xdr:row>78</xdr:row>
      <xdr:rowOff>77420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93947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12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2530</xdr:rowOff>
    </xdr:from>
    <xdr:to>
      <xdr:col>46</xdr:col>
      <xdr:colOff>38100</xdr:colOff>
      <xdr:row>78</xdr:row>
      <xdr:rowOff>104130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120657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1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87026</xdr:rowOff>
    </xdr:from>
    <xdr:to>
      <xdr:col>41</xdr:col>
      <xdr:colOff>101600</xdr:colOff>
      <xdr:row>79</xdr:row>
      <xdr:rowOff>17176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8303</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2017" y="1355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12387</xdr:rowOff>
    </xdr:from>
    <xdr:to>
      <xdr:col>36</xdr:col>
      <xdr:colOff>165100</xdr:colOff>
      <xdr:row>78</xdr:row>
      <xdr:rowOff>113987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8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105114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7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57353</xdr:rowOff>
    </xdr:from>
    <xdr:to>
      <xdr:col>55</xdr:col>
      <xdr:colOff>0</xdr:colOff>
      <xdr:row>97</xdr:row>
      <xdr:rowOff>52070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516553"/>
          <a:ext cx="838200" cy="16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52070</xdr:rowOff>
    </xdr:from>
    <xdr:to>
      <xdr:col>50</xdr:col>
      <xdr:colOff>114300</xdr:colOff>
      <xdr:row>97</xdr:row>
      <xdr:rowOff>59246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682720"/>
          <a:ext cx="889000" cy="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59246</xdr:rowOff>
    </xdr:from>
    <xdr:to>
      <xdr:col>45</xdr:col>
      <xdr:colOff>177800</xdr:colOff>
      <xdr:row>97</xdr:row>
      <xdr:rowOff>136537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689896"/>
          <a:ext cx="889000" cy="7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136537</xdr:rowOff>
    </xdr:from>
    <xdr:to>
      <xdr:col>41</xdr:col>
      <xdr:colOff>50800</xdr:colOff>
      <xdr:row>98</xdr:row>
      <xdr:rowOff>84302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767187"/>
          <a:ext cx="889000" cy="1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xdr:rowOff>
    </xdr:from>
    <xdr:to>
      <xdr:col>55</xdr:col>
      <xdr:colOff>50800</xdr:colOff>
      <xdr:row>96</xdr:row>
      <xdr:rowOff>108153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4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29430</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31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1270</xdr:rowOff>
    </xdr:from>
    <xdr:to>
      <xdr:col>50</xdr:col>
      <xdr:colOff>165100</xdr:colOff>
      <xdr:row>97</xdr:row>
      <xdr:rowOff>102870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93997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72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8446</xdr:rowOff>
    </xdr:from>
    <xdr:to>
      <xdr:col>46</xdr:col>
      <xdr:colOff>38100</xdr:colOff>
      <xdr:row>97</xdr:row>
      <xdr:rowOff>110046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63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101173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73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85737</xdr:rowOff>
    </xdr:from>
    <xdr:to>
      <xdr:col>41</xdr:col>
      <xdr:colOff>101600</xdr:colOff>
      <xdr:row>98</xdr:row>
      <xdr:rowOff>15887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7014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33502</xdr:rowOff>
    </xdr:from>
    <xdr:to>
      <xdr:col>36</xdr:col>
      <xdr:colOff>165100</xdr:colOff>
      <xdr:row>98</xdr:row>
      <xdr:rowOff>135102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3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126229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9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44209</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730759"/>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44374</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164859</xdr:rowOff>
    </xdr:from>
    <xdr:to>
      <xdr:col>85</xdr:col>
      <xdr:colOff>177800</xdr:colOff>
      <xdr:row>39</xdr:row>
      <xdr:rowOff>95009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101186</xdr:rowOff>
    </xdr:from>
    <xdr:ext cx="313932"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162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165024</xdr:rowOff>
    </xdr:from>
    <xdr:to>
      <xdr:col>67</xdr:col>
      <xdr:colOff>101600</xdr:colOff>
      <xdr:row>39</xdr:row>
      <xdr:rowOff>95174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86301</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93376</xdr:rowOff>
    </xdr:from>
    <xdr:to>
      <xdr:col>85</xdr:col>
      <xdr:colOff>127000</xdr:colOff>
      <xdr:row>76</xdr:row>
      <xdr:rowOff>106880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123576"/>
          <a:ext cx="838200" cy="1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77586</xdr:rowOff>
    </xdr:from>
    <xdr:to>
      <xdr:col>81</xdr:col>
      <xdr:colOff>50800</xdr:colOff>
      <xdr:row>76</xdr:row>
      <xdr:rowOff>93376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107786"/>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25857</xdr:rowOff>
    </xdr:from>
    <xdr:to>
      <xdr:col>76</xdr:col>
      <xdr:colOff>114300</xdr:colOff>
      <xdr:row>76</xdr:row>
      <xdr:rowOff>77586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056057"/>
          <a:ext cx="889000" cy="5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139291</xdr:rowOff>
    </xdr:from>
    <xdr:to>
      <xdr:col>71</xdr:col>
      <xdr:colOff>177800</xdr:colOff>
      <xdr:row>76</xdr:row>
      <xdr:rowOff>25857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998041"/>
          <a:ext cx="889000" cy="5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56080</xdr:rowOff>
    </xdr:from>
    <xdr:to>
      <xdr:col>85</xdr:col>
      <xdr:colOff>177800</xdr:colOff>
      <xdr:row>76</xdr:row>
      <xdr:rowOff>157680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34507</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6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42576</xdr:rowOff>
    </xdr:from>
    <xdr:to>
      <xdr:col>81</xdr:col>
      <xdr:colOff>101600</xdr:colOff>
      <xdr:row>76</xdr:row>
      <xdr:rowOff>144176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135303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16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26786</xdr:rowOff>
    </xdr:from>
    <xdr:to>
      <xdr:col>76</xdr:col>
      <xdr:colOff>165100</xdr:colOff>
      <xdr:row>76</xdr:row>
      <xdr:rowOff>128386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119513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1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146507</xdr:rowOff>
    </xdr:from>
    <xdr:to>
      <xdr:col>72</xdr:col>
      <xdr:colOff>38100</xdr:colOff>
      <xdr:row>76</xdr:row>
      <xdr:rowOff>76657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67784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09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88491</xdr:rowOff>
    </xdr:from>
    <xdr:to>
      <xdr:col>67</xdr:col>
      <xdr:colOff>101600</xdr:colOff>
      <xdr:row>76</xdr:row>
      <xdr:rowOff>18641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94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9769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03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4240</xdr:rowOff>
    </xdr:from>
    <xdr:to>
      <xdr:col>85</xdr:col>
      <xdr:colOff>127000</xdr:colOff>
      <xdr:row>98</xdr:row>
      <xdr:rowOff>64756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06340"/>
          <a:ext cx="838200" cy="6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64756</xdr:rowOff>
    </xdr:from>
    <xdr:to>
      <xdr:col>81</xdr:col>
      <xdr:colOff>50800</xdr:colOff>
      <xdr:row>98</xdr:row>
      <xdr:rowOff>105146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66856"/>
          <a:ext cx="889000" cy="4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88421</xdr:rowOff>
    </xdr:from>
    <xdr:to>
      <xdr:col>76</xdr:col>
      <xdr:colOff>114300</xdr:colOff>
      <xdr:row>98</xdr:row>
      <xdr:rowOff>105146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90521"/>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55338</xdr:rowOff>
    </xdr:from>
    <xdr:to>
      <xdr:col>71</xdr:col>
      <xdr:colOff>177800</xdr:colOff>
      <xdr:row>98</xdr:row>
      <xdr:rowOff>88421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57438"/>
          <a:ext cx="889000" cy="3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124890</xdr:rowOff>
    </xdr:from>
    <xdr:to>
      <xdr:col>85</xdr:col>
      <xdr:colOff>177800</xdr:colOff>
      <xdr:row>98</xdr:row>
      <xdr:rowOff>55040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5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147767</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0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13956</xdr:rowOff>
    </xdr:from>
    <xdr:to>
      <xdr:col>81</xdr:col>
      <xdr:colOff>101600</xdr:colOff>
      <xdr:row>98</xdr:row>
      <xdr:rowOff>115556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1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106683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0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54346</xdr:rowOff>
    </xdr:from>
    <xdr:to>
      <xdr:col>76</xdr:col>
      <xdr:colOff>165100</xdr:colOff>
      <xdr:row>98</xdr:row>
      <xdr:rowOff>155946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5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147073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4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37621</xdr:rowOff>
    </xdr:from>
    <xdr:to>
      <xdr:col>72</xdr:col>
      <xdr:colOff>38100</xdr:colOff>
      <xdr:row>98</xdr:row>
      <xdr:rowOff>139221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3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130348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3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4538</xdr:rowOff>
    </xdr:from>
    <xdr:to>
      <xdr:col>67</xdr:col>
      <xdr:colOff>101600</xdr:colOff>
      <xdr:row>98</xdr:row>
      <xdr:rowOff>106138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97265</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89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171430</xdr:rowOff>
    </xdr:from>
    <xdr:to>
      <xdr:col>116</xdr:col>
      <xdr:colOff>63500</xdr:colOff>
      <xdr:row>57</xdr:row>
      <xdr:rowOff>6746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772630"/>
          <a:ext cx="8382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143769</xdr:rowOff>
    </xdr:from>
    <xdr:to>
      <xdr:col>111</xdr:col>
      <xdr:colOff>177800</xdr:colOff>
      <xdr:row>56</xdr:row>
      <xdr:rowOff>171430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744969"/>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120863</xdr:rowOff>
    </xdr:from>
    <xdr:to>
      <xdr:col>107</xdr:col>
      <xdr:colOff>50800</xdr:colOff>
      <xdr:row>56</xdr:row>
      <xdr:rowOff>143769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722063"/>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97228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117160</xdr:rowOff>
    </xdr:from>
    <xdr:to>
      <xdr:col>102</xdr:col>
      <xdr:colOff>114300</xdr:colOff>
      <xdr:row>56</xdr:row>
      <xdr:rowOff>120863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718360"/>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52194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127396</xdr:rowOff>
    </xdr:from>
    <xdr:to>
      <xdr:col>116</xdr:col>
      <xdr:colOff>114300</xdr:colOff>
      <xdr:row>57</xdr:row>
      <xdr:rowOff>57546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72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150273</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58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120630</xdr:rowOff>
    </xdr:from>
    <xdr:to>
      <xdr:col>112</xdr:col>
      <xdr:colOff>38100</xdr:colOff>
      <xdr:row>57</xdr:row>
      <xdr:rowOff>50780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7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67307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4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92969</xdr:rowOff>
    </xdr:from>
    <xdr:to>
      <xdr:col>107</xdr:col>
      <xdr:colOff>101600</xdr:colOff>
      <xdr:row>57</xdr:row>
      <xdr:rowOff>23119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69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39646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46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70063</xdr:rowOff>
    </xdr:from>
    <xdr:to>
      <xdr:col>102</xdr:col>
      <xdr:colOff>165100</xdr:colOff>
      <xdr:row>57</xdr:row>
      <xdr:rowOff>213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67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16740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44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66360</xdr:rowOff>
    </xdr:from>
    <xdr:to>
      <xdr:col>98</xdr:col>
      <xdr:colOff>38100</xdr:colOff>
      <xdr:row>56</xdr:row>
      <xdr:rowOff>167960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66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13037</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44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40994</xdr:rowOff>
    </xdr:from>
    <xdr:to>
      <xdr:col>116</xdr:col>
      <xdr:colOff>63500</xdr:colOff>
      <xdr:row>76</xdr:row>
      <xdr:rowOff>76704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71194"/>
          <a:ext cx="838200" cy="3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76606</xdr:rowOff>
    </xdr:from>
    <xdr:to>
      <xdr:col>111</xdr:col>
      <xdr:colOff>177800</xdr:colOff>
      <xdr:row>76</xdr:row>
      <xdr:rowOff>76704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106806"/>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76606</xdr:rowOff>
    </xdr:from>
    <xdr:to>
      <xdr:col>107</xdr:col>
      <xdr:colOff>50800</xdr:colOff>
      <xdr:row>76</xdr:row>
      <xdr:rowOff>101214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106806"/>
          <a:ext cx="889000" cy="2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60114</xdr:rowOff>
    </xdr:from>
    <xdr:to>
      <xdr:col>102</xdr:col>
      <xdr:colOff>114300</xdr:colOff>
      <xdr:row>76</xdr:row>
      <xdr:rowOff>101214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747414"/>
          <a:ext cx="889000" cy="38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161644</xdr:rowOff>
    </xdr:from>
    <xdr:to>
      <xdr:col>116</xdr:col>
      <xdr:colOff>114300</xdr:colOff>
      <xdr:row>76</xdr:row>
      <xdr:rowOff>91794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02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140071</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9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25904</xdr:rowOff>
    </xdr:from>
    <xdr:to>
      <xdr:col>112</xdr:col>
      <xdr:colOff>38100</xdr:colOff>
      <xdr:row>76</xdr:row>
      <xdr:rowOff>127504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118631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14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25806</xdr:rowOff>
    </xdr:from>
    <xdr:to>
      <xdr:col>107</xdr:col>
      <xdr:colOff>101600</xdr:colOff>
      <xdr:row>76</xdr:row>
      <xdr:rowOff>127406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0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118533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50414</xdr:rowOff>
    </xdr:from>
    <xdr:to>
      <xdr:col>102</xdr:col>
      <xdr:colOff>165100</xdr:colOff>
      <xdr:row>76</xdr:row>
      <xdr:rowOff>152014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8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143141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7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9314</xdr:rowOff>
    </xdr:from>
    <xdr:to>
      <xdr:col>98</xdr:col>
      <xdr:colOff>38100</xdr:colOff>
      <xdr:row>74</xdr:row>
      <xdr:rowOff>110914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69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127441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47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補助費について、類似団体と比較して一人当たりコストが高い状況が近年続いている。人件費では、定員適正化計画の進捗により住民千人当たりの職員数では類似団体平均を下回っているものの、年齢構造等の影響により退職手当組合負担金が類似団体平均と比較して高い水準にあることが主な要因となっている。扶助費では、生活保護費と当市において子ども・子育て支援の充実を重点施策の一つとしているため教育費と児童福祉費の割合が大きいことが主な要因となっている。補助費等と繰出金について、下水道事業が平成２８年度より特別会計から企業会計に移行したことにより、下水道事業への繰出金の性質が「繰出金」から「補助費等」になり金額が大きく変動している。補助費等で類似団体と比較して一人当たりコストが高いのは、下水道事業の公債費に対する繰出金が多額であること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90,462
89,251
34.38
40,615,411
39,917,084
666,942
20,437,829
39,005,191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115316</xdr:rowOff>
    </xdr:from>
    <xdr:to>
      <xdr:col>24</xdr:col>
      <xdr:colOff>63500</xdr:colOff>
      <xdr:row>36</xdr:row>
      <xdr:rowOff>69215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16066"/>
          <a:ext cx="838200" cy="1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55499</xdr:rowOff>
    </xdr:from>
    <xdr:to>
      <xdr:col>19</xdr:col>
      <xdr:colOff>177800</xdr:colOff>
      <xdr:row>36</xdr:row>
      <xdr:rowOff>69215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2769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12065</xdr:rowOff>
    </xdr:from>
    <xdr:to>
      <xdr:col>15</xdr:col>
      <xdr:colOff>50800</xdr:colOff>
      <xdr:row>36</xdr:row>
      <xdr:rowOff>55499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8426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19685</xdr:rowOff>
    </xdr:from>
    <xdr:to>
      <xdr:col>10</xdr:col>
      <xdr:colOff>114300</xdr:colOff>
      <xdr:row>36</xdr:row>
      <xdr:rowOff>12065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2043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64516</xdr:rowOff>
    </xdr:from>
    <xdr:to>
      <xdr:col>24</xdr:col>
      <xdr:colOff>114300</xdr:colOff>
      <xdr:row>35</xdr:row>
      <xdr:rowOff>166116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87393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1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18415</xdr:rowOff>
    </xdr:from>
    <xdr:to>
      <xdr:col>20</xdr:col>
      <xdr:colOff>38100</xdr:colOff>
      <xdr:row>36</xdr:row>
      <xdr:rowOff>120015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111142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4699</xdr:rowOff>
    </xdr:from>
    <xdr:to>
      <xdr:col>15</xdr:col>
      <xdr:colOff>101600</xdr:colOff>
      <xdr:row>36</xdr:row>
      <xdr:rowOff>106299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122826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5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132715</xdr:rowOff>
    </xdr:from>
    <xdr:to>
      <xdr:col>10</xdr:col>
      <xdr:colOff>165100</xdr:colOff>
      <xdr:row>36</xdr:row>
      <xdr:rowOff>62865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53992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140335</xdr:rowOff>
    </xdr:from>
    <xdr:to>
      <xdr:col>6</xdr:col>
      <xdr:colOff>38100</xdr:colOff>
      <xdr:row>35</xdr:row>
      <xdr:rowOff>70485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87012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4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24581</xdr:rowOff>
    </xdr:from>
    <xdr:to>
      <xdr:col>24</xdr:col>
      <xdr:colOff>63500</xdr:colOff>
      <xdr:row>57</xdr:row>
      <xdr:rowOff>127191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97231"/>
          <a:ext cx="838200" cy="10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127191</xdr:rowOff>
    </xdr:from>
    <xdr:to>
      <xdr:col>19</xdr:col>
      <xdr:colOff>177800</xdr:colOff>
      <xdr:row>57</xdr:row>
      <xdr:rowOff>141063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99841"/>
          <a:ext cx="889000" cy="1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134040</xdr:rowOff>
    </xdr:from>
    <xdr:to>
      <xdr:col>15</xdr:col>
      <xdr:colOff>50800</xdr:colOff>
      <xdr:row>57</xdr:row>
      <xdr:rowOff>141063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06690"/>
          <a:ext cx="889000" cy="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118989</xdr:rowOff>
    </xdr:from>
    <xdr:to>
      <xdr:col>10</xdr:col>
      <xdr:colOff>114300</xdr:colOff>
      <xdr:row>57</xdr:row>
      <xdr:rowOff>134040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91639"/>
          <a:ext cx="889000" cy="1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145231</xdr:rowOff>
    </xdr:from>
    <xdr:to>
      <xdr:col>24</xdr:col>
      <xdr:colOff>114300</xdr:colOff>
      <xdr:row>57</xdr:row>
      <xdr:rowOff>75381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168108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9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76391</xdr:rowOff>
    </xdr:from>
    <xdr:to>
      <xdr:col>20</xdr:col>
      <xdr:colOff>38100</xdr:colOff>
      <xdr:row>58</xdr:row>
      <xdr:rowOff>6541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169118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4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90263</xdr:rowOff>
    </xdr:from>
    <xdr:to>
      <xdr:col>15</xdr:col>
      <xdr:colOff>101600</xdr:colOff>
      <xdr:row>58</xdr:row>
      <xdr:rowOff>20413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11540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5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83240</xdr:rowOff>
    </xdr:from>
    <xdr:to>
      <xdr:col>10</xdr:col>
      <xdr:colOff>165100</xdr:colOff>
      <xdr:row>58</xdr:row>
      <xdr:rowOff>13390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5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4517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4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68189</xdr:rowOff>
    </xdr:from>
    <xdr:to>
      <xdr:col>6</xdr:col>
      <xdr:colOff>38100</xdr:colOff>
      <xdr:row>57</xdr:row>
      <xdr:rowOff>169789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4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160916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3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127497</xdr:rowOff>
    </xdr:from>
    <xdr:to>
      <xdr:col>24</xdr:col>
      <xdr:colOff>63500</xdr:colOff>
      <xdr:row>76</xdr:row>
      <xdr:rowOff>77205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86247"/>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77205</xdr:rowOff>
    </xdr:from>
    <xdr:to>
      <xdr:col>19</xdr:col>
      <xdr:colOff>177800</xdr:colOff>
      <xdr:row>76</xdr:row>
      <xdr:rowOff>93163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07405"/>
          <a:ext cx="889000" cy="1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93163</xdr:rowOff>
    </xdr:from>
    <xdr:to>
      <xdr:col>15</xdr:col>
      <xdr:colOff>50800</xdr:colOff>
      <xdr:row>76</xdr:row>
      <xdr:rowOff>150586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23363"/>
          <a:ext cx="889000" cy="5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150586</xdr:rowOff>
    </xdr:from>
    <xdr:to>
      <xdr:col>10</xdr:col>
      <xdr:colOff>114300</xdr:colOff>
      <xdr:row>77</xdr:row>
      <xdr:rowOff>18324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807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76697</xdr:rowOff>
    </xdr:from>
    <xdr:to>
      <xdr:col>24</xdr:col>
      <xdr:colOff>114300</xdr:colOff>
      <xdr:row>76</xdr:row>
      <xdr:rowOff>6846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354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99574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8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26405</xdr:rowOff>
    </xdr:from>
    <xdr:to>
      <xdr:col>20</xdr:col>
      <xdr:colOff>38100</xdr:colOff>
      <xdr:row>76</xdr:row>
      <xdr:rowOff>128005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119132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4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42363</xdr:rowOff>
    </xdr:from>
    <xdr:to>
      <xdr:col>15</xdr:col>
      <xdr:colOff>101600</xdr:colOff>
      <xdr:row>76</xdr:row>
      <xdr:rowOff>143963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135090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6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99786</xdr:rowOff>
    </xdr:from>
    <xdr:to>
      <xdr:col>10</xdr:col>
      <xdr:colOff>165100</xdr:colOff>
      <xdr:row>77</xdr:row>
      <xdr:rowOff>29936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2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21063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2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138974</xdr:rowOff>
    </xdr:from>
    <xdr:to>
      <xdr:col>6</xdr:col>
      <xdr:colOff>38100</xdr:colOff>
      <xdr:row>77</xdr:row>
      <xdr:rowOff>69124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6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60251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15639</xdr:rowOff>
    </xdr:from>
    <xdr:to>
      <xdr:col>24</xdr:col>
      <xdr:colOff>63500</xdr:colOff>
      <xdr:row>94</xdr:row>
      <xdr:rowOff>42591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131939"/>
          <a:ext cx="838200" cy="2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42591</xdr:rowOff>
    </xdr:from>
    <xdr:to>
      <xdr:col>19</xdr:col>
      <xdr:colOff>177800</xdr:colOff>
      <xdr:row>94</xdr:row>
      <xdr:rowOff>81750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158891"/>
          <a:ext cx="889000" cy="3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81750</xdr:rowOff>
    </xdr:from>
    <xdr:to>
      <xdr:col>15</xdr:col>
      <xdr:colOff>50800</xdr:colOff>
      <xdr:row>95</xdr:row>
      <xdr:rowOff>148661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198050"/>
          <a:ext cx="889000" cy="23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153988</xdr:rowOff>
    </xdr:from>
    <xdr:to>
      <xdr:col>10</xdr:col>
      <xdr:colOff>114300</xdr:colOff>
      <xdr:row>95</xdr:row>
      <xdr:rowOff>148661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270288"/>
          <a:ext cx="889000" cy="16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136289</xdr:rowOff>
    </xdr:from>
    <xdr:to>
      <xdr:col>24</xdr:col>
      <xdr:colOff>114300</xdr:colOff>
      <xdr:row>94</xdr:row>
      <xdr:rowOff>66439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08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159166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93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163241</xdr:rowOff>
    </xdr:from>
    <xdr:to>
      <xdr:col>20</xdr:col>
      <xdr:colOff>38100</xdr:colOff>
      <xdr:row>94</xdr:row>
      <xdr:rowOff>93391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1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109918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88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30950</xdr:rowOff>
    </xdr:from>
    <xdr:to>
      <xdr:col>15</xdr:col>
      <xdr:colOff>101600</xdr:colOff>
      <xdr:row>94</xdr:row>
      <xdr:rowOff>132550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1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149077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592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97861</xdr:rowOff>
    </xdr:from>
    <xdr:to>
      <xdr:col>10</xdr:col>
      <xdr:colOff>165100</xdr:colOff>
      <xdr:row>96</xdr:row>
      <xdr:rowOff>28011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3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44538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16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103188</xdr:rowOff>
    </xdr:from>
    <xdr:to>
      <xdr:col>6</xdr:col>
      <xdr:colOff>38100</xdr:colOff>
      <xdr:row>95</xdr:row>
      <xdr:rowOff>33338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21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49865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9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1568</xdr:rowOff>
    </xdr:from>
    <xdr:to>
      <xdr:col>55</xdr:col>
      <xdr:colOff>0</xdr:colOff>
      <xdr:row>38</xdr:row>
      <xdr:rowOff>3683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516668"/>
          <a:ext cx="8382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997</xdr:rowOff>
    </xdr:from>
    <xdr:to>
      <xdr:col>50</xdr:col>
      <xdr:colOff>114300</xdr:colOff>
      <xdr:row>38</xdr:row>
      <xdr:rowOff>3683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516097"/>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997</xdr:rowOff>
    </xdr:from>
    <xdr:to>
      <xdr:col>45</xdr:col>
      <xdr:colOff>177800</xdr:colOff>
      <xdr:row>38</xdr:row>
      <xdr:rowOff>4483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6516097"/>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997</xdr:rowOff>
    </xdr:from>
    <xdr:to>
      <xdr:col>41</xdr:col>
      <xdr:colOff>50800</xdr:colOff>
      <xdr:row>38</xdr:row>
      <xdr:rowOff>4483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516097"/>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122219</xdr:rowOff>
    </xdr:from>
    <xdr:to>
      <xdr:col>55</xdr:col>
      <xdr:colOff>50800</xdr:colOff>
      <xdr:row>38</xdr:row>
      <xdr:rowOff>52369</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6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46525</xdr:rowOff>
    </xdr:from>
    <xdr:ext cx="378565"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90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124333</xdr:rowOff>
    </xdr:from>
    <xdr:to>
      <xdr:col>50</xdr:col>
      <xdr:colOff>165100</xdr:colOff>
      <xdr:row>38</xdr:row>
      <xdr:rowOff>54483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45610</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560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121647</xdr:rowOff>
    </xdr:from>
    <xdr:to>
      <xdr:col>46</xdr:col>
      <xdr:colOff>38100</xdr:colOff>
      <xdr:row>38</xdr:row>
      <xdr:rowOff>51797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42924</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558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125133</xdr:rowOff>
    </xdr:from>
    <xdr:to>
      <xdr:col>41</xdr:col>
      <xdr:colOff>101600</xdr:colOff>
      <xdr:row>38</xdr:row>
      <xdr:rowOff>55283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46410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561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121647</xdr:rowOff>
    </xdr:from>
    <xdr:to>
      <xdr:col>36</xdr:col>
      <xdr:colOff>165100</xdr:colOff>
      <xdr:row>38</xdr:row>
      <xdr:rowOff>51797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4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42924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558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72339</xdr:rowOff>
    </xdr:from>
    <xdr:to>
      <xdr:col>55</xdr:col>
      <xdr:colOff>0</xdr:colOff>
      <xdr:row>59</xdr:row>
      <xdr:rowOff>75616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10187889"/>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67691</xdr:rowOff>
    </xdr:from>
    <xdr:to>
      <xdr:col>50</xdr:col>
      <xdr:colOff>114300</xdr:colOff>
      <xdr:row>59</xdr:row>
      <xdr:rowOff>72339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10183241"/>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67659</xdr:rowOff>
    </xdr:from>
    <xdr:to>
      <xdr:col>45</xdr:col>
      <xdr:colOff>177800</xdr:colOff>
      <xdr:row>59</xdr:row>
      <xdr:rowOff>67691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183209"/>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67659</xdr:rowOff>
    </xdr:from>
    <xdr:to>
      <xdr:col>41</xdr:col>
      <xdr:colOff>50800</xdr:colOff>
      <xdr:row>59</xdr:row>
      <xdr:rowOff>72361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183209"/>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24816</xdr:rowOff>
    </xdr:from>
    <xdr:to>
      <xdr:col>55</xdr:col>
      <xdr:colOff>50800</xdr:colOff>
      <xdr:row>59</xdr:row>
      <xdr:rowOff>126416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14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111193</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1005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21539</xdr:rowOff>
    </xdr:from>
    <xdr:to>
      <xdr:col>50</xdr:col>
      <xdr:colOff>165100</xdr:colOff>
      <xdr:row>59</xdr:row>
      <xdr:rowOff>123139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13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114266</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22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16891</xdr:rowOff>
    </xdr:from>
    <xdr:to>
      <xdr:col>46</xdr:col>
      <xdr:colOff>38100</xdr:colOff>
      <xdr:row>59</xdr:row>
      <xdr:rowOff>118491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1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109618</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22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16859</xdr:rowOff>
    </xdr:from>
    <xdr:to>
      <xdr:col>41</xdr:col>
      <xdr:colOff>101600</xdr:colOff>
      <xdr:row>59</xdr:row>
      <xdr:rowOff>118459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13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109586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22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21561</xdr:rowOff>
    </xdr:from>
    <xdr:to>
      <xdr:col>36</xdr:col>
      <xdr:colOff>165100</xdr:colOff>
      <xdr:row>59</xdr:row>
      <xdr:rowOff>123161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1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114288</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22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130716</xdr:rowOff>
    </xdr:from>
    <xdr:to>
      <xdr:col>55</xdr:col>
      <xdr:colOff>0</xdr:colOff>
      <xdr:row>77</xdr:row>
      <xdr:rowOff>158628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332366"/>
          <a:ext cx="8382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148799</xdr:rowOff>
    </xdr:from>
    <xdr:to>
      <xdr:col>50</xdr:col>
      <xdr:colOff>114300</xdr:colOff>
      <xdr:row>77</xdr:row>
      <xdr:rowOff>158628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350449"/>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135196</xdr:rowOff>
    </xdr:from>
    <xdr:to>
      <xdr:col>45</xdr:col>
      <xdr:colOff>177800</xdr:colOff>
      <xdr:row>77</xdr:row>
      <xdr:rowOff>148799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3336846"/>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117983</xdr:rowOff>
    </xdr:from>
    <xdr:to>
      <xdr:col>41</xdr:col>
      <xdr:colOff>50800</xdr:colOff>
      <xdr:row>77</xdr:row>
      <xdr:rowOff>135196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319633"/>
          <a:ext cx="889000" cy="1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79916</xdr:rowOff>
    </xdr:from>
    <xdr:to>
      <xdr:col>55</xdr:col>
      <xdr:colOff>50800</xdr:colOff>
      <xdr:row>78</xdr:row>
      <xdr:rowOff>10066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2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58343</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25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107828</xdr:rowOff>
    </xdr:from>
    <xdr:to>
      <xdr:col>50</xdr:col>
      <xdr:colOff>165100</xdr:colOff>
      <xdr:row>78</xdr:row>
      <xdr:rowOff>37978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3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29105</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40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97999</xdr:rowOff>
    </xdr:from>
    <xdr:to>
      <xdr:col>46</xdr:col>
      <xdr:colOff>38100</xdr:colOff>
      <xdr:row>78</xdr:row>
      <xdr:rowOff>28149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2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19276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39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84396</xdr:rowOff>
    </xdr:from>
    <xdr:to>
      <xdr:col>41</xdr:col>
      <xdr:colOff>101600</xdr:colOff>
      <xdr:row>78</xdr:row>
      <xdr:rowOff>14546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28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5673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37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67183</xdr:rowOff>
    </xdr:from>
    <xdr:to>
      <xdr:col>36</xdr:col>
      <xdr:colOff>165100</xdr:colOff>
      <xdr:row>77</xdr:row>
      <xdr:rowOff>168783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2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159910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36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161382</xdr:rowOff>
    </xdr:from>
    <xdr:to>
      <xdr:col>55</xdr:col>
      <xdr:colOff>0</xdr:colOff>
      <xdr:row>98</xdr:row>
      <xdr:rowOff>1907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92032"/>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138179</xdr:rowOff>
    </xdr:from>
    <xdr:to>
      <xdr:col>50</xdr:col>
      <xdr:colOff>114300</xdr:colOff>
      <xdr:row>97</xdr:row>
      <xdr:rowOff>161382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68829"/>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138179</xdr:rowOff>
    </xdr:from>
    <xdr:to>
      <xdr:col>45</xdr:col>
      <xdr:colOff>177800</xdr:colOff>
      <xdr:row>97</xdr:row>
      <xdr:rowOff>165447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68829"/>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165447</xdr:rowOff>
    </xdr:from>
    <xdr:to>
      <xdr:col>41</xdr:col>
      <xdr:colOff>50800</xdr:colOff>
      <xdr:row>98</xdr:row>
      <xdr:rowOff>38663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96097"/>
          <a:ext cx="889000" cy="4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122557</xdr:rowOff>
    </xdr:from>
    <xdr:to>
      <xdr:col>55</xdr:col>
      <xdr:colOff>50800</xdr:colOff>
      <xdr:row>98</xdr:row>
      <xdr:rowOff>52707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5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145434</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110582</xdr:rowOff>
    </xdr:from>
    <xdr:to>
      <xdr:col>50</xdr:col>
      <xdr:colOff>165100</xdr:colOff>
      <xdr:row>98</xdr:row>
      <xdr:rowOff>40732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4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57259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1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87379</xdr:rowOff>
    </xdr:from>
    <xdr:to>
      <xdr:col>46</xdr:col>
      <xdr:colOff>38100</xdr:colOff>
      <xdr:row>98</xdr:row>
      <xdr:rowOff>17529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34056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49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114647</xdr:rowOff>
    </xdr:from>
    <xdr:to>
      <xdr:col>41</xdr:col>
      <xdr:colOff>101600</xdr:colOff>
      <xdr:row>98</xdr:row>
      <xdr:rowOff>44797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4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61324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52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159313</xdr:rowOff>
    </xdr:from>
    <xdr:to>
      <xdr:col>36</xdr:col>
      <xdr:colOff>165100</xdr:colOff>
      <xdr:row>98</xdr:row>
      <xdr:rowOff>89463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8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105990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56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141986</xdr:rowOff>
    </xdr:from>
    <xdr:to>
      <xdr:col>85</xdr:col>
      <xdr:colOff>127000</xdr:colOff>
      <xdr:row>38</xdr:row>
      <xdr:rowOff>162651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657086"/>
          <a:ext cx="8382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112999</xdr:rowOff>
    </xdr:from>
    <xdr:to>
      <xdr:col>81</xdr:col>
      <xdr:colOff>50800</xdr:colOff>
      <xdr:row>38</xdr:row>
      <xdr:rowOff>141986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628099"/>
          <a:ext cx="889000" cy="2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112999</xdr:rowOff>
    </xdr:from>
    <xdr:to>
      <xdr:col>76</xdr:col>
      <xdr:colOff>114300</xdr:colOff>
      <xdr:row>38</xdr:row>
      <xdr:rowOff>148021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628099"/>
          <a:ext cx="889000" cy="3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134076</xdr:rowOff>
    </xdr:from>
    <xdr:to>
      <xdr:col>71</xdr:col>
      <xdr:colOff>177800</xdr:colOff>
      <xdr:row>38</xdr:row>
      <xdr:rowOff>148021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649176"/>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111851</xdr:rowOff>
    </xdr:from>
    <xdr:to>
      <xdr:col>85</xdr:col>
      <xdr:colOff>177800</xdr:colOff>
      <xdr:row>39</xdr:row>
      <xdr:rowOff>42001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6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26778</xdr:rowOff>
    </xdr:from>
    <xdr:ext cx="469744"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54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91186</xdr:rowOff>
    </xdr:from>
    <xdr:to>
      <xdr:col>81</xdr:col>
      <xdr:colOff>101600</xdr:colOff>
      <xdr:row>39</xdr:row>
      <xdr:rowOff>21336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12463</xdr:rowOff>
    </xdr:from>
    <xdr:ext cx="469744"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46428" y="66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62199</xdr:rowOff>
    </xdr:from>
    <xdr:to>
      <xdr:col>76</xdr:col>
      <xdr:colOff>165100</xdr:colOff>
      <xdr:row>38</xdr:row>
      <xdr:rowOff>163799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57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154926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67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97221</xdr:rowOff>
    </xdr:from>
    <xdr:to>
      <xdr:col>72</xdr:col>
      <xdr:colOff>38100</xdr:colOff>
      <xdr:row>39</xdr:row>
      <xdr:rowOff>27371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61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18498</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68428" y="670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83276</xdr:rowOff>
    </xdr:from>
    <xdr:to>
      <xdr:col>67</xdr:col>
      <xdr:colOff>101600</xdr:colOff>
      <xdr:row>39</xdr:row>
      <xdr:rowOff>13426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4553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98454</xdr:rowOff>
    </xdr:from>
    <xdr:to>
      <xdr:col>85</xdr:col>
      <xdr:colOff>127000</xdr:colOff>
      <xdr:row>58</xdr:row>
      <xdr:rowOff>15832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528204"/>
          <a:ext cx="838200" cy="43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15832</xdr:rowOff>
    </xdr:from>
    <xdr:to>
      <xdr:col>81</xdr:col>
      <xdr:colOff>50800</xdr:colOff>
      <xdr:row>58</xdr:row>
      <xdr:rowOff>132793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959932"/>
          <a:ext cx="889000" cy="11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120710</xdr:rowOff>
    </xdr:from>
    <xdr:to>
      <xdr:col>76</xdr:col>
      <xdr:colOff>114300</xdr:colOff>
      <xdr:row>58</xdr:row>
      <xdr:rowOff>132793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10064810"/>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29172</xdr:rowOff>
    </xdr:from>
    <xdr:to>
      <xdr:col>71</xdr:col>
      <xdr:colOff>177800</xdr:colOff>
      <xdr:row>58</xdr:row>
      <xdr:rowOff>120710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973272"/>
          <a:ext cx="889000" cy="9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47654</xdr:rowOff>
    </xdr:from>
    <xdr:to>
      <xdr:col>85</xdr:col>
      <xdr:colOff>177800</xdr:colOff>
      <xdr:row>55</xdr:row>
      <xdr:rowOff>149254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4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70531</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32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136482</xdr:rowOff>
    </xdr:from>
    <xdr:to>
      <xdr:col>81</xdr:col>
      <xdr:colOff>101600</xdr:colOff>
      <xdr:row>58</xdr:row>
      <xdr:rowOff>66632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90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57759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00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81993</xdr:rowOff>
    </xdr:from>
    <xdr:to>
      <xdr:col>76</xdr:col>
      <xdr:colOff>165100</xdr:colOff>
      <xdr:row>59</xdr:row>
      <xdr:rowOff>12143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1002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3270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11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69910</xdr:rowOff>
    </xdr:from>
    <xdr:to>
      <xdr:col>72</xdr:col>
      <xdr:colOff>38100</xdr:colOff>
      <xdr:row>59</xdr:row>
      <xdr:rowOff>60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1001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162637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10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149822</xdr:rowOff>
    </xdr:from>
    <xdr:to>
      <xdr:col>67</xdr:col>
      <xdr:colOff>101600</xdr:colOff>
      <xdr:row>58</xdr:row>
      <xdr:rowOff>79972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9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71099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44208</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88758"/>
          <a:ext cx="8382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44374</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8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164858</xdr:rowOff>
    </xdr:from>
    <xdr:to>
      <xdr:col>85</xdr:col>
      <xdr:colOff>177800</xdr:colOff>
      <xdr:row>79</xdr:row>
      <xdr:rowOff>95008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313932"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742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165024</xdr:rowOff>
    </xdr:from>
    <xdr:to>
      <xdr:col>67</xdr:col>
      <xdr:colOff>101600</xdr:colOff>
      <xdr:row>79</xdr:row>
      <xdr:rowOff>95174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86301</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93376</xdr:rowOff>
    </xdr:from>
    <xdr:to>
      <xdr:col>85</xdr:col>
      <xdr:colOff>127000</xdr:colOff>
      <xdr:row>96</xdr:row>
      <xdr:rowOff>106880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552576"/>
          <a:ext cx="838200" cy="1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77586</xdr:rowOff>
    </xdr:from>
    <xdr:to>
      <xdr:col>81</xdr:col>
      <xdr:colOff>50800</xdr:colOff>
      <xdr:row>96</xdr:row>
      <xdr:rowOff>93376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536786"/>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25857</xdr:rowOff>
    </xdr:from>
    <xdr:to>
      <xdr:col>76</xdr:col>
      <xdr:colOff>114300</xdr:colOff>
      <xdr:row>96</xdr:row>
      <xdr:rowOff>77586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485057"/>
          <a:ext cx="889000" cy="5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139292</xdr:rowOff>
    </xdr:from>
    <xdr:to>
      <xdr:col>71</xdr:col>
      <xdr:colOff>177800</xdr:colOff>
      <xdr:row>96</xdr:row>
      <xdr:rowOff>25857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427042"/>
          <a:ext cx="889000" cy="5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56080</xdr:rowOff>
    </xdr:from>
    <xdr:to>
      <xdr:col>85</xdr:col>
      <xdr:colOff>177800</xdr:colOff>
      <xdr:row>96</xdr:row>
      <xdr:rowOff>157680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34507</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9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42576</xdr:rowOff>
    </xdr:from>
    <xdr:to>
      <xdr:col>81</xdr:col>
      <xdr:colOff>101600</xdr:colOff>
      <xdr:row>96</xdr:row>
      <xdr:rowOff>144176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0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135303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9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26786</xdr:rowOff>
    </xdr:from>
    <xdr:to>
      <xdr:col>76</xdr:col>
      <xdr:colOff>165100</xdr:colOff>
      <xdr:row>96</xdr:row>
      <xdr:rowOff>128386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119513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5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146507</xdr:rowOff>
    </xdr:from>
    <xdr:to>
      <xdr:col>72</xdr:col>
      <xdr:colOff>38100</xdr:colOff>
      <xdr:row>96</xdr:row>
      <xdr:rowOff>76657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3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67784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5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88492</xdr:rowOff>
    </xdr:from>
    <xdr:to>
      <xdr:col>67</xdr:col>
      <xdr:colOff>101600</xdr:colOff>
      <xdr:row>96</xdr:row>
      <xdr:rowOff>18642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37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9769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46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が類似団体平均に比べ高止まりしているのは、ごみ処理やごみ収集業務の委託料等による物件費、病院事業会計への繰出金等による補助費等が高い水準であることが主な要因である。また、平成２９年度から広域ごみ処理施設の建設が本格的に始動したことも影響している。土木費については、類似団体平均を下回る水準で推移してきていたが、平成２７年度から当市の重点施策の一つである治水事業の鹿島川・松村川整備事業等が本格実施され、平成２８年度からは、下水道事業会計への繰出金の増により類似団体平均を上回っている。令和元年度においては、前年度からの学校給食センター建設事業とそれに伴う各中学校配膳室増築事業に加え、空調設備設置事業の実施により、教育費の住民一人当たりのコストが前年度から１７，９４４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対前年度比２．５３ポイントの増となっている。実質収支額は、６億６，６９４万２千円の黒字となっている。近年は各年度とも黒字を計上しており、健全な状態を維持している。令和元年度の実質単年度収支は、平成３０年度に続き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全ての会計において黒字であり、近年は安定して健全性が保たれている。平成２４年度から赤字は生じておらず、今後も各会計において、適正な財政運営を行い、現在の状況を維持していく。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40615411</v>
      </c>
      <c r="BO4" s="462"/>
      <c r="BP4" s="462"/>
      <c r="BQ4" s="462"/>
      <c r="BR4" s="462"/>
      <c r="BS4" s="462"/>
      <c r="BT4" s="462"/>
      <c r="BU4" s="463"/>
      <c r="BV4" s="461">
        <v>35488458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3.3</v>
      </c>
      <c r="CU4" s="646"/>
      <c r="CV4" s="646"/>
      <c r="CW4" s="646"/>
      <c r="CX4" s="646"/>
      <c r="CY4" s="646"/>
      <c r="CZ4" s="646"/>
      <c r="DA4" s="647"/>
      <c r="DB4" s="645">
        <v>2.6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39917084</v>
      </c>
      <c r="BO5" s="467"/>
      <c r="BP5" s="467"/>
      <c r="BQ5" s="467"/>
      <c r="BR5" s="467"/>
      <c r="BS5" s="467"/>
      <c r="BT5" s="467"/>
      <c r="BU5" s="468"/>
      <c r="BV5" s="466">
        <v>34930464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88.7</v>
      </c>
      <c r="CU5" s="437"/>
      <c r="CV5" s="437"/>
      <c r="CW5" s="437"/>
      <c r="CX5" s="437"/>
      <c r="CY5" s="437"/>
      <c r="CZ5" s="437"/>
      <c r="DA5" s="438"/>
      <c r="DB5" s="436">
        <v>90.7</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698327</v>
      </c>
      <c r="BO6" s="467"/>
      <c r="BP6" s="467"/>
      <c r="BQ6" s="467"/>
      <c r="BR6" s="467"/>
      <c r="BS6" s="467"/>
      <c r="BT6" s="467"/>
      <c r="BU6" s="468"/>
      <c r="BV6" s="466">
        <v>557994</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95</v>
      </c>
      <c r="CU6" s="620"/>
      <c r="CV6" s="620"/>
      <c r="CW6" s="620"/>
      <c r="CX6" s="620"/>
      <c r="CY6" s="620"/>
      <c r="CZ6" s="620"/>
      <c r="DA6" s="621"/>
      <c r="DB6" s="619">
        <v>98.4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31385</v>
      </c>
      <c r="BO7" s="467"/>
      <c r="BP7" s="467"/>
      <c r="BQ7" s="467"/>
      <c r="BR7" s="467"/>
      <c r="BS7" s="467"/>
      <c r="BT7" s="467"/>
      <c r="BU7" s="468"/>
      <c r="BV7" s="466">
        <v>27940</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20437829</v>
      </c>
      <c r="CU7" s="467"/>
      <c r="CV7" s="467"/>
      <c r="CW7" s="467"/>
      <c r="CX7" s="467"/>
      <c r="CY7" s="467"/>
      <c r="CZ7" s="467"/>
      <c r="DA7" s="468"/>
      <c r="DB7" s="466">
        <v>20425872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666942</v>
      </c>
      <c r="BO8" s="467"/>
      <c r="BP8" s="467"/>
      <c r="BQ8" s="467"/>
      <c r="BR8" s="467"/>
      <c r="BS8" s="467"/>
      <c r="BT8" s="467"/>
      <c r="BU8" s="468"/>
      <c r="BV8" s="466">
        <v>530054</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0.88</v>
      </c>
      <c r="CU8" s="580"/>
      <c r="CV8" s="580"/>
      <c r="CW8" s="580"/>
      <c r="CX8" s="580"/>
      <c r="CY8" s="580"/>
      <c r="CZ8" s="580"/>
      <c r="DA8" s="581"/>
      <c r="DB8" s="579">
        <v>0.9</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91030</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102</v>
      </c>
      <c r="AV9" s="524"/>
      <c r="AW9" s="524"/>
      <c r="AX9" s="524"/>
      <c r="AY9" s="446" t="s">
        <v>116</v>
      </c>
      <c r="AZ9" s="447"/>
      <c r="BA9" s="447"/>
      <c r="BB9" s="447"/>
      <c r="BC9" s="447"/>
      <c r="BD9" s="447"/>
      <c r="BE9" s="447"/>
      <c r="BF9" s="447"/>
      <c r="BG9" s="447"/>
      <c r="BH9" s="447"/>
      <c r="BI9" s="447"/>
      <c r="BJ9" s="447"/>
      <c r="BK9" s="447"/>
      <c r="BL9" s="447"/>
      <c r="BM9" s="448"/>
      <c r="BN9" s="466">
        <v>136888</v>
      </c>
      <c r="BO9" s="467"/>
      <c r="BP9" s="467"/>
      <c r="BQ9" s="467"/>
      <c r="BR9" s="467"/>
      <c r="BS9" s="467"/>
      <c r="BT9" s="467"/>
      <c r="BU9" s="468"/>
      <c r="BV9" s="466">
        <v>-67584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11.1</v>
      </c>
      <c r="CU9" s="437"/>
      <c r="CV9" s="437"/>
      <c r="CW9" s="437"/>
      <c r="CX9" s="437"/>
      <c r="CY9" s="437"/>
      <c r="CZ9" s="437"/>
      <c r="DA9" s="438"/>
      <c r="DB9" s="436">
        <v>12.1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93901</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520436</v>
      </c>
      <c r="BO10" s="467"/>
      <c r="BP10" s="467"/>
      <c r="BQ10" s="467"/>
      <c r="BR10" s="467"/>
      <c r="BS10" s="467"/>
      <c r="BT10" s="467"/>
      <c r="BU10" s="468"/>
      <c r="BV10" s="466">
        <v>417092</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102</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90462</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102</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89251</v>
      </c>
      <c r="S13" s="570"/>
      <c r="T13" s="570"/>
      <c r="U13" s="570"/>
      <c r="V13" s="571"/>
      <c r="W13" s="557" t="s">
        <v>140</v>
      </c>
      <c r="X13" s="479"/>
      <c r="Y13" s="479"/>
      <c r="Z13" s="479"/>
      <c r="AA13" s="479"/>
      <c r="AB13" s="480"/>
      <c r="AC13" s="442">
        <v>242</v>
      </c>
      <c r="AD13" s="443"/>
      <c r="AE13" s="443"/>
      <c r="AF13" s="443"/>
      <c r="AG13" s="444"/>
      <c r="AH13" s="442">
        <v>214</v>
      </c>
      <c r="AI13" s="443"/>
      <c r="AJ13" s="443"/>
      <c r="AK13" s="443"/>
      <c r="AL13" s="445"/>
      <c r="AM13" s="535" t="s">
        <v>141</v>
      </c>
      <c r="AN13" s="440"/>
      <c r="AO13" s="440"/>
      <c r="AP13" s="440"/>
      <c r="AQ13" s="440"/>
      <c r="AR13" s="440"/>
      <c r="AS13" s="440"/>
      <c r="AT13" s="441"/>
      <c r="AU13" s="523" t="s">
        <v>109</v>
      </c>
      <c r="AV13" s="524"/>
      <c r="AW13" s="524"/>
      <c r="AX13" s="524"/>
      <c r="AY13" s="446" t="s">
        <v>142</v>
      </c>
      <c r="AZ13" s="447"/>
      <c r="BA13" s="447"/>
      <c r="BB13" s="447"/>
      <c r="BC13" s="447"/>
      <c r="BD13" s="447"/>
      <c r="BE13" s="447"/>
      <c r="BF13" s="447"/>
      <c r="BG13" s="447"/>
      <c r="BH13" s="447"/>
      <c r="BI13" s="447"/>
      <c r="BJ13" s="447"/>
      <c r="BK13" s="447"/>
      <c r="BL13" s="447"/>
      <c r="BM13" s="448"/>
      <c r="BN13" s="466">
        <v>657324</v>
      </c>
      <c r="BO13" s="467"/>
      <c r="BP13" s="467"/>
      <c r="BQ13" s="467"/>
      <c r="BR13" s="467"/>
      <c r="BS13" s="467"/>
      <c r="BT13" s="467"/>
      <c r="BU13" s="468"/>
      <c r="BV13" s="466">
        <v>349508</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5.9</v>
      </c>
      <c r="CU13" s="437"/>
      <c r="CV13" s="437"/>
      <c r="CW13" s="437"/>
      <c r="CX13" s="437"/>
      <c r="CY13" s="437"/>
      <c r="CZ13" s="437"/>
      <c r="DA13" s="438"/>
      <c r="DB13" s="436">
        <v>7.9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91159</v>
      </c>
      <c r="S14" s="570"/>
      <c r="T14" s="570"/>
      <c r="U14" s="570"/>
      <c r="V14" s="571"/>
      <c r="W14" s="572"/>
      <c r="X14" s="482"/>
      <c r="Y14" s="482"/>
      <c r="Z14" s="482"/>
      <c r="AA14" s="482"/>
      <c r="AB14" s="483"/>
      <c r="AC14" s="562">
        <v>0.6</v>
      </c>
      <c r="AD14" s="563"/>
      <c r="AE14" s="563"/>
      <c r="AF14" s="563"/>
      <c r="AG14" s="564"/>
      <c r="AH14" s="562">
        <v>0.5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66.400000000000006</v>
      </c>
      <c r="CU14" s="574"/>
      <c r="CV14" s="574"/>
      <c r="CW14" s="574"/>
      <c r="CX14" s="574"/>
      <c r="CY14" s="574"/>
      <c r="CZ14" s="574"/>
      <c r="DA14" s="575"/>
      <c r="DB14" s="573">
        <v>71.2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90037</v>
      </c>
      <c r="S15" s="570"/>
      <c r="T15" s="570"/>
      <c r="U15" s="570"/>
      <c r="V15" s="571"/>
      <c r="W15" s="557" t="s">
        <v>146</v>
      </c>
      <c r="X15" s="479"/>
      <c r="Y15" s="479"/>
      <c r="Z15" s="479"/>
      <c r="AA15" s="479"/>
      <c r="AB15" s="480"/>
      <c r="AC15" s="442">
        <v>14857</v>
      </c>
      <c r="AD15" s="443"/>
      <c r="AE15" s="443"/>
      <c r="AF15" s="443"/>
      <c r="AG15" s="444"/>
      <c r="AH15" s="442">
        <v>15308</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13237885</v>
      </c>
      <c r="BO15" s="462"/>
      <c r="BP15" s="462"/>
      <c r="BQ15" s="462"/>
      <c r="BR15" s="462"/>
      <c r="BS15" s="462"/>
      <c r="BT15" s="462"/>
      <c r="BU15" s="463"/>
      <c r="BV15" s="461">
        <v>13260186</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37</v>
      </c>
      <c r="AD16" s="563"/>
      <c r="AE16" s="563"/>
      <c r="AF16" s="563"/>
      <c r="AG16" s="564"/>
      <c r="AH16" s="562">
        <v>37.5</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15203078</v>
      </c>
      <c r="BO16" s="467"/>
      <c r="BP16" s="467"/>
      <c r="BQ16" s="467"/>
      <c r="BR16" s="467"/>
      <c r="BS16" s="467"/>
      <c r="BT16" s="467"/>
      <c r="BU16" s="468"/>
      <c r="BV16" s="466">
        <v>14972417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25017</v>
      </c>
      <c r="AD17" s="443"/>
      <c r="AE17" s="443"/>
      <c r="AF17" s="443"/>
      <c r="AG17" s="444"/>
      <c r="AH17" s="442">
        <v>25277</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17039582</v>
      </c>
      <c r="BO17" s="467"/>
      <c r="BP17" s="467"/>
      <c r="BQ17" s="467"/>
      <c r="BR17" s="467"/>
      <c r="BS17" s="467"/>
      <c r="BT17" s="467"/>
      <c r="BU17" s="468"/>
      <c r="BV17" s="466">
        <v>17073298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34.380000000000003</v>
      </c>
      <c r="M18" s="531"/>
      <c r="N18" s="531"/>
      <c r="O18" s="531"/>
      <c r="P18" s="531"/>
      <c r="Q18" s="531"/>
      <c r="R18" s="532"/>
      <c r="S18" s="532"/>
      <c r="T18" s="532"/>
      <c r="U18" s="532"/>
      <c r="V18" s="533"/>
      <c r="W18" s="547"/>
      <c r="X18" s="548"/>
      <c r="Y18" s="548"/>
      <c r="Z18" s="548"/>
      <c r="AA18" s="548"/>
      <c r="AB18" s="558"/>
      <c r="AC18" s="430">
        <v>62.4</v>
      </c>
      <c r="AD18" s="431"/>
      <c r="AE18" s="431"/>
      <c r="AF18" s="431"/>
      <c r="AG18" s="534"/>
      <c r="AH18" s="430">
        <v>62</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19133546</v>
      </c>
      <c r="BO18" s="467"/>
      <c r="BP18" s="467"/>
      <c r="BQ18" s="467"/>
      <c r="BR18" s="467"/>
      <c r="BS18" s="467"/>
      <c r="BT18" s="467"/>
      <c r="BU18" s="468"/>
      <c r="BV18" s="466">
        <v>19015190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2648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24836886</v>
      </c>
      <c r="BO19" s="467"/>
      <c r="BP19" s="467"/>
      <c r="BQ19" s="467"/>
      <c r="BR19" s="467"/>
      <c r="BS19" s="467"/>
      <c r="BT19" s="467"/>
      <c r="BU19" s="468"/>
      <c r="BV19" s="466">
        <v>23514005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36340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39005191</v>
      </c>
      <c r="BO23" s="467"/>
      <c r="BP23" s="467"/>
      <c r="BQ23" s="467"/>
      <c r="BR23" s="467"/>
      <c r="BS23" s="467"/>
      <c r="BT23" s="467"/>
      <c r="BU23" s="468"/>
      <c r="BV23" s="466">
        <v>35093962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10120</v>
      </c>
      <c r="R24" s="443"/>
      <c r="S24" s="443"/>
      <c r="T24" s="443"/>
      <c r="U24" s="443"/>
      <c r="V24" s="444"/>
      <c r="W24" s="508"/>
      <c r="X24" s="499"/>
      <c r="Y24" s="500"/>
      <c r="Z24" s="439" t="s">
        <v>170</v>
      </c>
      <c r="AA24" s="440"/>
      <c r="AB24" s="440"/>
      <c r="AC24" s="440"/>
      <c r="AD24" s="440"/>
      <c r="AE24" s="440"/>
      <c r="AF24" s="440"/>
      <c r="AG24" s="441"/>
      <c r="AH24" s="442">
        <v>628</v>
      </c>
      <c r="AI24" s="443"/>
      <c r="AJ24" s="443"/>
      <c r="AK24" s="443"/>
      <c r="AL24" s="444"/>
      <c r="AM24" s="442">
        <v>1916028</v>
      </c>
      <c r="AN24" s="443"/>
      <c r="AO24" s="443"/>
      <c r="AP24" s="443"/>
      <c r="AQ24" s="443"/>
      <c r="AR24" s="444"/>
      <c r="AS24" s="442">
        <v>3051</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27934265</v>
      </c>
      <c r="BO24" s="467"/>
      <c r="BP24" s="467"/>
      <c r="BQ24" s="467"/>
      <c r="BR24" s="467"/>
      <c r="BS24" s="467"/>
      <c r="BT24" s="467"/>
      <c r="BU24" s="468"/>
      <c r="BV24" s="466">
        <v>26510604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8320</v>
      </c>
      <c r="R25" s="443"/>
      <c r="S25" s="443"/>
      <c r="T25" s="443"/>
      <c r="U25" s="443"/>
      <c r="V25" s="444"/>
      <c r="W25" s="508"/>
      <c r="X25" s="499"/>
      <c r="Y25" s="500"/>
      <c r="Z25" s="439" t="s">
        <v>173</v>
      </c>
      <c r="AA25" s="440"/>
      <c r="AB25" s="440"/>
      <c r="AC25" s="440"/>
      <c r="AD25" s="440"/>
      <c r="AE25" s="440"/>
      <c r="AF25" s="440"/>
      <c r="AG25" s="441"/>
      <c r="AH25" s="442">
        <v>94</v>
      </c>
      <c r="AI25" s="443"/>
      <c r="AJ25" s="443"/>
      <c r="AK25" s="443"/>
      <c r="AL25" s="444"/>
      <c r="AM25" s="442">
        <v>279274</v>
      </c>
      <c r="AN25" s="443"/>
      <c r="AO25" s="443"/>
      <c r="AP25" s="443"/>
      <c r="AQ25" s="443"/>
      <c r="AR25" s="444"/>
      <c r="AS25" s="442">
        <v>2971</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46317597</v>
      </c>
      <c r="BO25" s="462"/>
      <c r="BP25" s="462"/>
      <c r="BQ25" s="462"/>
      <c r="BR25" s="462"/>
      <c r="BS25" s="462"/>
      <c r="BT25" s="462"/>
      <c r="BU25" s="463"/>
      <c r="BV25" s="461">
        <v>52459623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7020</v>
      </c>
      <c r="R26" s="443"/>
      <c r="S26" s="443"/>
      <c r="T26" s="443"/>
      <c r="U26" s="443"/>
      <c r="V26" s="444"/>
      <c r="W26" s="508"/>
      <c r="X26" s="499"/>
      <c r="Y26" s="500"/>
      <c r="Z26" s="439" t="s">
        <v>176</v>
      </c>
      <c r="AA26" s="521"/>
      <c r="AB26" s="521"/>
      <c r="AC26" s="521"/>
      <c r="AD26" s="521"/>
      <c r="AE26" s="521"/>
      <c r="AF26" s="521"/>
      <c r="AG26" s="522"/>
      <c r="AH26" s="442">
        <v>56</v>
      </c>
      <c r="AI26" s="443"/>
      <c r="AJ26" s="443"/>
      <c r="AK26" s="443"/>
      <c r="AL26" s="444"/>
      <c r="AM26" s="442">
        <v>184352</v>
      </c>
      <c r="AN26" s="443"/>
      <c r="AO26" s="443"/>
      <c r="AP26" s="443"/>
      <c r="AQ26" s="443"/>
      <c r="AR26" s="444"/>
      <c r="AS26" s="442">
        <v>3292</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6290</v>
      </c>
      <c r="R27" s="443"/>
      <c r="S27" s="443"/>
      <c r="T27" s="443"/>
      <c r="U27" s="443"/>
      <c r="V27" s="444"/>
      <c r="W27" s="508"/>
      <c r="X27" s="499"/>
      <c r="Y27" s="500"/>
      <c r="Z27" s="439" t="s">
        <v>179</v>
      </c>
      <c r="AA27" s="440"/>
      <c r="AB27" s="440"/>
      <c r="AC27" s="440"/>
      <c r="AD27" s="440"/>
      <c r="AE27" s="440"/>
      <c r="AF27" s="440"/>
      <c r="AG27" s="441"/>
      <c r="AH27" s="442">
        <v>14</v>
      </c>
      <c r="AI27" s="443"/>
      <c r="AJ27" s="443"/>
      <c r="AK27" s="443"/>
      <c r="AL27" s="444"/>
      <c r="AM27" s="442">
        <v>50339</v>
      </c>
      <c r="AN27" s="443"/>
      <c r="AO27" s="443"/>
      <c r="AP27" s="443"/>
      <c r="AQ27" s="443"/>
      <c r="AR27" s="444"/>
      <c r="AS27" s="442">
        <v>3596</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30000</v>
      </c>
      <c r="BO27" s="470"/>
      <c r="BP27" s="470"/>
      <c r="BQ27" s="470"/>
      <c r="BR27" s="470"/>
      <c r="BS27" s="470"/>
      <c r="BT27" s="470"/>
      <c r="BU27" s="471"/>
      <c r="BV27" s="469">
        <v>30000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5750</v>
      </c>
      <c r="R28" s="443"/>
      <c r="S28" s="443"/>
      <c r="T28" s="443"/>
      <c r="U28" s="443"/>
      <c r="V28" s="444"/>
      <c r="W28" s="508"/>
      <c r="X28" s="499"/>
      <c r="Y28" s="500"/>
      <c r="Z28" s="439" t="s">
        <v>182</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3215642</v>
      </c>
      <c r="BO28" s="462"/>
      <c r="BP28" s="462"/>
      <c r="BQ28" s="462"/>
      <c r="BR28" s="462"/>
      <c r="BS28" s="462"/>
      <c r="BT28" s="462"/>
      <c r="BU28" s="463"/>
      <c r="BV28" s="461">
        <v>2695206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17</v>
      </c>
      <c r="M29" s="443"/>
      <c r="N29" s="443"/>
      <c r="O29" s="443"/>
      <c r="P29" s="444"/>
      <c r="Q29" s="442">
        <v>5220</v>
      </c>
      <c r="R29" s="443"/>
      <c r="S29" s="443"/>
      <c r="T29" s="443"/>
      <c r="U29" s="443"/>
      <c r="V29" s="444"/>
      <c r="W29" s="509"/>
      <c r="X29" s="510"/>
      <c r="Y29" s="511"/>
      <c r="Z29" s="439" t="s">
        <v>185</v>
      </c>
      <c r="AA29" s="440"/>
      <c r="AB29" s="440"/>
      <c r="AC29" s="440"/>
      <c r="AD29" s="440"/>
      <c r="AE29" s="440"/>
      <c r="AF29" s="440"/>
      <c r="AG29" s="441"/>
      <c r="AH29" s="442">
        <v>642</v>
      </c>
      <c r="AI29" s="443"/>
      <c r="AJ29" s="443"/>
      <c r="AK29" s="443"/>
      <c r="AL29" s="444"/>
      <c r="AM29" s="442">
        <v>1966367</v>
      </c>
      <c r="AN29" s="443"/>
      <c r="AO29" s="443"/>
      <c r="AP29" s="443"/>
      <c r="AQ29" s="443"/>
      <c r="AR29" s="444"/>
      <c r="AS29" s="442">
        <v>3063</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2696040</v>
      </c>
      <c r="BO29" s="467"/>
      <c r="BP29" s="467"/>
      <c r="BQ29" s="467"/>
      <c r="BR29" s="467"/>
      <c r="BS29" s="467"/>
      <c r="BT29" s="467"/>
      <c r="BU29" s="468"/>
      <c r="BV29" s="466">
        <v>1893877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99.8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956245</v>
      </c>
      <c r="BO30" s="470"/>
      <c r="BP30" s="470"/>
      <c r="BQ30" s="470"/>
      <c r="BR30" s="470"/>
      <c r="BS30" s="470"/>
      <c r="BT30" s="470"/>
      <c r="BU30" s="471"/>
      <c r="BV30" s="469">
        <v>1106763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194</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兵庫県市町村職員退職手当組合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高砂市施設利用振興財団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広域ごみ処理事業特別会計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工業用水道事業会計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加古川市外２市共有公会堂事務組合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高砂市勤労福祉財団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IF('各会計、関係団体の財政状況及び健全化判断比率'!B33="","",'各会計、関係団体の財政状況及び健全化判断比率'!B33)</f>
        <v>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兵庫県後期高齢者医療広域連合（一般会計）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f t="shared" si="0"/>
        <v>9</v>
      </c>
      <c r="AN37" s="425"/>
      <c r="AO37" s="424" t="str">
        <f>IF('各会計、関係団体の財政状況及び健全化判断比率'!B34="","",'各会計、関係団体の財政状況及び健全化判断比率'!B34)</f>
        <v>病院事業会計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兵庫県後期高齢者医療広域連合（特別会計）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東播磨農業共済事務組合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cFwKeBBFmFrXQ37oNyiljj1667yXPf2U/mOB+pwBRZYrUbc1sA9WEZSjM/oCExl1dmGzxb/j4fiHSr+d0kJVDQ==" saltValue="59rOGfHOPuLecmXi9d/rr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8" t="s">
        <v>562</v>
      </c>
      <c r="D34" s="1248"/>
      <c r="E34" s="1249"/>
      <c r="F34" s="32">
        <v>5.95</v>
      </c>
      <c r="G34" s="33">
        <v>6.37</v>
      </c>
      <c r="H34" s="33">
        <v>5.93</v>
      </c>
      <c r="I34" s="33">
        <v>5.7</v>
      </c>
      <c r="J34" s="34">
        <v>5.57</v>
      </c>
      <c r="K34" s="22"/>
      <c r="L34" s="22"/>
      <c r="M34" s="22"/>
      <c r="N34" s="22"/>
      <c r="O34" s="22"/>
      <c r="P34" s="22"/>
    </row>
    <row r="35" spans="1:16" ht="39" customHeight="1" x14ac:dyDescent="0.15">
      <c r="A35" s="22"/>
      <c r="B35" s="35"/>
      <c r="C35" s="1242" t="s">
        <v>563</v>
      </c>
      <c r="D35" s="1243"/>
      <c r="E35" s="1244"/>
      <c r="F35" s="36">
        <v>1.67</v>
      </c>
      <c r="G35" s="37">
        <v>1.83</v>
      </c>
      <c r="H35" s="37">
        <v>2.94</v>
      </c>
      <c r="I35" s="37">
        <v>2.59</v>
      </c>
      <c r="J35" s="38">
        <v>3.26</v>
      </c>
      <c r="K35" s="22"/>
      <c r="L35" s="22"/>
      <c r="M35" s="22"/>
      <c r="N35" s="22"/>
      <c r="O35" s="22"/>
      <c r="P35" s="22"/>
    </row>
    <row r="36" spans="1:16" ht="39" customHeight="1" x14ac:dyDescent="0.15">
      <c r="A36" s="22"/>
      <c r="B36" s="35"/>
      <c r="C36" s="1242" t="s">
        <v>564</v>
      </c>
      <c r="D36" s="1243"/>
      <c r="E36" s="1244"/>
      <c r="F36" s="36" t="s">
        <v>514</v>
      </c>
      <c r="G36" s="37">
        <v>0.76</v>
      </c>
      <c r="H36" s="37">
        <v>1.44</v>
      </c>
      <c r="I36" s="37">
        <v>2.02</v>
      </c>
      <c r="J36" s="38">
        <v>2.8</v>
      </c>
      <c r="K36" s="22"/>
      <c r="L36" s="22"/>
      <c r="M36" s="22"/>
      <c r="N36" s="22"/>
      <c r="O36" s="22"/>
      <c r="P36" s="22"/>
    </row>
    <row r="37" spans="1:16" ht="39" customHeight="1" x14ac:dyDescent="0.15">
      <c r="A37" s="22"/>
      <c r="B37" s="35"/>
      <c r="C37" s="1242" t="s">
        <v>565</v>
      </c>
      <c r="D37" s="1243"/>
      <c r="E37" s="1244"/>
      <c r="F37" s="36">
        <v>3.94</v>
      </c>
      <c r="G37" s="37">
        <v>3.87</v>
      </c>
      <c r="H37" s="37">
        <v>2.58</v>
      </c>
      <c r="I37" s="37">
        <v>2.63</v>
      </c>
      <c r="J37" s="38">
        <v>2.77</v>
      </c>
      <c r="K37" s="22"/>
      <c r="L37" s="22"/>
      <c r="M37" s="22"/>
      <c r="N37" s="22"/>
      <c r="O37" s="22"/>
      <c r="P37" s="22"/>
    </row>
    <row r="38" spans="1:16" ht="39" customHeight="1" x14ac:dyDescent="0.15">
      <c r="A38" s="22"/>
      <c r="B38" s="35"/>
      <c r="C38" s="1242" t="s">
        <v>566</v>
      </c>
      <c r="D38" s="1243"/>
      <c r="E38" s="1244"/>
      <c r="F38" s="36">
        <v>0.56000000000000005</v>
      </c>
      <c r="G38" s="37">
        <v>0.61</v>
      </c>
      <c r="H38" s="37">
        <v>2.15</v>
      </c>
      <c r="I38" s="37">
        <v>0.35</v>
      </c>
      <c r="J38" s="38">
        <v>0.68</v>
      </c>
      <c r="K38" s="22"/>
      <c r="L38" s="22"/>
      <c r="M38" s="22"/>
      <c r="N38" s="22"/>
      <c r="O38" s="22"/>
      <c r="P38" s="22"/>
    </row>
    <row r="39" spans="1:16" ht="39" customHeight="1" x14ac:dyDescent="0.15">
      <c r="A39" s="22"/>
      <c r="B39" s="35"/>
      <c r="C39" s="1242" t="s">
        <v>567</v>
      </c>
      <c r="D39" s="1243"/>
      <c r="E39" s="1244"/>
      <c r="F39" s="36">
        <v>0.98</v>
      </c>
      <c r="G39" s="37">
        <v>0.56000000000000005</v>
      </c>
      <c r="H39" s="37">
        <v>1.1200000000000001</v>
      </c>
      <c r="I39" s="37">
        <v>0.51</v>
      </c>
      <c r="J39" s="38">
        <v>0.57999999999999996</v>
      </c>
      <c r="K39" s="22"/>
      <c r="L39" s="22"/>
      <c r="M39" s="22"/>
      <c r="N39" s="22"/>
      <c r="O39" s="22"/>
      <c r="P39" s="22"/>
    </row>
    <row r="40" spans="1:16" ht="39" customHeight="1" x14ac:dyDescent="0.15">
      <c r="A40" s="22"/>
      <c r="B40" s="35"/>
      <c r="C40" s="1242" t="s">
        <v>568</v>
      </c>
      <c r="D40" s="1243"/>
      <c r="E40" s="1244"/>
      <c r="F40" s="36">
        <v>0.11</v>
      </c>
      <c r="G40" s="37">
        <v>0.23</v>
      </c>
      <c r="H40" s="37">
        <v>0.04</v>
      </c>
      <c r="I40" s="37">
        <v>0.14000000000000001</v>
      </c>
      <c r="J40" s="38">
        <v>0.13</v>
      </c>
      <c r="K40" s="22"/>
      <c r="L40" s="22"/>
      <c r="M40" s="22"/>
      <c r="N40" s="22"/>
      <c r="O40" s="22"/>
      <c r="P40" s="22"/>
    </row>
    <row r="41" spans="1:16" ht="39" customHeight="1" x14ac:dyDescent="0.15">
      <c r="A41" s="22"/>
      <c r="B41" s="35"/>
      <c r="C41" s="1242" t="s">
        <v>569</v>
      </c>
      <c r="D41" s="1243"/>
      <c r="E41" s="1244"/>
      <c r="F41" s="36">
        <v>0.06</v>
      </c>
      <c r="G41" s="37">
        <v>7.0000000000000007E-2</v>
      </c>
      <c r="H41" s="37">
        <v>0.04</v>
      </c>
      <c r="I41" s="37">
        <v>0.04</v>
      </c>
      <c r="J41" s="38">
        <v>0.04</v>
      </c>
      <c r="K41" s="22"/>
      <c r="L41" s="22"/>
      <c r="M41" s="22"/>
      <c r="N41" s="22"/>
      <c r="O41" s="22"/>
      <c r="P41" s="22"/>
    </row>
    <row r="42" spans="1:16" ht="39" customHeight="1" x14ac:dyDescent="0.15">
      <c r="A42" s="22"/>
      <c r="B42" s="39"/>
      <c r="C42" s="1242" t="s">
        <v>570</v>
      </c>
      <c r="D42" s="1243"/>
      <c r="E42" s="1244"/>
      <c r="F42" s="36" t="s">
        <v>514</v>
      </c>
      <c r="G42" s="37" t="s">
        <v>514</v>
      </c>
      <c r="H42" s="37" t="s">
        <v>514</v>
      </c>
      <c r="I42" s="37" t="s">
        <v>514</v>
      </c>
      <c r="J42" s="38" t="s">
        <v>514</v>
      </c>
      <c r="K42" s="22"/>
      <c r="L42" s="22"/>
      <c r="M42" s="22"/>
      <c r="N42" s="22"/>
      <c r="O42" s="22"/>
      <c r="P42" s="22"/>
    </row>
    <row r="43" spans="1:16" ht="39" customHeight="1" thickBot="1" x14ac:dyDescent="0.2">
      <c r="A43" s="22"/>
      <c r="B43" s="40"/>
      <c r="C43" s="1245" t="s">
        <v>571</v>
      </c>
      <c r="D43" s="1246"/>
      <c r="E43" s="1247"/>
      <c r="F43" s="41">
        <v>0.51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IWuoNraY/0WlEP9NFNhhjHs242ivehL7+Ju7IhtlDLWm6zLdeoXpGnj7R5V6w50FCi0fzn8eCqB3XCPlMNhg==" saltValue="BDp9OaXgo5+wMVamwO3C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3689</v>
      </c>
      <c r="L45" s="60">
        <v>3337</v>
      </c>
      <c r="M45" s="60">
        <v>3018</v>
      </c>
      <c r="N45" s="60">
        <v>2902</v>
      </c>
      <c r="O45" s="61">
        <v>2805</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514</v>
      </c>
      <c r="L46" s="64" t="s">
        <v>514</v>
      </c>
      <c r="M46" s="64" t="s">
        <v>514</v>
      </c>
      <c r="N46" s="64" t="s">
        <v>514</v>
      </c>
      <c r="O46" s="65" t="s">
        <v>514</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514</v>
      </c>
      <c r="L47" s="64" t="s">
        <v>514</v>
      </c>
      <c r="M47" s="64" t="s">
        <v>514</v>
      </c>
      <c r="N47" s="64" t="s">
        <v>514</v>
      </c>
      <c r="O47" s="65" t="s">
        <v>514</v>
      </c>
      <c r="P47" s="48"/>
      <c r="Q47" s="48"/>
      <c r="R47" s="48"/>
      <c r="S47" s="48"/>
      <c r="T47" s="48"/>
      <c r="U47" s="48"/>
    </row>
    <row r="48" spans="1:21" ht="30.75" customHeight="1" x14ac:dyDescent="0.15">
      <c r="A48" s="48"/>
      <c r="B48" s="1270"/>
      <c r="C48" s="1271"/>
      <c r="D48" s="62"/>
      <c r="E48" s="1252" t="s">
        <v>15</v>
      </c>
      <c r="F48" s="1252"/>
      <c r="G48" s="1252"/>
      <c r="H48" s="1252"/>
      <c r="I48" s="1252"/>
      <c r="J48" s="1253"/>
      <c r="K48" s="63">
        <v>2563</v>
      </c>
      <c r="L48" s="64">
        <v>2743</v>
      </c>
      <c r="M48" s="64">
        <v>2641</v>
      </c>
      <c r="N48" s="64">
        <v>2501</v>
      </c>
      <c r="O48" s="65">
        <v>2156</v>
      </c>
      <c r="P48" s="48"/>
      <c r="Q48" s="48"/>
      <c r="R48" s="48"/>
      <c r="S48" s="48"/>
      <c r="T48" s="48"/>
      <c r="U48" s="48"/>
    </row>
    <row r="49" spans="1:21" ht="30.75" customHeight="1" x14ac:dyDescent="0.15">
      <c r="A49" s="48"/>
      <c r="B49" s="1270"/>
      <c r="C49" s="1271"/>
      <c r="D49" s="62"/>
      <c r="E49" s="1252" t="s">
        <v>16</v>
      </c>
      <c r="F49" s="1252"/>
      <c r="G49" s="1252"/>
      <c r="H49" s="1252"/>
      <c r="I49" s="1252"/>
      <c r="J49" s="1253"/>
      <c r="K49" s="63" t="s">
        <v>514</v>
      </c>
      <c r="L49" s="64" t="s">
        <v>514</v>
      </c>
      <c r="M49" s="64" t="s">
        <v>514</v>
      </c>
      <c r="N49" s="64" t="s">
        <v>514</v>
      </c>
      <c r="O49" s="65" t="s">
        <v>514</v>
      </c>
      <c r="P49" s="48"/>
      <c r="Q49" s="48"/>
      <c r="R49" s="48"/>
      <c r="S49" s="48"/>
      <c r="T49" s="48"/>
      <c r="U49" s="48"/>
    </row>
    <row r="50" spans="1:21" ht="30.75" customHeight="1" x14ac:dyDescent="0.15">
      <c r="A50" s="48"/>
      <c r="B50" s="1270"/>
      <c r="C50" s="1271"/>
      <c r="D50" s="62"/>
      <c r="E50" s="1252" t="s">
        <v>17</v>
      </c>
      <c r="F50" s="1252"/>
      <c r="G50" s="1252"/>
      <c r="H50" s="1252"/>
      <c r="I50" s="1252"/>
      <c r="J50" s="1253"/>
      <c r="K50" s="63">
        <v>0</v>
      </c>
      <c r="L50" s="64">
        <v>0</v>
      </c>
      <c r="M50" s="64" t="s">
        <v>514</v>
      </c>
      <c r="N50" s="64" t="s">
        <v>514</v>
      </c>
      <c r="O50" s="65" t="s">
        <v>514</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514</v>
      </c>
      <c r="L51" s="64" t="s">
        <v>514</v>
      </c>
      <c r="M51" s="64" t="s">
        <v>514</v>
      </c>
      <c r="N51" s="64" t="s">
        <v>514</v>
      </c>
      <c r="O51" s="65" t="s">
        <v>514</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4064</v>
      </c>
      <c r="L52" s="64">
        <v>4378</v>
      </c>
      <c r="M52" s="64">
        <v>4381</v>
      </c>
      <c r="N52" s="64">
        <v>4331</v>
      </c>
      <c r="O52" s="65">
        <v>4234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2188</v>
      </c>
      <c r="L53" s="69">
        <v>1702</v>
      </c>
      <c r="M53" s="69">
        <v>1278</v>
      </c>
      <c r="N53" s="69">
        <v>1072</v>
      </c>
      <c r="O53" s="70">
        <v>727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603</v>
      </c>
      <c r="L57" s="84" t="s">
        <v>603</v>
      </c>
      <c r="M57" s="84" t="s">
        <v>605</v>
      </c>
      <c r="N57" s="84" t="s">
        <v>603</v>
      </c>
      <c r="O57" s="85" t="s">
        <v>603</v>
      </c>
    </row>
    <row r="58" spans="1:21" ht="31.5" customHeight="1" thickBot="1" x14ac:dyDescent="0.2">
      <c r="B58" s="1260"/>
      <c r="C58" s="1261"/>
      <c r="D58" s="1265" t="s">
        <v>27</v>
      </c>
      <c r="E58" s="1266"/>
      <c r="F58" s="1266"/>
      <c r="G58" s="1266"/>
      <c r="H58" s="1266"/>
      <c r="I58" s="1266"/>
      <c r="J58" s="1267"/>
      <c r="K58" s="86" t="s">
        <v>604</v>
      </c>
      <c r="L58" s="87" t="s">
        <v>606</v>
      </c>
      <c r="M58" s="87" t="s">
        <v>603</v>
      </c>
      <c r="N58" s="87" t="s">
        <v>607</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b3jt6BKu/hBfeMwMhvIu3qdxscOdJvKYcY6gA5/ZBeyAA3TrmkKO+ZxfD7P5QGvzu4Xy9RKYcEcDG5rZhD+DQ==" saltValue="erO0/oRpNE9zTWNOnew0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88" t="s">
        <v>30</v>
      </c>
      <c r="C41" s="1289"/>
      <c r="D41" s="102"/>
      <c r="E41" s="1290" t="s">
        <v>31</v>
      </c>
      <c r="F41" s="1290"/>
      <c r="G41" s="1290"/>
      <c r="H41" s="1291"/>
      <c r="I41" s="103">
        <v>32977</v>
      </c>
      <c r="J41" s="104">
        <v>33055</v>
      </c>
      <c r="K41" s="104">
        <v>33873</v>
      </c>
      <c r="L41" s="104">
        <v>35094</v>
      </c>
      <c r="M41" s="105">
        <v>39005</v>
      </c>
    </row>
    <row r="42" spans="2:13" ht="27.75" customHeight="1" x14ac:dyDescent="0.15">
      <c r="B42" s="1278"/>
      <c r="C42" s="1279"/>
      <c r="D42" s="106"/>
      <c r="E42" s="1282" t="s">
        <v>32</v>
      </c>
      <c r="F42" s="1282"/>
      <c r="G42" s="1282"/>
      <c r="H42" s="1283"/>
      <c r="I42" s="107" t="s">
        <v>514</v>
      </c>
      <c r="J42" s="108" t="s">
        <v>514</v>
      </c>
      <c r="K42" s="108" t="s">
        <v>514</v>
      </c>
      <c r="L42" s="108" t="s">
        <v>514</v>
      </c>
      <c r="M42" s="109" t="s">
        <v>514</v>
      </c>
    </row>
    <row r="43" spans="2:13" ht="27.75" customHeight="1" x14ac:dyDescent="0.15">
      <c r="B43" s="1278"/>
      <c r="C43" s="1279"/>
      <c r="D43" s="106"/>
      <c r="E43" s="1282" t="s">
        <v>33</v>
      </c>
      <c r="F43" s="1282"/>
      <c r="G43" s="1282"/>
      <c r="H43" s="1283"/>
      <c r="I43" s="107">
        <v>28096</v>
      </c>
      <c r="J43" s="108">
        <v>26804</v>
      </c>
      <c r="K43" s="108">
        <v>25867</v>
      </c>
      <c r="L43" s="108">
        <v>24276</v>
      </c>
      <c r="M43" s="109">
        <v>23124</v>
      </c>
    </row>
    <row r="44" spans="2:13" ht="27.75" customHeight="1" x14ac:dyDescent="0.15">
      <c r="B44" s="1278"/>
      <c r="C44" s="1279"/>
      <c r="D44" s="106"/>
      <c r="E44" s="1282" t="s">
        <v>34</v>
      </c>
      <c r="F44" s="1282"/>
      <c r="G44" s="1282"/>
      <c r="H44" s="1283"/>
      <c r="I44" s="107" t="s">
        <v>514</v>
      </c>
      <c r="J44" s="108" t="s">
        <v>514</v>
      </c>
      <c r="K44" s="108" t="s">
        <v>514</v>
      </c>
      <c r="L44" s="108" t="s">
        <v>514</v>
      </c>
      <c r="M44" s="109" t="s">
        <v>514</v>
      </c>
    </row>
    <row r="45" spans="2:13" ht="27.75" customHeight="1" x14ac:dyDescent="0.15">
      <c r="B45" s="1278"/>
      <c r="C45" s="1279"/>
      <c r="D45" s="106"/>
      <c r="E45" s="1282" t="s">
        <v>35</v>
      </c>
      <c r="F45" s="1282"/>
      <c r="G45" s="1282"/>
      <c r="H45" s="1283"/>
      <c r="I45" s="107">
        <v>7590</v>
      </c>
      <c r="J45" s="108">
        <v>7459</v>
      </c>
      <c r="K45" s="108">
        <v>7185</v>
      </c>
      <c r="L45" s="108">
        <v>6849</v>
      </c>
      <c r="M45" s="109">
        <v>6424</v>
      </c>
    </row>
    <row r="46" spans="2:13" ht="27.75" customHeight="1" x14ac:dyDescent="0.15">
      <c r="B46" s="1278"/>
      <c r="C46" s="1279"/>
      <c r="D46" s="110"/>
      <c r="E46" s="1282" t="s">
        <v>36</v>
      </c>
      <c r="F46" s="1282"/>
      <c r="G46" s="1282"/>
      <c r="H46" s="1283"/>
      <c r="I46" s="107" t="s">
        <v>514</v>
      </c>
      <c r="J46" s="108" t="s">
        <v>514</v>
      </c>
      <c r="K46" s="108" t="s">
        <v>514</v>
      </c>
      <c r="L46" s="108" t="s">
        <v>514</v>
      </c>
      <c r="M46" s="109" t="s">
        <v>514</v>
      </c>
    </row>
    <row r="47" spans="2:13" ht="27.75" customHeight="1" x14ac:dyDescent="0.15">
      <c r="B47" s="1278"/>
      <c r="C47" s="1279"/>
      <c r="D47" s="111"/>
      <c r="E47" s="1292" t="s">
        <v>37</v>
      </c>
      <c r="F47" s="1293"/>
      <c r="G47" s="1293"/>
      <c r="H47" s="1294"/>
      <c r="I47" s="107" t="s">
        <v>514</v>
      </c>
      <c r="J47" s="108" t="s">
        <v>514</v>
      </c>
      <c r="K47" s="108" t="s">
        <v>514</v>
      </c>
      <c r="L47" s="108" t="s">
        <v>514</v>
      </c>
      <c r="M47" s="109" t="s">
        <v>514</v>
      </c>
    </row>
    <row r="48" spans="2:13" ht="27.75" customHeight="1" x14ac:dyDescent="0.15">
      <c r="B48" s="1278"/>
      <c r="C48" s="1279"/>
      <c r="D48" s="106"/>
      <c r="E48" s="1282" t="s">
        <v>38</v>
      </c>
      <c r="F48" s="1282"/>
      <c r="G48" s="1282"/>
      <c r="H48" s="1283"/>
      <c r="I48" s="107" t="s">
        <v>514</v>
      </c>
      <c r="J48" s="108" t="s">
        <v>514</v>
      </c>
      <c r="K48" s="108" t="s">
        <v>514</v>
      </c>
      <c r="L48" s="108" t="s">
        <v>514</v>
      </c>
      <c r="M48" s="109" t="s">
        <v>514</v>
      </c>
    </row>
    <row r="49" spans="2:13" ht="27.75" customHeight="1" x14ac:dyDescent="0.15">
      <c r="B49" s="1280"/>
      <c r="C49" s="1281"/>
      <c r="D49" s="106"/>
      <c r="E49" s="1282" t="s">
        <v>39</v>
      </c>
      <c r="F49" s="1282"/>
      <c r="G49" s="1282"/>
      <c r="H49" s="1283"/>
      <c r="I49" s="107" t="s">
        <v>514</v>
      </c>
      <c r="J49" s="108" t="s">
        <v>514</v>
      </c>
      <c r="K49" s="108" t="s">
        <v>514</v>
      </c>
      <c r="L49" s="108" t="s">
        <v>514</v>
      </c>
      <c r="M49" s="109" t="s">
        <v>514</v>
      </c>
    </row>
    <row r="50" spans="2:13" ht="27.75" customHeight="1" x14ac:dyDescent="0.15">
      <c r="B50" s="1276" t="s">
        <v>40</v>
      </c>
      <c r="C50" s="1277"/>
      <c r="D50" s="112"/>
      <c r="E50" s="1282" t="s">
        <v>41</v>
      </c>
      <c r="F50" s="1282"/>
      <c r="G50" s="1282"/>
      <c r="H50" s="1283"/>
      <c r="I50" s="107">
        <v>5581</v>
      </c>
      <c r="J50" s="108">
        <v>5084</v>
      </c>
      <c r="K50" s="108">
        <v>5597</v>
      </c>
      <c r="L50" s="108">
        <v>6792</v>
      </c>
      <c r="M50" s="109">
        <v>8066</v>
      </c>
    </row>
    <row r="51" spans="2:13" ht="27.75" customHeight="1" x14ac:dyDescent="0.15">
      <c r="B51" s="1278"/>
      <c r="C51" s="1279"/>
      <c r="D51" s="106"/>
      <c r="E51" s="1282" t="s">
        <v>42</v>
      </c>
      <c r="F51" s="1282"/>
      <c r="G51" s="1282"/>
      <c r="H51" s="1283"/>
      <c r="I51" s="107">
        <v>14971</v>
      </c>
      <c r="J51" s="108">
        <v>13250</v>
      </c>
      <c r="K51" s="108">
        <v>11933</v>
      </c>
      <c r="L51" s="108">
        <v>10896</v>
      </c>
      <c r="M51" s="109">
        <v>11032</v>
      </c>
    </row>
    <row r="52" spans="2:13" ht="27.75" customHeight="1" x14ac:dyDescent="0.15">
      <c r="B52" s="1280"/>
      <c r="C52" s="1281"/>
      <c r="D52" s="106"/>
      <c r="E52" s="1282" t="s">
        <v>43</v>
      </c>
      <c r="F52" s="1282"/>
      <c r="G52" s="1282"/>
      <c r="H52" s="1283"/>
      <c r="I52" s="107">
        <v>37174</v>
      </c>
      <c r="J52" s="108">
        <v>36736</v>
      </c>
      <c r="K52" s="108">
        <v>36587</v>
      </c>
      <c r="L52" s="108">
        <v>36291</v>
      </c>
      <c r="M52" s="109">
        <v>37975</v>
      </c>
    </row>
    <row r="53" spans="2:13" ht="27.75" customHeight="1" thickBot="1" x14ac:dyDescent="0.2">
      <c r="B53" s="1284" t="s">
        <v>44</v>
      </c>
      <c r="C53" s="1285"/>
      <c r="D53" s="113"/>
      <c r="E53" s="1286" t="s">
        <v>45</v>
      </c>
      <c r="F53" s="1286"/>
      <c r="G53" s="1286"/>
      <c r="H53" s="1287"/>
      <c r="I53" s="114">
        <v>10938</v>
      </c>
      <c r="J53" s="115">
        <v>12249</v>
      </c>
      <c r="K53" s="115">
        <v>12809</v>
      </c>
      <c r="L53" s="115">
        <v>12239</v>
      </c>
      <c r="M53" s="116">
        <v>11481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TvuDLUcRKtsho5eHoxEWzSJ8qOqpOTAmVLs724yj/1VV8PBoyGjmP0ECH31IooC4Lg/eD6ChI4MJiWJr+t4lw==" saltValue="aOSD/5FJc3yBvCMaUJJy1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3" t="s">
        <v>48</v>
      </c>
      <c r="D55" s="1303"/>
      <c r="E55" s="1304"/>
      <c r="F55" s="128">
        <v>2278</v>
      </c>
      <c r="G55" s="128">
        <v>2695</v>
      </c>
      <c r="H55" s="129">
        <v>3216</v>
      </c>
    </row>
    <row r="56" spans="2:8" ht="52.5" customHeight="1" x14ac:dyDescent="0.15">
      <c r="B56" s="130"/>
      <c r="C56" s="1305" t="s">
        <v>49</v>
      </c>
      <c r="D56" s="1305"/>
      <c r="E56" s="1306"/>
      <c r="F56" s="131">
        <v>1694</v>
      </c>
      <c r="G56" s="131">
        <v>1894</v>
      </c>
      <c r="H56" s="132">
        <v>2696</v>
      </c>
    </row>
    <row r="57" spans="2:8" ht="53.25" customHeight="1" x14ac:dyDescent="0.15">
      <c r="B57" s="130"/>
      <c r="C57" s="1307" t="s">
        <v>50</v>
      </c>
      <c r="D57" s="1307"/>
      <c r="E57" s="1308"/>
      <c r="F57" s="133">
        <v>1014</v>
      </c>
      <c r="G57" s="133">
        <v>1107</v>
      </c>
      <c r="H57" s="134">
        <v>956</v>
      </c>
    </row>
    <row r="58" spans="2:8" ht="45.75" customHeight="1" x14ac:dyDescent="0.15">
      <c r="B58" s="135"/>
      <c r="C58" s="1295" t="s">
        <v>599</v>
      </c>
      <c r="D58" s="1296"/>
      <c r="E58" s="1297"/>
      <c r="F58" s="136">
        <v>900</v>
      </c>
      <c r="G58" s="136">
        <v>885</v>
      </c>
      <c r="H58" s="137">
        <v>741</v>
      </c>
    </row>
    <row r="59" spans="2:8" ht="45.75" customHeight="1" x14ac:dyDescent="0.15">
      <c r="B59" s="135"/>
      <c r="C59" s="1295" t="s">
        <v>600</v>
      </c>
      <c r="D59" s="1296"/>
      <c r="E59" s="1297"/>
      <c r="F59" s="136" t="s">
        <v>598</v>
      </c>
      <c r="G59" s="136">
        <v>114</v>
      </c>
      <c r="H59" s="137">
        <v>114</v>
      </c>
    </row>
    <row r="60" spans="2:8" ht="45.75" customHeight="1" x14ac:dyDescent="0.15">
      <c r="B60" s="135"/>
      <c r="C60" s="1295" t="s">
        <v>601</v>
      </c>
      <c r="D60" s="1296"/>
      <c r="E60" s="1297"/>
      <c r="F60" s="136">
        <v>107</v>
      </c>
      <c r="G60" s="136">
        <v>103</v>
      </c>
      <c r="H60" s="137">
        <v>94</v>
      </c>
    </row>
    <row r="61" spans="2:8" ht="45.75" customHeight="1" x14ac:dyDescent="0.15">
      <c r="B61" s="135"/>
      <c r="C61" s="1295" t="s">
        <v>602</v>
      </c>
      <c r="D61" s="1296"/>
      <c r="E61" s="1297"/>
      <c r="F61" s="136">
        <v>7</v>
      </c>
      <c r="G61" s="136">
        <v>5</v>
      </c>
      <c r="H61" s="137">
        <v>4</v>
      </c>
    </row>
    <row r="62" spans="2:8" ht="45.75" customHeight="1" thickBot="1" x14ac:dyDescent="0.2">
      <c r="B62" s="138"/>
      <c r="C62" s="1298" t="s">
        <v>608</v>
      </c>
      <c r="D62" s="1299"/>
      <c r="E62" s="1300"/>
      <c r="F62" s="139" t="s">
        <v>609</v>
      </c>
      <c r="G62" s="139" t="s">
        <v>609</v>
      </c>
      <c r="H62" s="140">
        <v>3</v>
      </c>
    </row>
    <row r="63" spans="2:8" ht="52.5" customHeight="1" thickBot="1" x14ac:dyDescent="0.2">
      <c r="B63" s="141"/>
      <c r="C63" s="1301" t="s">
        <v>51</v>
      </c>
      <c r="D63" s="1301"/>
      <c r="E63" s="1302"/>
      <c r="F63" s="142">
        <v>4985</v>
      </c>
      <c r="G63" s="142">
        <v>5696</v>
      </c>
      <c r="H63" s="143">
        <v>6868</v>
      </c>
    </row>
    <row r="64" spans="2:8" ht="15" customHeight="1" x14ac:dyDescent="0.15"/>
  </sheetData>
  <sheetProtection algorithmName="SHA-512" hashValue="W/yh1M5bX8a6zXffDyg4pTZirMLK85bD+XaB5P9Cku5GDSjRxP7sPLup287Puebbk3Yz0qW7uo6Pu4RD5mKYxw==" saltValue="A7KoJorJKRj/XxEhrYwJ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615</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616</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555</v>
      </c>
      <c r="BQ50" s="1314"/>
      <c r="BR50" s="1314"/>
      <c r="BS50" s="1314"/>
      <c r="BT50" s="1314"/>
      <c r="BU50" s="1314"/>
      <c r="BV50" s="1314"/>
      <c r="BW50" s="1314"/>
      <c r="BX50" s="1314" t="s">
        <v>556</v>
      </c>
      <c r="BY50" s="1314"/>
      <c r="BZ50" s="1314"/>
      <c r="CA50" s="1314"/>
      <c r="CB50" s="1314"/>
      <c r="CC50" s="1314"/>
      <c r="CD50" s="1314"/>
      <c r="CE50" s="1314"/>
      <c r="CF50" s="1314" t="s">
        <v>557</v>
      </c>
      <c r="CG50" s="1314"/>
      <c r="CH50" s="1314"/>
      <c r="CI50" s="1314"/>
      <c r="CJ50" s="1314"/>
      <c r="CK50" s="1314"/>
      <c r="CL50" s="1314"/>
      <c r="CM50" s="1314"/>
      <c r="CN50" s="1314" t="s">
        <v>558</v>
      </c>
      <c r="CO50" s="1314"/>
      <c r="CP50" s="1314"/>
      <c r="CQ50" s="1314"/>
      <c r="CR50" s="1314"/>
      <c r="CS50" s="1314"/>
      <c r="CT50" s="1314"/>
      <c r="CU50" s="1314"/>
      <c r="CV50" s="1314" t="s">
        <v>559</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617</v>
      </c>
      <c r="AO51" s="1312"/>
      <c r="AP51" s="1312"/>
      <c r="AQ51" s="1312"/>
      <c r="AR51" s="1312"/>
      <c r="AS51" s="1312"/>
      <c r="AT51" s="1312"/>
      <c r="AU51" s="1312"/>
      <c r="AV51" s="1312"/>
      <c r="AW51" s="1312"/>
      <c r="AX51" s="1312"/>
      <c r="AY51" s="1312"/>
      <c r="AZ51" s="1312"/>
      <c r="BA51" s="1312"/>
      <c r="BB51" s="1312" t="s">
        <v>618</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71.900000000000006</v>
      </c>
      <c r="BY51" s="1309"/>
      <c r="BZ51" s="1309"/>
      <c r="CA51" s="1309"/>
      <c r="CB51" s="1309"/>
      <c r="CC51" s="1309"/>
      <c r="CD51" s="1309"/>
      <c r="CE51" s="1309"/>
      <c r="CF51" s="1309">
        <v>75.099999999999994</v>
      </c>
      <c r="CG51" s="1309"/>
      <c r="CH51" s="1309"/>
      <c r="CI51" s="1309"/>
      <c r="CJ51" s="1309"/>
      <c r="CK51" s="1309"/>
      <c r="CL51" s="1309"/>
      <c r="CM51" s="1309"/>
      <c r="CN51" s="1309">
        <v>71.2</v>
      </c>
      <c r="CO51" s="1309"/>
      <c r="CP51" s="1309"/>
      <c r="CQ51" s="1309"/>
      <c r="CR51" s="1309"/>
      <c r="CS51" s="1309"/>
      <c r="CT51" s="1309"/>
      <c r="CU51" s="1309"/>
      <c r="CV51" s="1309">
        <v>66.400000000000006</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619</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57.5</v>
      </c>
      <c r="BY53" s="1309"/>
      <c r="BZ53" s="1309"/>
      <c r="CA53" s="1309"/>
      <c r="CB53" s="1309"/>
      <c r="CC53" s="1309"/>
      <c r="CD53" s="1309"/>
      <c r="CE53" s="1309"/>
      <c r="CF53" s="1309">
        <v>57.2</v>
      </c>
      <c r="CG53" s="1309"/>
      <c r="CH53" s="1309"/>
      <c r="CI53" s="1309"/>
      <c r="CJ53" s="1309"/>
      <c r="CK53" s="1309"/>
      <c r="CL53" s="1309"/>
      <c r="CM53" s="1309"/>
      <c r="CN53" s="1309">
        <v>58</v>
      </c>
      <c r="CO53" s="1309"/>
      <c r="CP53" s="1309"/>
      <c r="CQ53" s="1309"/>
      <c r="CR53" s="1309"/>
      <c r="CS53" s="1309"/>
      <c r="CT53" s="1309"/>
      <c r="CU53" s="1309"/>
      <c r="CV53" s="1309">
        <v>56.2</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620</v>
      </c>
      <c r="AO55" s="1314"/>
      <c r="AP55" s="1314"/>
      <c r="AQ55" s="1314"/>
      <c r="AR55" s="1314"/>
      <c r="AS55" s="1314"/>
      <c r="AT55" s="1314"/>
      <c r="AU55" s="1314"/>
      <c r="AV55" s="1314"/>
      <c r="AW55" s="1314"/>
      <c r="AX55" s="1314"/>
      <c r="AY55" s="1314"/>
      <c r="AZ55" s="1314"/>
      <c r="BA55" s="1314"/>
      <c r="BB55" s="1312" t="s">
        <v>618</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33.1</v>
      </c>
      <c r="BY55" s="1309"/>
      <c r="BZ55" s="1309"/>
      <c r="CA55" s="1309"/>
      <c r="CB55" s="1309"/>
      <c r="CC55" s="1309"/>
      <c r="CD55" s="1309"/>
      <c r="CE55" s="1309"/>
      <c r="CF55" s="1309">
        <v>31.3</v>
      </c>
      <c r="CG55" s="1309"/>
      <c r="CH55" s="1309"/>
      <c r="CI55" s="1309"/>
      <c r="CJ55" s="1309"/>
      <c r="CK55" s="1309"/>
      <c r="CL55" s="1309"/>
      <c r="CM55" s="1309"/>
      <c r="CN55" s="1309">
        <v>25.3</v>
      </c>
      <c r="CO55" s="1309"/>
      <c r="CP55" s="1309"/>
      <c r="CQ55" s="1309"/>
      <c r="CR55" s="1309"/>
      <c r="CS55" s="1309"/>
      <c r="CT55" s="1309"/>
      <c r="CU55" s="1309"/>
      <c r="CV55" s="1309">
        <v>25.5</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619</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57.2</v>
      </c>
      <c r="BY57" s="1309"/>
      <c r="BZ57" s="1309"/>
      <c r="CA57" s="1309"/>
      <c r="CB57" s="1309"/>
      <c r="CC57" s="1309"/>
      <c r="CD57" s="1309"/>
      <c r="CE57" s="1309"/>
      <c r="CF57" s="1309">
        <v>58.5</v>
      </c>
      <c r="CG57" s="1309"/>
      <c r="CH57" s="1309"/>
      <c r="CI57" s="1309"/>
      <c r="CJ57" s="1309"/>
      <c r="CK57" s="1309"/>
      <c r="CL57" s="1309"/>
      <c r="CM57" s="1309"/>
      <c r="CN57" s="1309">
        <v>59.8</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621</v>
      </c>
    </row>
    <row r="64" spans="1:109" x14ac:dyDescent="0.15">
      <c r="B64" s="395"/>
      <c r="G64" s="402"/>
      <c r="I64" s="415"/>
      <c r="J64" s="415"/>
      <c r="K64" s="415"/>
      <c r="L64" s="415"/>
      <c r="M64" s="415"/>
      <c r="N64" s="416"/>
      <c r="AM64" s="402"/>
      <c r="AN64" s="402" t="s">
        <v>614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622</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616</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555</v>
      </c>
      <c r="BQ72" s="1314"/>
      <c r="BR72" s="1314"/>
      <c r="BS72" s="1314"/>
      <c r="BT72" s="1314"/>
      <c r="BU72" s="1314"/>
      <c r="BV72" s="1314"/>
      <c r="BW72" s="1314"/>
      <c r="BX72" s="1314" t="s">
        <v>556</v>
      </c>
      <c r="BY72" s="1314"/>
      <c r="BZ72" s="1314"/>
      <c r="CA72" s="1314"/>
      <c r="CB72" s="1314"/>
      <c r="CC72" s="1314"/>
      <c r="CD72" s="1314"/>
      <c r="CE72" s="1314"/>
      <c r="CF72" s="1314" t="s">
        <v>557</v>
      </c>
      <c r="CG72" s="1314"/>
      <c r="CH72" s="1314"/>
      <c r="CI72" s="1314"/>
      <c r="CJ72" s="1314"/>
      <c r="CK72" s="1314"/>
      <c r="CL72" s="1314"/>
      <c r="CM72" s="1314"/>
      <c r="CN72" s="1314" t="s">
        <v>558</v>
      </c>
      <c r="CO72" s="1314"/>
      <c r="CP72" s="1314"/>
      <c r="CQ72" s="1314"/>
      <c r="CR72" s="1314"/>
      <c r="CS72" s="1314"/>
      <c r="CT72" s="1314"/>
      <c r="CU72" s="1314"/>
      <c r="CV72" s="1314" t="s">
        <v>559</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617</v>
      </c>
      <c r="AO73" s="1312"/>
      <c r="AP73" s="1312"/>
      <c r="AQ73" s="1312"/>
      <c r="AR73" s="1312"/>
      <c r="AS73" s="1312"/>
      <c r="AT73" s="1312"/>
      <c r="AU73" s="1312"/>
      <c r="AV73" s="1312"/>
      <c r="AW73" s="1312"/>
      <c r="AX73" s="1312"/>
      <c r="AY73" s="1312"/>
      <c r="AZ73" s="1312"/>
      <c r="BA73" s="1312"/>
      <c r="BB73" s="1312" t="s">
        <v>618</v>
      </c>
      <c r="BC73" s="1312"/>
      <c r="BD73" s="1312"/>
      <c r="BE73" s="1312"/>
      <c r="BF73" s="1312"/>
      <c r="BG73" s="1312"/>
      <c r="BH73" s="1312"/>
      <c r="BI73" s="1312"/>
      <c r="BJ73" s="1312"/>
      <c r="BK73" s="1312"/>
      <c r="BL73" s="1312"/>
      <c r="BM73" s="1312"/>
      <c r="BN73" s="1312"/>
      <c r="BO73" s="1312"/>
      <c r="BP73" s="1309">
        <v>63</v>
      </c>
      <c r="BQ73" s="1309"/>
      <c r="BR73" s="1309"/>
      <c r="BS73" s="1309"/>
      <c r="BT73" s="1309"/>
      <c r="BU73" s="1309"/>
      <c r="BV73" s="1309"/>
      <c r="BW73" s="1309"/>
      <c r="BX73" s="1309">
        <v>71.900000000000006</v>
      </c>
      <c r="BY73" s="1309"/>
      <c r="BZ73" s="1309"/>
      <c r="CA73" s="1309"/>
      <c r="CB73" s="1309"/>
      <c r="CC73" s="1309"/>
      <c r="CD73" s="1309"/>
      <c r="CE73" s="1309"/>
      <c r="CF73" s="1309">
        <v>75.099999999999994</v>
      </c>
      <c r="CG73" s="1309"/>
      <c r="CH73" s="1309"/>
      <c r="CI73" s="1309"/>
      <c r="CJ73" s="1309"/>
      <c r="CK73" s="1309"/>
      <c r="CL73" s="1309"/>
      <c r="CM73" s="1309"/>
      <c r="CN73" s="1309">
        <v>71.2</v>
      </c>
      <c r="CO73" s="1309"/>
      <c r="CP73" s="1309"/>
      <c r="CQ73" s="1309"/>
      <c r="CR73" s="1309"/>
      <c r="CS73" s="1309"/>
      <c r="CT73" s="1309"/>
      <c r="CU73" s="1309"/>
      <c r="CV73" s="1309">
        <v>66.400000000000006</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623</v>
      </c>
      <c r="BC75" s="1312"/>
      <c r="BD75" s="1312"/>
      <c r="BE75" s="1312"/>
      <c r="BF75" s="1312"/>
      <c r="BG75" s="1312"/>
      <c r="BH75" s="1312"/>
      <c r="BI75" s="1312"/>
      <c r="BJ75" s="1312"/>
      <c r="BK75" s="1312"/>
      <c r="BL75" s="1312"/>
      <c r="BM75" s="1312"/>
      <c r="BN75" s="1312"/>
      <c r="BO75" s="1312"/>
      <c r="BP75" s="1309">
        <v>10.6</v>
      </c>
      <c r="BQ75" s="1309"/>
      <c r="BR75" s="1309"/>
      <c r="BS75" s="1309"/>
      <c r="BT75" s="1309"/>
      <c r="BU75" s="1309"/>
      <c r="BV75" s="1309"/>
      <c r="BW75" s="1309"/>
      <c r="BX75" s="1309">
        <v>11.1</v>
      </c>
      <c r="BY75" s="1309"/>
      <c r="BZ75" s="1309"/>
      <c r="CA75" s="1309"/>
      <c r="CB75" s="1309"/>
      <c r="CC75" s="1309"/>
      <c r="CD75" s="1309"/>
      <c r="CE75" s="1309"/>
      <c r="CF75" s="1309">
        <v>10</v>
      </c>
      <c r="CG75" s="1309"/>
      <c r="CH75" s="1309"/>
      <c r="CI75" s="1309"/>
      <c r="CJ75" s="1309"/>
      <c r="CK75" s="1309"/>
      <c r="CL75" s="1309"/>
      <c r="CM75" s="1309"/>
      <c r="CN75" s="1309">
        <v>7.9</v>
      </c>
      <c r="CO75" s="1309"/>
      <c r="CP75" s="1309"/>
      <c r="CQ75" s="1309"/>
      <c r="CR75" s="1309"/>
      <c r="CS75" s="1309"/>
      <c r="CT75" s="1309"/>
      <c r="CU75" s="1309"/>
      <c r="CV75" s="1309">
        <v>5.9</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620</v>
      </c>
      <c r="AO77" s="1314"/>
      <c r="AP77" s="1314"/>
      <c r="AQ77" s="1314"/>
      <c r="AR77" s="1314"/>
      <c r="AS77" s="1314"/>
      <c r="AT77" s="1314"/>
      <c r="AU77" s="1314"/>
      <c r="AV77" s="1314"/>
      <c r="AW77" s="1314"/>
      <c r="AX77" s="1314"/>
      <c r="AY77" s="1314"/>
      <c r="AZ77" s="1314"/>
      <c r="BA77" s="1314"/>
      <c r="BB77" s="1312" t="s">
        <v>618</v>
      </c>
      <c r="BC77" s="1312"/>
      <c r="BD77" s="1312"/>
      <c r="BE77" s="1312"/>
      <c r="BF77" s="1312"/>
      <c r="BG77" s="1312"/>
      <c r="BH77" s="1312"/>
      <c r="BI77" s="1312"/>
      <c r="BJ77" s="1312"/>
      <c r="BK77" s="1312"/>
      <c r="BL77" s="1312"/>
      <c r="BM77" s="1312"/>
      <c r="BN77" s="1312"/>
      <c r="BO77" s="1312"/>
      <c r="BP77" s="1309">
        <v>37.299999999999997</v>
      </c>
      <c r="BQ77" s="1309"/>
      <c r="BR77" s="1309"/>
      <c r="BS77" s="1309"/>
      <c r="BT77" s="1309"/>
      <c r="BU77" s="1309"/>
      <c r="BV77" s="1309"/>
      <c r="BW77" s="1309"/>
      <c r="BX77" s="1309">
        <v>33.1</v>
      </c>
      <c r="BY77" s="1309"/>
      <c r="BZ77" s="1309"/>
      <c r="CA77" s="1309"/>
      <c r="CB77" s="1309"/>
      <c r="CC77" s="1309"/>
      <c r="CD77" s="1309"/>
      <c r="CE77" s="1309"/>
      <c r="CF77" s="1309">
        <v>31.3</v>
      </c>
      <c r="CG77" s="1309"/>
      <c r="CH77" s="1309"/>
      <c r="CI77" s="1309"/>
      <c r="CJ77" s="1309"/>
      <c r="CK77" s="1309"/>
      <c r="CL77" s="1309"/>
      <c r="CM77" s="1309"/>
      <c r="CN77" s="1309">
        <v>25.3</v>
      </c>
      <c r="CO77" s="1309"/>
      <c r="CP77" s="1309"/>
      <c r="CQ77" s="1309"/>
      <c r="CR77" s="1309"/>
      <c r="CS77" s="1309"/>
      <c r="CT77" s="1309"/>
      <c r="CU77" s="1309"/>
      <c r="CV77" s="1309">
        <v>25.5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623</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7.5</v>
      </c>
      <c r="BY79" s="1309"/>
      <c r="BZ79" s="1309"/>
      <c r="CA79" s="1309"/>
      <c r="CB79" s="1309"/>
      <c r="CC79" s="1309"/>
      <c r="CD79" s="1309"/>
      <c r="CE79" s="1309"/>
      <c r="CF79" s="1309">
        <v>7.2</v>
      </c>
      <c r="CG79" s="1309"/>
      <c r="CH79" s="1309"/>
      <c r="CI79" s="1309"/>
      <c r="CJ79" s="1309"/>
      <c r="CK79" s="1309"/>
      <c r="CL79" s="1309"/>
      <c r="CM79" s="1309"/>
      <c r="CN79" s="1309">
        <v>6.9</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8bR8kji9dX0sxcmBdUf1E7RN10GCYLCv8waibMEMRtLQyVqppulSpezDhV+2TbUponFbZNCEiYeJXTuE8N+Jw==" saltValue="N+IWmqPYK//eOhhNy+nNQ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624</v>
      </c>
    </row>
  </sheetData>
  <sheetProtection algorithmName="SHA-512" hashValue="Zv4wJ2OR+60pwYy2XPryUJwcrWkIbcwdiw88zEm6e9vcBKj5FaOGrFwXLcx5DBOZkUaiX6PqbzD7qnoPx7RW+w==" saltValue="qL4jMu7fAPUcNlVUeHb0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j6fE9hD2mHdcQ6KvL3+KzHhiiVWqErPGThd6KMg2/MEcFWKKBl7PgWEhG3/iwQcxwH4GJ+p5KDys3x+QgYorWA==" saltValue="+5iWuglCc0R5E53xGVB/p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27895</v>
      </c>
      <c r="E3" s="162"/>
      <c r="F3" s="163">
        <v>54227</v>
      </c>
      <c r="G3" s="164"/>
      <c r="H3" s="165"/>
    </row>
    <row r="4" spans="1:8" x14ac:dyDescent="0.15">
      <c r="A4" s="166"/>
      <c r="B4" s="167"/>
      <c r="C4" s="168"/>
      <c r="D4" s="169">
        <v>9518</v>
      </c>
      <c r="E4" s="170"/>
      <c r="F4" s="171">
        <v>29694</v>
      </c>
      <c r="G4" s="172"/>
      <c r="H4" s="173"/>
    </row>
    <row r="5" spans="1:8" x14ac:dyDescent="0.15">
      <c r="A5" s="154" t="s">
        <v>547</v>
      </c>
      <c r="B5" s="159"/>
      <c r="C5" s="160"/>
      <c r="D5" s="161">
        <v>23270</v>
      </c>
      <c r="E5" s="162"/>
      <c r="F5" s="163">
        <v>57295</v>
      </c>
      <c r="G5" s="164"/>
      <c r="H5" s="165"/>
    </row>
    <row r="6" spans="1:8" x14ac:dyDescent="0.15">
      <c r="A6" s="166"/>
      <c r="B6" s="167"/>
      <c r="C6" s="168"/>
      <c r="D6" s="169">
        <v>10948</v>
      </c>
      <c r="E6" s="170"/>
      <c r="F6" s="171">
        <v>32771</v>
      </c>
      <c r="G6" s="172"/>
      <c r="H6" s="173"/>
    </row>
    <row r="7" spans="1:8" x14ac:dyDescent="0.15">
      <c r="A7" s="154" t="s">
        <v>548</v>
      </c>
      <c r="B7" s="159"/>
      <c r="C7" s="160"/>
      <c r="D7" s="161">
        <v>48326</v>
      </c>
      <c r="E7" s="162"/>
      <c r="F7" s="163">
        <v>54110</v>
      </c>
      <c r="G7" s="164"/>
      <c r="H7" s="165"/>
    </row>
    <row r="8" spans="1:8" x14ac:dyDescent="0.15">
      <c r="A8" s="166"/>
      <c r="B8" s="167"/>
      <c r="C8" s="168"/>
      <c r="D8" s="169">
        <v>20495</v>
      </c>
      <c r="E8" s="170"/>
      <c r="F8" s="171">
        <v>30620</v>
      </c>
      <c r="G8" s="172"/>
      <c r="H8" s="173"/>
    </row>
    <row r="9" spans="1:8" x14ac:dyDescent="0.15">
      <c r="A9" s="154" t="s">
        <v>549</v>
      </c>
      <c r="B9" s="159"/>
      <c r="C9" s="160"/>
      <c r="D9" s="161">
        <v>54057</v>
      </c>
      <c r="E9" s="162"/>
      <c r="F9" s="163">
        <v>54684</v>
      </c>
      <c r="G9" s="164"/>
      <c r="H9" s="165"/>
    </row>
    <row r="10" spans="1:8" x14ac:dyDescent="0.15">
      <c r="A10" s="166"/>
      <c r="B10" s="167"/>
      <c r="C10" s="168"/>
      <c r="D10" s="169">
        <v>33391</v>
      </c>
      <c r="E10" s="170"/>
      <c r="F10" s="171">
        <v>32829</v>
      </c>
      <c r="G10" s="172"/>
      <c r="H10" s="173"/>
    </row>
    <row r="11" spans="1:8" x14ac:dyDescent="0.15">
      <c r="A11" s="154" t="s">
        <v>550</v>
      </c>
      <c r="B11" s="159"/>
      <c r="C11" s="160"/>
      <c r="D11" s="161">
        <v>97307</v>
      </c>
      <c r="E11" s="162"/>
      <c r="F11" s="163">
        <v>62383</v>
      </c>
      <c r="G11" s="164"/>
      <c r="H11" s="165"/>
    </row>
    <row r="12" spans="1:8" x14ac:dyDescent="0.15">
      <c r="A12" s="166"/>
      <c r="B12" s="167"/>
      <c r="C12" s="174"/>
      <c r="D12" s="169">
        <v>63197</v>
      </c>
      <c r="E12" s="170"/>
      <c r="F12" s="171">
        <v>35325</v>
      </c>
      <c r="G12" s="172"/>
      <c r="H12" s="173"/>
    </row>
    <row r="13" spans="1:8" x14ac:dyDescent="0.15">
      <c r="A13" s="154"/>
      <c r="B13" s="159"/>
      <c r="C13" s="175"/>
      <c r="D13" s="176">
        <v>50171</v>
      </c>
      <c r="E13" s="177"/>
      <c r="F13" s="178">
        <v>56540</v>
      </c>
      <c r="G13" s="179"/>
      <c r="H13" s="165"/>
    </row>
    <row r="14" spans="1:8" x14ac:dyDescent="0.15">
      <c r="A14" s="166"/>
      <c r="B14" s="167"/>
      <c r="C14" s="168"/>
      <c r="D14" s="169">
        <v>27510</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1.68</v>
      </c>
      <c r="C19" s="180">
        <f>ROUND(VALUE(SUBSTITUTE(実質収支比率等に係る経年分析!G$48,"▲","-")),2)</f>
        <v>1.84</v>
      </c>
      <c r="D19" s="180">
        <f>ROUND(VALUE(SUBSTITUTE(実質収支比率等に係る経年分析!H$48,"▲","-")),2)</f>
        <v>2.94</v>
      </c>
      <c r="E19" s="180">
        <f>ROUND(VALUE(SUBSTITUTE(実質収支比率等に係る経年分析!I$48,"▲","-")),2)</f>
        <v>2.6</v>
      </c>
      <c r="F19" s="180">
        <f>ROUND(VALUE(SUBSTITUTE(実質収支比率等に係る経年分析!J$48,"▲","-")),2)</f>
        <v>3.26</v>
      </c>
    </row>
    <row r="20" spans="1:11" x14ac:dyDescent="0.15">
      <c r="A20" s="180" t="s">
        <v>55</v>
      </c>
      <c r="B20" s="180">
        <f>ROUND(VALUE(SUBSTITUTE(実質収支比率等に係る経年分析!F$47,"▲","-")),2)</f>
        <v>15.89</v>
      </c>
      <c r="C20" s="180">
        <f>ROUND(VALUE(SUBSTITUTE(実質収支比率等に係る経年分析!G$47,"▲","-")),2)</f>
        <v>10.32</v>
      </c>
      <c r="D20" s="180">
        <f>ROUND(VALUE(SUBSTITUTE(実質収支比率等に係る経年分析!H$47,"▲","-")),2)</f>
        <v>11.21</v>
      </c>
      <c r="E20" s="180">
        <f>ROUND(VALUE(SUBSTITUTE(実質収支比率等に係る経年分析!I$47,"▲","-")),2)</f>
        <v>13.2</v>
      </c>
      <c r="F20" s="180">
        <f>ROUND(VALUE(SUBSTITUTE(実質収支比率等に係る経年分析!J$47,"▲","-")),2)</f>
        <v>15.73</v>
      </c>
    </row>
    <row r="21" spans="1:11" x14ac:dyDescent="0.15">
      <c r="A21" s="180" t="s">
        <v>56</v>
      </c>
      <c r="B21" s="180">
        <f>IF(ISNUMBER(VALUE(SUBSTITUTE(実質収支比率等に係る経年分析!F$49,"▲","-"))),ROUND(VALUE(SUBSTITUTE(実質収支比率等に係る経年分析!F$49,"▲","-")),2),NA())</f>
        <v>-1.18</v>
      </c>
      <c r="C21" s="180">
        <f>IF(ISNUMBER(VALUE(SUBSTITUTE(実質収支比率等に係る経年分析!G$49,"▲","-"))),ROUND(VALUE(SUBSTITUTE(実質収支比率等に係る経年分析!G$49,"▲","-")),2),NA())</f>
        <v>-5.41</v>
      </c>
      <c r="D21" s="180">
        <f>IF(ISNUMBER(VALUE(SUBSTITUTE(実質収支比率等に係る経年分析!H$49,"▲","-"))),ROUND(VALUE(SUBSTITUTE(実質収支比率等に係る経年分析!H$49,"▲","-")),2),NA())</f>
        <v>2.0299999999999998</v>
      </c>
      <c r="E21" s="180">
        <f>IF(ISNUMBER(VALUE(SUBSTITUTE(実質収支比率等に係る経年分析!I$49,"▲","-"))),ROUND(VALUE(SUBSTITUTE(実質収支比率等に係る経年分析!I$49,"▲","-")),2),NA())</f>
        <v>1.71</v>
      </c>
      <c r="F21" s="180">
        <f>IF(ISNUMBER(VALUE(SUBSTITUTE(実質収支比率等に係る経年分析!J$49,"▲","-"))),ROUND(VALUE(SUBSTITUTE(実質収支比率等に係る経年分析!J$49,"▲","-")),2),NA())</f>
        <v>3.22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工業用水道事業会計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0.14000000000000001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0.56000000000000005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1.1200000000000001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0.57999999999999996</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0.56000000000000005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0.68</v>
      </c>
    </row>
    <row r="33" spans="1:16" x14ac:dyDescent="0.15">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3.94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3.87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2.58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5.95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5.57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4064</v>
      </c>
      <c r="E42" s="182"/>
      <c r="F42" s="182"/>
      <c r="G42" s="182">
        <f>'実質公債費比率（分子）の構造'!L$52</f>
        <v>4378</v>
      </c>
      <c r="H42" s="182"/>
      <c r="I42" s="182"/>
      <c r="J42" s="182">
        <f>'実質公債費比率（分子）の構造'!M$52</f>
        <v>4381</v>
      </c>
      <c r="K42" s="182"/>
      <c r="L42" s="182"/>
      <c r="M42" s="182">
        <f>'実質公債費比率（分子）の構造'!N$52</f>
        <v>4331</v>
      </c>
      <c r="N42" s="182"/>
      <c r="O42" s="182"/>
      <c r="P42" s="182">
        <f>'実質公債費比率（分子）の構造'!O$52</f>
        <v>4234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2563</v>
      </c>
      <c r="C46" s="182"/>
      <c r="D46" s="182"/>
      <c r="E46" s="182">
        <f>'実質公債費比率（分子）の構造'!L$48</f>
        <v>2743</v>
      </c>
      <c r="F46" s="182"/>
      <c r="G46" s="182"/>
      <c r="H46" s="182">
        <f>'実質公債費比率（分子）の構造'!M$48</f>
        <v>2641</v>
      </c>
      <c r="I46" s="182"/>
      <c r="J46" s="182"/>
      <c r="K46" s="182">
        <f>'実質公債費比率（分子）の構造'!N$48</f>
        <v>2501</v>
      </c>
      <c r="L46" s="182"/>
      <c r="M46" s="182"/>
      <c r="N46" s="182">
        <f>'実質公債費比率（分子）の構造'!O$48</f>
        <v>2156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3689</v>
      </c>
      <c r="C49" s="182"/>
      <c r="D49" s="182"/>
      <c r="E49" s="182">
        <f>'実質公債費比率（分子）の構造'!L$45</f>
        <v>3337</v>
      </c>
      <c r="F49" s="182"/>
      <c r="G49" s="182"/>
      <c r="H49" s="182">
        <f>'実質公債費比率（分子）の構造'!M$45</f>
        <v>3018</v>
      </c>
      <c r="I49" s="182"/>
      <c r="J49" s="182"/>
      <c r="K49" s="182">
        <f>'実質公債費比率（分子）の構造'!N$45</f>
        <v>2902</v>
      </c>
      <c r="L49" s="182"/>
      <c r="M49" s="182"/>
      <c r="N49" s="182">
        <f>'実質公債費比率（分子）の構造'!O$45</f>
        <v>2805</v>
      </c>
      <c r="O49" s="182"/>
      <c r="P49" s="182"/>
    </row>
    <row r="50" spans="1:16" x14ac:dyDescent="0.15">
      <c r="A50" s="182" t="s">
        <v>71</v>
      </c>
      <c r="B50" s="182" t="e">
        <f>NA()</f>
        <v>#N/A</v>
      </c>
      <c r="C50" s="182">
        <f>IF(ISNUMBER('実質公債費比率（分子）の構造'!K$53),'実質公債費比率（分子）の構造'!K$53,NA())</f>
        <v>2188</v>
      </c>
      <c r="D50" s="182" t="e">
        <f>NA()</f>
        <v>#N/A</v>
      </c>
      <c r="E50" s="182" t="e">
        <f>NA()</f>
        <v>#N/A</v>
      </c>
      <c r="F50" s="182">
        <f>IF(ISNUMBER('実質公債費比率（分子）の構造'!L$53),'実質公債費比率（分子）の構造'!L$53,NA())</f>
        <v>1702</v>
      </c>
      <c r="G50" s="182" t="e">
        <f>NA()</f>
        <v>#N/A</v>
      </c>
      <c r="H50" s="182" t="e">
        <f>NA()</f>
        <v>#N/A</v>
      </c>
      <c r="I50" s="182">
        <f>IF(ISNUMBER('実質公債費比率（分子）の構造'!M$53),'実質公債費比率（分子）の構造'!M$53,NA())</f>
        <v>1278</v>
      </c>
      <c r="J50" s="182" t="e">
        <f>NA()</f>
        <v>#N/A</v>
      </c>
      <c r="K50" s="182" t="e">
        <f>NA()</f>
        <v>#N/A</v>
      </c>
      <c r="L50" s="182">
        <f>IF(ISNUMBER('実質公債費比率（分子）の構造'!N$53),'実質公債費比率（分子）の構造'!N$53,NA())</f>
        <v>1072</v>
      </c>
      <c r="M50" s="182" t="e">
        <f>NA()</f>
        <v>#N/A</v>
      </c>
      <c r="N50" s="182" t="e">
        <f>NA()</f>
        <v>#N/A</v>
      </c>
      <c r="O50" s="182">
        <f>IF(ISNUMBER('実質公債費比率（分子）の構造'!O$53),'実質公債費比率（分子）の構造'!O$53,NA())</f>
        <v>727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37174</v>
      </c>
      <c r="E56" s="181"/>
      <c r="F56" s="181"/>
      <c r="G56" s="181">
        <f>'将来負担比率（分子）の構造'!J$52</f>
        <v>36736</v>
      </c>
      <c r="H56" s="181"/>
      <c r="I56" s="181"/>
      <c r="J56" s="181">
        <f>'将来負担比率（分子）の構造'!K$52</f>
        <v>36587</v>
      </c>
      <c r="K56" s="181"/>
      <c r="L56" s="181"/>
      <c r="M56" s="181">
        <f>'将来負担比率（分子）の構造'!L$52</f>
        <v>36291</v>
      </c>
      <c r="N56" s="181"/>
      <c r="O56" s="181"/>
      <c r="P56" s="181">
        <f>'将来負担比率（分子）の構造'!M$52</f>
        <v>37975</v>
      </c>
    </row>
    <row r="57" spans="1:16" x14ac:dyDescent="0.15">
      <c r="A57" s="181" t="s">
        <v>42</v>
      </c>
      <c r="B57" s="181"/>
      <c r="C57" s="181"/>
      <c r="D57" s="181">
        <f>'将来負担比率（分子）の構造'!I$51</f>
        <v>14971</v>
      </c>
      <c r="E57" s="181"/>
      <c r="F57" s="181"/>
      <c r="G57" s="181">
        <f>'将来負担比率（分子）の構造'!J$51</f>
        <v>13250</v>
      </c>
      <c r="H57" s="181"/>
      <c r="I57" s="181"/>
      <c r="J57" s="181">
        <f>'将来負担比率（分子）の構造'!K$51</f>
        <v>11933</v>
      </c>
      <c r="K57" s="181"/>
      <c r="L57" s="181"/>
      <c r="M57" s="181">
        <f>'将来負担比率（分子）の構造'!L$51</f>
        <v>10896</v>
      </c>
      <c r="N57" s="181"/>
      <c r="O57" s="181"/>
      <c r="P57" s="181">
        <f>'将来負担比率（分子）の構造'!M$51</f>
        <v>11032</v>
      </c>
    </row>
    <row r="58" spans="1:16" x14ac:dyDescent="0.15">
      <c r="A58" s="181" t="s">
        <v>41</v>
      </c>
      <c r="B58" s="181"/>
      <c r="C58" s="181"/>
      <c r="D58" s="181">
        <f>'将来負担比率（分子）の構造'!I$50</f>
        <v>5581</v>
      </c>
      <c r="E58" s="181"/>
      <c r="F58" s="181"/>
      <c r="G58" s="181">
        <f>'将来負担比率（分子）の構造'!J$50</f>
        <v>5084</v>
      </c>
      <c r="H58" s="181"/>
      <c r="I58" s="181"/>
      <c r="J58" s="181">
        <f>'将来負担比率（分子）の構造'!K$50</f>
        <v>5597</v>
      </c>
      <c r="K58" s="181"/>
      <c r="L58" s="181"/>
      <c r="M58" s="181">
        <f>'将来負担比率（分子）の構造'!L$50</f>
        <v>6792</v>
      </c>
      <c r="N58" s="181"/>
      <c r="O58" s="181"/>
      <c r="P58" s="181">
        <f>'将来負担比率（分子）の構造'!M$50</f>
        <v>8066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7590</v>
      </c>
      <c r="C62" s="181"/>
      <c r="D62" s="181"/>
      <c r="E62" s="181">
        <f>'将来負担比率（分子）の構造'!J$45</f>
        <v>7459</v>
      </c>
      <c r="F62" s="181"/>
      <c r="G62" s="181"/>
      <c r="H62" s="181">
        <f>'将来負担比率（分子）の構造'!K$45</f>
        <v>7185</v>
      </c>
      <c r="I62" s="181"/>
      <c r="J62" s="181"/>
      <c r="K62" s="181">
        <f>'将来負担比率（分子）の構造'!L$45</f>
        <v>6849</v>
      </c>
      <c r="L62" s="181"/>
      <c r="M62" s="181"/>
      <c r="N62" s="181">
        <f>'将来負担比率（分子）の構造'!M$45</f>
        <v>6424</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28096</v>
      </c>
      <c r="C64" s="181"/>
      <c r="D64" s="181"/>
      <c r="E64" s="181">
        <f>'将来負担比率（分子）の構造'!J$43</f>
        <v>26804</v>
      </c>
      <c r="F64" s="181"/>
      <c r="G64" s="181"/>
      <c r="H64" s="181">
        <f>'将来負担比率（分子）の構造'!K$43</f>
        <v>25867</v>
      </c>
      <c r="I64" s="181"/>
      <c r="J64" s="181"/>
      <c r="K64" s="181">
        <f>'将来負担比率（分子）の構造'!L$43</f>
        <v>24276</v>
      </c>
      <c r="L64" s="181"/>
      <c r="M64" s="181"/>
      <c r="N64" s="181">
        <f>'将来負担比率（分子）の構造'!M$43</f>
        <v>23124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32977</v>
      </c>
      <c r="C66" s="181"/>
      <c r="D66" s="181"/>
      <c r="E66" s="181">
        <f>'将来負担比率（分子）の構造'!J$41</f>
        <v>33055</v>
      </c>
      <c r="F66" s="181"/>
      <c r="G66" s="181"/>
      <c r="H66" s="181">
        <f>'将来負担比率（分子）の構造'!K$41</f>
        <v>33873</v>
      </c>
      <c r="I66" s="181"/>
      <c r="J66" s="181"/>
      <c r="K66" s="181">
        <f>'将来負担比率（分子）の構造'!L$41</f>
        <v>35094</v>
      </c>
      <c r="L66" s="181"/>
      <c r="M66" s="181"/>
      <c r="N66" s="181">
        <f>'将来負担比率（分子）の構造'!M$41</f>
        <v>39005</v>
      </c>
      <c r="O66" s="181"/>
      <c r="P66" s="181"/>
    </row>
    <row r="67" spans="1:16" x14ac:dyDescent="0.15">
      <c r="A67" s="181" t="s">
        <v>75</v>
      </c>
      <c r="B67" s="181" t="e">
        <f>NA()</f>
        <v>#N/A</v>
      </c>
      <c r="C67" s="181">
        <f>IF(ISNUMBER('将来負担比率（分子）の構造'!I$53), IF('将来負担比率（分子）の構造'!I$53 &lt; 0, 0, '将来負担比率（分子）の構造'!I$53), NA())</f>
        <v>10938</v>
      </c>
      <c r="D67" s="181" t="e">
        <f>NA()</f>
        <v>#N/A</v>
      </c>
      <c r="E67" s="181" t="e">
        <f>NA()</f>
        <v>#N/A</v>
      </c>
      <c r="F67" s="181">
        <f>IF(ISNUMBER('将来負担比率（分子）の構造'!J$53), IF('将来負担比率（分子）の構造'!J$53 &lt; 0, 0, '将来負担比率（分子）の構造'!J$53), NA())</f>
        <v>12249</v>
      </c>
      <c r="G67" s="181" t="e">
        <f>NA()</f>
        <v>#N/A</v>
      </c>
      <c r="H67" s="181" t="e">
        <f>NA()</f>
        <v>#N/A</v>
      </c>
      <c r="I67" s="181">
        <f>IF(ISNUMBER('将来負担比率（分子）の構造'!K$53), IF('将来負担比率（分子）の構造'!K$53 &lt; 0, 0, '将来負担比率（分子）の構造'!K$53), NA())</f>
        <v>12809</v>
      </c>
      <c r="J67" s="181" t="e">
        <f>NA()</f>
        <v>#N/A</v>
      </c>
      <c r="K67" s="181" t="e">
        <f>NA()</f>
        <v>#N/A</v>
      </c>
      <c r="L67" s="181">
        <f>IF(ISNUMBER('将来負担比率（分子）の構造'!L$53), IF('将来負担比率（分子）の構造'!L$53 &lt; 0, 0, '将来負担比率（分子）の構造'!L$53), NA())</f>
        <v>12239</v>
      </c>
      <c r="M67" s="181" t="e">
        <f>NA()</f>
        <v>#N/A</v>
      </c>
      <c r="N67" s="181" t="e">
        <f>NA()</f>
        <v>#N/A</v>
      </c>
      <c r="O67" s="181">
        <f>IF(ISNUMBER('将来負担比率（分子）の構造'!M$53), IF('将来負担比率（分子）の構造'!M$53 &lt; 0, 0, '将来負担比率（分子）の構造'!M$53), NA())</f>
        <v>11481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2278</v>
      </c>
      <c r="C72" s="185">
        <f>基金残高に係る経年分析!G55</f>
        <v>2695</v>
      </c>
      <c r="D72" s="185">
        <f>基金残高に係る経年分析!H55</f>
        <v>3216</v>
      </c>
    </row>
    <row r="73" spans="1:16" x14ac:dyDescent="0.15">
      <c r="A73" s="184" t="s">
        <v>78</v>
      </c>
      <c r="B73" s="185">
        <f>基金残高に係る経年分析!F56</f>
        <v>1694</v>
      </c>
      <c r="C73" s="185">
        <f>基金残高に係る経年分析!G56</f>
        <v>1894</v>
      </c>
      <c r="D73" s="185">
        <f>基金残高に係る経年分析!H56</f>
        <v>2696</v>
      </c>
    </row>
    <row r="74" spans="1:16" x14ac:dyDescent="0.15">
      <c r="A74" s="184" t="s">
        <v>79</v>
      </c>
      <c r="B74" s="185">
        <f>基金残高に係る経年分析!F57</f>
        <v>1014</v>
      </c>
      <c r="C74" s="185">
        <f>基金残高に係る経年分析!G57</f>
        <v>1107</v>
      </c>
      <c r="D74" s="185">
        <f>基金残高に係る経年分析!H57</f>
        <v>956</v>
      </c>
    </row>
  </sheetData>
  <sheetProtection algorithmName="SHA-512" hashValue="CJpAetZ69PSKkTp3q4Uwmj8Y58VHRng7/w2N09Dz4O2O8LnpqhHttWz2JQWrQIOkitcq5ZO3traxNhSoZe0D8Q==" saltValue="02fHXq/F0lT9QTjXXW10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222</v>
      </c>
      <c r="C5" s="747"/>
      <c r="D5" s="747"/>
      <c r="E5" s="747"/>
      <c r="F5" s="747"/>
      <c r="G5" s="747"/>
      <c r="H5" s="747"/>
      <c r="I5" s="747"/>
      <c r="J5" s="747"/>
      <c r="K5" s="747"/>
      <c r="L5" s="747"/>
      <c r="M5" s="747"/>
      <c r="N5" s="747"/>
      <c r="O5" s="747"/>
      <c r="P5" s="747"/>
      <c r="Q5" s="748"/>
      <c r="R5" s="733">
        <v>16902547</v>
      </c>
      <c r="S5" s="734"/>
      <c r="T5" s="734"/>
      <c r="U5" s="734"/>
      <c r="V5" s="734"/>
      <c r="W5" s="734"/>
      <c r="X5" s="734"/>
      <c r="Y5" s="777"/>
      <c r="Z5" s="795">
        <v>41.6</v>
      </c>
      <c r="AA5" s="795"/>
      <c r="AB5" s="795"/>
      <c r="AC5" s="795"/>
      <c r="AD5" s="796">
        <v>15577056</v>
      </c>
      <c r="AE5" s="796"/>
      <c r="AF5" s="796"/>
      <c r="AG5" s="796"/>
      <c r="AH5" s="796"/>
      <c r="AI5" s="796"/>
      <c r="AJ5" s="796"/>
      <c r="AK5" s="796"/>
      <c r="AL5" s="778">
        <v>77.3</v>
      </c>
      <c r="AM5" s="751"/>
      <c r="AN5" s="751"/>
      <c r="AO5" s="779"/>
      <c r="AP5" s="746" t="s">
        <v>223</v>
      </c>
      <c r="AQ5" s="747"/>
      <c r="AR5" s="747"/>
      <c r="AS5" s="747"/>
      <c r="AT5" s="747"/>
      <c r="AU5" s="747"/>
      <c r="AV5" s="747"/>
      <c r="AW5" s="747"/>
      <c r="AX5" s="747"/>
      <c r="AY5" s="747"/>
      <c r="AZ5" s="747"/>
      <c r="BA5" s="747"/>
      <c r="BB5" s="747"/>
      <c r="BC5" s="747"/>
      <c r="BD5" s="747"/>
      <c r="BE5" s="747"/>
      <c r="BF5" s="748"/>
      <c r="BG5" s="678">
        <v>15577056</v>
      </c>
      <c r="BH5" s="679"/>
      <c r="BI5" s="679"/>
      <c r="BJ5" s="679"/>
      <c r="BK5" s="679"/>
      <c r="BL5" s="679"/>
      <c r="BM5" s="679"/>
      <c r="BN5" s="680"/>
      <c r="BO5" s="715">
        <v>92.2</v>
      </c>
      <c r="BP5" s="715"/>
      <c r="BQ5" s="715"/>
      <c r="BR5" s="715"/>
      <c r="BS5" s="716">
        <v>303199</v>
      </c>
      <c r="BT5" s="716"/>
      <c r="BU5" s="716"/>
      <c r="BV5" s="716"/>
      <c r="BW5" s="716"/>
      <c r="BX5" s="716"/>
      <c r="BY5" s="716"/>
      <c r="BZ5" s="716"/>
      <c r="CA5" s="716"/>
      <c r="CB5" s="766"/>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15">
      <c r="B6" s="675" t="s">
        <v>227</v>
      </c>
      <c r="C6" s="676"/>
      <c r="D6" s="676"/>
      <c r="E6" s="676"/>
      <c r="F6" s="676"/>
      <c r="G6" s="676"/>
      <c r="H6" s="676"/>
      <c r="I6" s="676"/>
      <c r="J6" s="676"/>
      <c r="K6" s="676"/>
      <c r="L6" s="676"/>
      <c r="M6" s="676"/>
      <c r="N6" s="676"/>
      <c r="O6" s="676"/>
      <c r="P6" s="676"/>
      <c r="Q6" s="677"/>
      <c r="R6" s="678">
        <v>209433</v>
      </c>
      <c r="S6" s="679"/>
      <c r="T6" s="679"/>
      <c r="U6" s="679"/>
      <c r="V6" s="679"/>
      <c r="W6" s="679"/>
      <c r="X6" s="679"/>
      <c r="Y6" s="680"/>
      <c r="Z6" s="715">
        <v>0.5</v>
      </c>
      <c r="AA6" s="715"/>
      <c r="AB6" s="715"/>
      <c r="AC6" s="715"/>
      <c r="AD6" s="716">
        <v>209433</v>
      </c>
      <c r="AE6" s="716"/>
      <c r="AF6" s="716"/>
      <c r="AG6" s="716"/>
      <c r="AH6" s="716"/>
      <c r="AI6" s="716"/>
      <c r="AJ6" s="716"/>
      <c r="AK6" s="716"/>
      <c r="AL6" s="681">
        <v>1</v>
      </c>
      <c r="AM6" s="682"/>
      <c r="AN6" s="682"/>
      <c r="AO6" s="717"/>
      <c r="AP6" s="675" t="s">
        <v>228</v>
      </c>
      <c r="AQ6" s="676"/>
      <c r="AR6" s="676"/>
      <c r="AS6" s="676"/>
      <c r="AT6" s="676"/>
      <c r="AU6" s="676"/>
      <c r="AV6" s="676"/>
      <c r="AW6" s="676"/>
      <c r="AX6" s="676"/>
      <c r="AY6" s="676"/>
      <c r="AZ6" s="676"/>
      <c r="BA6" s="676"/>
      <c r="BB6" s="676"/>
      <c r="BC6" s="676"/>
      <c r="BD6" s="676"/>
      <c r="BE6" s="676"/>
      <c r="BF6" s="677"/>
      <c r="BG6" s="678">
        <v>15577056</v>
      </c>
      <c r="BH6" s="679"/>
      <c r="BI6" s="679"/>
      <c r="BJ6" s="679"/>
      <c r="BK6" s="679"/>
      <c r="BL6" s="679"/>
      <c r="BM6" s="679"/>
      <c r="BN6" s="680"/>
      <c r="BO6" s="715">
        <v>92.2</v>
      </c>
      <c r="BP6" s="715"/>
      <c r="BQ6" s="715"/>
      <c r="BR6" s="715"/>
      <c r="BS6" s="716">
        <v>303199</v>
      </c>
      <c r="BT6" s="716"/>
      <c r="BU6" s="716"/>
      <c r="BV6" s="716"/>
      <c r="BW6" s="716"/>
      <c r="BX6" s="716"/>
      <c r="BY6" s="716"/>
      <c r="BZ6" s="716"/>
      <c r="CA6" s="716"/>
      <c r="CB6" s="766"/>
      <c r="CD6" s="736" t="s">
        <v>229</v>
      </c>
      <c r="CE6" s="737"/>
      <c r="CF6" s="737"/>
      <c r="CG6" s="737"/>
      <c r="CH6" s="737"/>
      <c r="CI6" s="737"/>
      <c r="CJ6" s="737"/>
      <c r="CK6" s="737"/>
      <c r="CL6" s="737"/>
      <c r="CM6" s="737"/>
      <c r="CN6" s="737"/>
      <c r="CO6" s="737"/>
      <c r="CP6" s="737"/>
      <c r="CQ6" s="738"/>
      <c r="CR6" s="678">
        <v>326964</v>
      </c>
      <c r="CS6" s="679"/>
      <c r="CT6" s="679"/>
      <c r="CU6" s="679"/>
      <c r="CV6" s="679"/>
      <c r="CW6" s="679"/>
      <c r="CX6" s="679"/>
      <c r="CY6" s="680"/>
      <c r="CZ6" s="778">
        <v>0.8</v>
      </c>
      <c r="DA6" s="751"/>
      <c r="DB6" s="751"/>
      <c r="DC6" s="781"/>
      <c r="DD6" s="684" t="s">
        <v>128</v>
      </c>
      <c r="DE6" s="679"/>
      <c r="DF6" s="679"/>
      <c r="DG6" s="679"/>
      <c r="DH6" s="679"/>
      <c r="DI6" s="679"/>
      <c r="DJ6" s="679"/>
      <c r="DK6" s="679"/>
      <c r="DL6" s="679"/>
      <c r="DM6" s="679"/>
      <c r="DN6" s="679"/>
      <c r="DO6" s="679"/>
      <c r="DP6" s="680"/>
      <c r="DQ6" s="684">
        <v>326954</v>
      </c>
      <c r="DR6" s="679"/>
      <c r="DS6" s="679"/>
      <c r="DT6" s="679"/>
      <c r="DU6" s="679"/>
      <c r="DV6" s="679"/>
      <c r="DW6" s="679"/>
      <c r="DX6" s="679"/>
      <c r="DY6" s="679"/>
      <c r="DZ6" s="679"/>
      <c r="EA6" s="679"/>
      <c r="EB6" s="679"/>
      <c r="EC6" s="722"/>
    </row>
    <row r="7" spans="2:143" ht="11.25" customHeight="1" x14ac:dyDescent="0.15">
      <c r="B7" s="675" t="s">
        <v>230</v>
      </c>
      <c r="C7" s="676"/>
      <c r="D7" s="676"/>
      <c r="E7" s="676"/>
      <c r="F7" s="676"/>
      <c r="G7" s="676"/>
      <c r="H7" s="676"/>
      <c r="I7" s="676"/>
      <c r="J7" s="676"/>
      <c r="K7" s="676"/>
      <c r="L7" s="676"/>
      <c r="M7" s="676"/>
      <c r="N7" s="676"/>
      <c r="O7" s="676"/>
      <c r="P7" s="676"/>
      <c r="Q7" s="677"/>
      <c r="R7" s="678">
        <v>13227</v>
      </c>
      <c r="S7" s="679"/>
      <c r="T7" s="679"/>
      <c r="U7" s="679"/>
      <c r="V7" s="679"/>
      <c r="W7" s="679"/>
      <c r="X7" s="679"/>
      <c r="Y7" s="680"/>
      <c r="Z7" s="715">
        <v>0</v>
      </c>
      <c r="AA7" s="715"/>
      <c r="AB7" s="715"/>
      <c r="AC7" s="715"/>
      <c r="AD7" s="716">
        <v>13227</v>
      </c>
      <c r="AE7" s="716"/>
      <c r="AF7" s="716"/>
      <c r="AG7" s="716"/>
      <c r="AH7" s="716"/>
      <c r="AI7" s="716"/>
      <c r="AJ7" s="716"/>
      <c r="AK7" s="716"/>
      <c r="AL7" s="681">
        <v>0.1</v>
      </c>
      <c r="AM7" s="682"/>
      <c r="AN7" s="682"/>
      <c r="AO7" s="717"/>
      <c r="AP7" s="675" t="s">
        <v>231</v>
      </c>
      <c r="AQ7" s="676"/>
      <c r="AR7" s="676"/>
      <c r="AS7" s="676"/>
      <c r="AT7" s="676"/>
      <c r="AU7" s="676"/>
      <c r="AV7" s="676"/>
      <c r="AW7" s="676"/>
      <c r="AX7" s="676"/>
      <c r="AY7" s="676"/>
      <c r="AZ7" s="676"/>
      <c r="BA7" s="676"/>
      <c r="BB7" s="676"/>
      <c r="BC7" s="676"/>
      <c r="BD7" s="676"/>
      <c r="BE7" s="676"/>
      <c r="BF7" s="677"/>
      <c r="BG7" s="678">
        <v>6351611</v>
      </c>
      <c r="BH7" s="679"/>
      <c r="BI7" s="679"/>
      <c r="BJ7" s="679"/>
      <c r="BK7" s="679"/>
      <c r="BL7" s="679"/>
      <c r="BM7" s="679"/>
      <c r="BN7" s="680"/>
      <c r="BO7" s="715">
        <v>37.6</v>
      </c>
      <c r="BP7" s="715"/>
      <c r="BQ7" s="715"/>
      <c r="BR7" s="715"/>
      <c r="BS7" s="716">
        <v>303199</v>
      </c>
      <c r="BT7" s="716"/>
      <c r="BU7" s="716"/>
      <c r="BV7" s="716"/>
      <c r="BW7" s="716"/>
      <c r="BX7" s="716"/>
      <c r="BY7" s="716"/>
      <c r="BZ7" s="716"/>
      <c r="CA7" s="716"/>
      <c r="CB7" s="766"/>
      <c r="CD7" s="711" t="s">
        <v>232</v>
      </c>
      <c r="CE7" s="712"/>
      <c r="CF7" s="712"/>
      <c r="CG7" s="712"/>
      <c r="CH7" s="712"/>
      <c r="CI7" s="712"/>
      <c r="CJ7" s="712"/>
      <c r="CK7" s="712"/>
      <c r="CL7" s="712"/>
      <c r="CM7" s="712"/>
      <c r="CN7" s="712"/>
      <c r="CO7" s="712"/>
      <c r="CP7" s="712"/>
      <c r="CQ7" s="713"/>
      <c r="CR7" s="678">
        <v>5670044</v>
      </c>
      <c r="CS7" s="679"/>
      <c r="CT7" s="679"/>
      <c r="CU7" s="679"/>
      <c r="CV7" s="679"/>
      <c r="CW7" s="679"/>
      <c r="CX7" s="679"/>
      <c r="CY7" s="680"/>
      <c r="CZ7" s="715">
        <v>14.2</v>
      </c>
      <c r="DA7" s="715"/>
      <c r="DB7" s="715"/>
      <c r="DC7" s="715"/>
      <c r="DD7" s="684">
        <v>1401600</v>
      </c>
      <c r="DE7" s="679"/>
      <c r="DF7" s="679"/>
      <c r="DG7" s="679"/>
      <c r="DH7" s="679"/>
      <c r="DI7" s="679"/>
      <c r="DJ7" s="679"/>
      <c r="DK7" s="679"/>
      <c r="DL7" s="679"/>
      <c r="DM7" s="679"/>
      <c r="DN7" s="679"/>
      <c r="DO7" s="679"/>
      <c r="DP7" s="680"/>
      <c r="DQ7" s="684">
        <v>4120098</v>
      </c>
      <c r="DR7" s="679"/>
      <c r="DS7" s="679"/>
      <c r="DT7" s="679"/>
      <c r="DU7" s="679"/>
      <c r="DV7" s="679"/>
      <c r="DW7" s="679"/>
      <c r="DX7" s="679"/>
      <c r="DY7" s="679"/>
      <c r="DZ7" s="679"/>
      <c r="EA7" s="679"/>
      <c r="EB7" s="679"/>
      <c r="EC7" s="722"/>
    </row>
    <row r="8" spans="2:143" ht="11.25" customHeight="1" x14ac:dyDescent="0.15">
      <c r="B8" s="675" t="s">
        <v>233</v>
      </c>
      <c r="C8" s="676"/>
      <c r="D8" s="676"/>
      <c r="E8" s="676"/>
      <c r="F8" s="676"/>
      <c r="G8" s="676"/>
      <c r="H8" s="676"/>
      <c r="I8" s="676"/>
      <c r="J8" s="676"/>
      <c r="K8" s="676"/>
      <c r="L8" s="676"/>
      <c r="M8" s="676"/>
      <c r="N8" s="676"/>
      <c r="O8" s="676"/>
      <c r="P8" s="676"/>
      <c r="Q8" s="677"/>
      <c r="R8" s="678">
        <v>85594</v>
      </c>
      <c r="S8" s="679"/>
      <c r="T8" s="679"/>
      <c r="U8" s="679"/>
      <c r="V8" s="679"/>
      <c r="W8" s="679"/>
      <c r="X8" s="679"/>
      <c r="Y8" s="680"/>
      <c r="Z8" s="715">
        <v>0.2</v>
      </c>
      <c r="AA8" s="715"/>
      <c r="AB8" s="715"/>
      <c r="AC8" s="715"/>
      <c r="AD8" s="716">
        <v>85594</v>
      </c>
      <c r="AE8" s="716"/>
      <c r="AF8" s="716"/>
      <c r="AG8" s="716"/>
      <c r="AH8" s="716"/>
      <c r="AI8" s="716"/>
      <c r="AJ8" s="716"/>
      <c r="AK8" s="716"/>
      <c r="AL8" s="681">
        <v>0.4</v>
      </c>
      <c r="AM8" s="682"/>
      <c r="AN8" s="682"/>
      <c r="AO8" s="717"/>
      <c r="AP8" s="675" t="s">
        <v>234</v>
      </c>
      <c r="AQ8" s="676"/>
      <c r="AR8" s="676"/>
      <c r="AS8" s="676"/>
      <c r="AT8" s="676"/>
      <c r="AU8" s="676"/>
      <c r="AV8" s="676"/>
      <c r="AW8" s="676"/>
      <c r="AX8" s="676"/>
      <c r="AY8" s="676"/>
      <c r="AZ8" s="676"/>
      <c r="BA8" s="676"/>
      <c r="BB8" s="676"/>
      <c r="BC8" s="676"/>
      <c r="BD8" s="676"/>
      <c r="BE8" s="676"/>
      <c r="BF8" s="677"/>
      <c r="BG8" s="678">
        <v>153863</v>
      </c>
      <c r="BH8" s="679"/>
      <c r="BI8" s="679"/>
      <c r="BJ8" s="679"/>
      <c r="BK8" s="679"/>
      <c r="BL8" s="679"/>
      <c r="BM8" s="679"/>
      <c r="BN8" s="680"/>
      <c r="BO8" s="715">
        <v>0.9</v>
      </c>
      <c r="BP8" s="715"/>
      <c r="BQ8" s="715"/>
      <c r="BR8" s="715"/>
      <c r="BS8" s="684" t="s">
        <v>128</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13602904</v>
      </c>
      <c r="CS8" s="679"/>
      <c r="CT8" s="679"/>
      <c r="CU8" s="679"/>
      <c r="CV8" s="679"/>
      <c r="CW8" s="679"/>
      <c r="CX8" s="679"/>
      <c r="CY8" s="680"/>
      <c r="CZ8" s="715">
        <v>34.1</v>
      </c>
      <c r="DA8" s="715"/>
      <c r="DB8" s="715"/>
      <c r="DC8" s="715"/>
      <c r="DD8" s="684">
        <v>773342</v>
      </c>
      <c r="DE8" s="679"/>
      <c r="DF8" s="679"/>
      <c r="DG8" s="679"/>
      <c r="DH8" s="679"/>
      <c r="DI8" s="679"/>
      <c r="DJ8" s="679"/>
      <c r="DK8" s="679"/>
      <c r="DL8" s="679"/>
      <c r="DM8" s="679"/>
      <c r="DN8" s="679"/>
      <c r="DO8" s="679"/>
      <c r="DP8" s="680"/>
      <c r="DQ8" s="684">
        <v>6500275</v>
      </c>
      <c r="DR8" s="679"/>
      <c r="DS8" s="679"/>
      <c r="DT8" s="679"/>
      <c r="DU8" s="679"/>
      <c r="DV8" s="679"/>
      <c r="DW8" s="679"/>
      <c r="DX8" s="679"/>
      <c r="DY8" s="679"/>
      <c r="DZ8" s="679"/>
      <c r="EA8" s="679"/>
      <c r="EB8" s="679"/>
      <c r="EC8" s="722"/>
    </row>
    <row r="9" spans="2:143" ht="11.25" customHeight="1" x14ac:dyDescent="0.15">
      <c r="B9" s="675" t="s">
        <v>236</v>
      </c>
      <c r="C9" s="676"/>
      <c r="D9" s="676"/>
      <c r="E9" s="676"/>
      <c r="F9" s="676"/>
      <c r="G9" s="676"/>
      <c r="H9" s="676"/>
      <c r="I9" s="676"/>
      <c r="J9" s="676"/>
      <c r="K9" s="676"/>
      <c r="L9" s="676"/>
      <c r="M9" s="676"/>
      <c r="N9" s="676"/>
      <c r="O9" s="676"/>
      <c r="P9" s="676"/>
      <c r="Q9" s="677"/>
      <c r="R9" s="678">
        <v>45721</v>
      </c>
      <c r="S9" s="679"/>
      <c r="T9" s="679"/>
      <c r="U9" s="679"/>
      <c r="V9" s="679"/>
      <c r="W9" s="679"/>
      <c r="X9" s="679"/>
      <c r="Y9" s="680"/>
      <c r="Z9" s="715">
        <v>0.1</v>
      </c>
      <c r="AA9" s="715"/>
      <c r="AB9" s="715"/>
      <c r="AC9" s="715"/>
      <c r="AD9" s="716">
        <v>45721</v>
      </c>
      <c r="AE9" s="716"/>
      <c r="AF9" s="716"/>
      <c r="AG9" s="716"/>
      <c r="AH9" s="716"/>
      <c r="AI9" s="716"/>
      <c r="AJ9" s="716"/>
      <c r="AK9" s="716"/>
      <c r="AL9" s="681">
        <v>0.2</v>
      </c>
      <c r="AM9" s="682"/>
      <c r="AN9" s="682"/>
      <c r="AO9" s="717"/>
      <c r="AP9" s="675" t="s">
        <v>237</v>
      </c>
      <c r="AQ9" s="676"/>
      <c r="AR9" s="676"/>
      <c r="AS9" s="676"/>
      <c r="AT9" s="676"/>
      <c r="AU9" s="676"/>
      <c r="AV9" s="676"/>
      <c r="AW9" s="676"/>
      <c r="AX9" s="676"/>
      <c r="AY9" s="676"/>
      <c r="AZ9" s="676"/>
      <c r="BA9" s="676"/>
      <c r="BB9" s="676"/>
      <c r="BC9" s="676"/>
      <c r="BD9" s="676"/>
      <c r="BE9" s="676"/>
      <c r="BF9" s="677"/>
      <c r="BG9" s="678">
        <v>4469840</v>
      </c>
      <c r="BH9" s="679"/>
      <c r="BI9" s="679"/>
      <c r="BJ9" s="679"/>
      <c r="BK9" s="679"/>
      <c r="BL9" s="679"/>
      <c r="BM9" s="679"/>
      <c r="BN9" s="680"/>
      <c r="BO9" s="715">
        <v>26.4</v>
      </c>
      <c r="BP9" s="715"/>
      <c r="BQ9" s="715"/>
      <c r="BR9" s="715"/>
      <c r="BS9" s="684" t="s">
        <v>128</v>
      </c>
      <c r="BT9" s="679"/>
      <c r="BU9" s="679"/>
      <c r="BV9" s="679"/>
      <c r="BW9" s="679"/>
      <c r="BX9" s="679"/>
      <c r="BY9" s="679"/>
      <c r="BZ9" s="679"/>
      <c r="CA9" s="679"/>
      <c r="CB9" s="722"/>
      <c r="CD9" s="711" t="s">
        <v>238</v>
      </c>
      <c r="CE9" s="712"/>
      <c r="CF9" s="712"/>
      <c r="CG9" s="712"/>
      <c r="CH9" s="712"/>
      <c r="CI9" s="712"/>
      <c r="CJ9" s="712"/>
      <c r="CK9" s="712"/>
      <c r="CL9" s="712"/>
      <c r="CM9" s="712"/>
      <c r="CN9" s="712"/>
      <c r="CO9" s="712"/>
      <c r="CP9" s="712"/>
      <c r="CQ9" s="713"/>
      <c r="CR9" s="678">
        <v>5014023</v>
      </c>
      <c r="CS9" s="679"/>
      <c r="CT9" s="679"/>
      <c r="CU9" s="679"/>
      <c r="CV9" s="679"/>
      <c r="CW9" s="679"/>
      <c r="CX9" s="679"/>
      <c r="CY9" s="680"/>
      <c r="CZ9" s="715">
        <v>12.6</v>
      </c>
      <c r="DA9" s="715"/>
      <c r="DB9" s="715"/>
      <c r="DC9" s="715"/>
      <c r="DD9" s="684">
        <v>2032338</v>
      </c>
      <c r="DE9" s="679"/>
      <c r="DF9" s="679"/>
      <c r="DG9" s="679"/>
      <c r="DH9" s="679"/>
      <c r="DI9" s="679"/>
      <c r="DJ9" s="679"/>
      <c r="DK9" s="679"/>
      <c r="DL9" s="679"/>
      <c r="DM9" s="679"/>
      <c r="DN9" s="679"/>
      <c r="DO9" s="679"/>
      <c r="DP9" s="680"/>
      <c r="DQ9" s="684">
        <v>2911814</v>
      </c>
      <c r="DR9" s="679"/>
      <c r="DS9" s="679"/>
      <c r="DT9" s="679"/>
      <c r="DU9" s="679"/>
      <c r="DV9" s="679"/>
      <c r="DW9" s="679"/>
      <c r="DX9" s="679"/>
      <c r="DY9" s="679"/>
      <c r="DZ9" s="679"/>
      <c r="EA9" s="679"/>
      <c r="EB9" s="679"/>
      <c r="EC9" s="722"/>
    </row>
    <row r="10" spans="2:143" ht="11.25" customHeight="1" x14ac:dyDescent="0.15">
      <c r="B10" s="675" t="s">
        <v>239</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128</v>
      </c>
      <c r="AM10" s="682"/>
      <c r="AN10" s="682"/>
      <c r="AO10" s="717"/>
      <c r="AP10" s="675" t="s">
        <v>240</v>
      </c>
      <c r="AQ10" s="676"/>
      <c r="AR10" s="676"/>
      <c r="AS10" s="676"/>
      <c r="AT10" s="676"/>
      <c r="AU10" s="676"/>
      <c r="AV10" s="676"/>
      <c r="AW10" s="676"/>
      <c r="AX10" s="676"/>
      <c r="AY10" s="676"/>
      <c r="AZ10" s="676"/>
      <c r="BA10" s="676"/>
      <c r="BB10" s="676"/>
      <c r="BC10" s="676"/>
      <c r="BD10" s="676"/>
      <c r="BE10" s="676"/>
      <c r="BF10" s="677"/>
      <c r="BG10" s="678">
        <v>269637</v>
      </c>
      <c r="BH10" s="679"/>
      <c r="BI10" s="679"/>
      <c r="BJ10" s="679"/>
      <c r="BK10" s="679"/>
      <c r="BL10" s="679"/>
      <c r="BM10" s="679"/>
      <c r="BN10" s="680"/>
      <c r="BO10" s="715">
        <v>1.6</v>
      </c>
      <c r="BP10" s="715"/>
      <c r="BQ10" s="715"/>
      <c r="BR10" s="715"/>
      <c r="BS10" s="684">
        <v>45644</v>
      </c>
      <c r="BT10" s="679"/>
      <c r="BU10" s="679"/>
      <c r="BV10" s="679"/>
      <c r="BW10" s="679"/>
      <c r="BX10" s="679"/>
      <c r="BY10" s="679"/>
      <c r="BZ10" s="679"/>
      <c r="CA10" s="679"/>
      <c r="CB10" s="722"/>
      <c r="CD10" s="711" t="s">
        <v>241</v>
      </c>
      <c r="CE10" s="712"/>
      <c r="CF10" s="712"/>
      <c r="CG10" s="712"/>
      <c r="CH10" s="712"/>
      <c r="CI10" s="712"/>
      <c r="CJ10" s="712"/>
      <c r="CK10" s="712"/>
      <c r="CL10" s="712"/>
      <c r="CM10" s="712"/>
      <c r="CN10" s="712"/>
      <c r="CO10" s="712"/>
      <c r="CP10" s="712"/>
      <c r="CQ10" s="713"/>
      <c r="CR10" s="678">
        <v>37734</v>
      </c>
      <c r="CS10" s="679"/>
      <c r="CT10" s="679"/>
      <c r="CU10" s="679"/>
      <c r="CV10" s="679"/>
      <c r="CW10" s="679"/>
      <c r="CX10" s="679"/>
      <c r="CY10" s="680"/>
      <c r="CZ10" s="715">
        <v>0.1</v>
      </c>
      <c r="DA10" s="715"/>
      <c r="DB10" s="715"/>
      <c r="DC10" s="715"/>
      <c r="DD10" s="684">
        <v>836</v>
      </c>
      <c r="DE10" s="679"/>
      <c r="DF10" s="679"/>
      <c r="DG10" s="679"/>
      <c r="DH10" s="679"/>
      <c r="DI10" s="679"/>
      <c r="DJ10" s="679"/>
      <c r="DK10" s="679"/>
      <c r="DL10" s="679"/>
      <c r="DM10" s="679"/>
      <c r="DN10" s="679"/>
      <c r="DO10" s="679"/>
      <c r="DP10" s="680"/>
      <c r="DQ10" s="684">
        <v>37576</v>
      </c>
      <c r="DR10" s="679"/>
      <c r="DS10" s="679"/>
      <c r="DT10" s="679"/>
      <c r="DU10" s="679"/>
      <c r="DV10" s="679"/>
      <c r="DW10" s="679"/>
      <c r="DX10" s="679"/>
      <c r="DY10" s="679"/>
      <c r="DZ10" s="679"/>
      <c r="EA10" s="679"/>
      <c r="EB10" s="679"/>
      <c r="EC10" s="722"/>
    </row>
    <row r="11" spans="2:143" ht="11.25" customHeight="1" x14ac:dyDescent="0.15">
      <c r="B11" s="675" t="s">
        <v>242</v>
      </c>
      <c r="C11" s="676"/>
      <c r="D11" s="676"/>
      <c r="E11" s="676"/>
      <c r="F11" s="676"/>
      <c r="G11" s="676"/>
      <c r="H11" s="676"/>
      <c r="I11" s="676"/>
      <c r="J11" s="676"/>
      <c r="K11" s="676"/>
      <c r="L11" s="676"/>
      <c r="M11" s="676"/>
      <c r="N11" s="676"/>
      <c r="O11" s="676"/>
      <c r="P11" s="676"/>
      <c r="Q11" s="677"/>
      <c r="R11" s="678">
        <v>1611218</v>
      </c>
      <c r="S11" s="679"/>
      <c r="T11" s="679"/>
      <c r="U11" s="679"/>
      <c r="V11" s="679"/>
      <c r="W11" s="679"/>
      <c r="X11" s="679"/>
      <c r="Y11" s="680"/>
      <c r="Z11" s="681">
        <v>4</v>
      </c>
      <c r="AA11" s="682"/>
      <c r="AB11" s="682"/>
      <c r="AC11" s="683"/>
      <c r="AD11" s="684">
        <v>1611218</v>
      </c>
      <c r="AE11" s="679"/>
      <c r="AF11" s="679"/>
      <c r="AG11" s="679"/>
      <c r="AH11" s="679"/>
      <c r="AI11" s="679"/>
      <c r="AJ11" s="679"/>
      <c r="AK11" s="680"/>
      <c r="AL11" s="681">
        <v>8</v>
      </c>
      <c r="AM11" s="682"/>
      <c r="AN11" s="682"/>
      <c r="AO11" s="717"/>
      <c r="AP11" s="675" t="s">
        <v>243</v>
      </c>
      <c r="AQ11" s="676"/>
      <c r="AR11" s="676"/>
      <c r="AS11" s="676"/>
      <c r="AT11" s="676"/>
      <c r="AU11" s="676"/>
      <c r="AV11" s="676"/>
      <c r="AW11" s="676"/>
      <c r="AX11" s="676"/>
      <c r="AY11" s="676"/>
      <c r="AZ11" s="676"/>
      <c r="BA11" s="676"/>
      <c r="BB11" s="676"/>
      <c r="BC11" s="676"/>
      <c r="BD11" s="676"/>
      <c r="BE11" s="676"/>
      <c r="BF11" s="677"/>
      <c r="BG11" s="678">
        <v>1458271</v>
      </c>
      <c r="BH11" s="679"/>
      <c r="BI11" s="679"/>
      <c r="BJ11" s="679"/>
      <c r="BK11" s="679"/>
      <c r="BL11" s="679"/>
      <c r="BM11" s="679"/>
      <c r="BN11" s="680"/>
      <c r="BO11" s="715">
        <v>8.6</v>
      </c>
      <c r="BP11" s="715"/>
      <c r="BQ11" s="715"/>
      <c r="BR11" s="715"/>
      <c r="BS11" s="684">
        <v>257555</v>
      </c>
      <c r="BT11" s="679"/>
      <c r="BU11" s="679"/>
      <c r="BV11" s="679"/>
      <c r="BW11" s="679"/>
      <c r="BX11" s="679"/>
      <c r="BY11" s="679"/>
      <c r="BZ11" s="679"/>
      <c r="CA11" s="679"/>
      <c r="CB11" s="722"/>
      <c r="CD11" s="711" t="s">
        <v>244</v>
      </c>
      <c r="CE11" s="712"/>
      <c r="CF11" s="712"/>
      <c r="CG11" s="712"/>
      <c r="CH11" s="712"/>
      <c r="CI11" s="712"/>
      <c r="CJ11" s="712"/>
      <c r="CK11" s="712"/>
      <c r="CL11" s="712"/>
      <c r="CM11" s="712"/>
      <c r="CN11" s="712"/>
      <c r="CO11" s="712"/>
      <c r="CP11" s="712"/>
      <c r="CQ11" s="713"/>
      <c r="CR11" s="678">
        <v>193360</v>
      </c>
      <c r="CS11" s="679"/>
      <c r="CT11" s="679"/>
      <c r="CU11" s="679"/>
      <c r="CV11" s="679"/>
      <c r="CW11" s="679"/>
      <c r="CX11" s="679"/>
      <c r="CY11" s="680"/>
      <c r="CZ11" s="715">
        <v>0.5</v>
      </c>
      <c r="DA11" s="715"/>
      <c r="DB11" s="715"/>
      <c r="DC11" s="715"/>
      <c r="DD11" s="684">
        <v>20220</v>
      </c>
      <c r="DE11" s="679"/>
      <c r="DF11" s="679"/>
      <c r="DG11" s="679"/>
      <c r="DH11" s="679"/>
      <c r="DI11" s="679"/>
      <c r="DJ11" s="679"/>
      <c r="DK11" s="679"/>
      <c r="DL11" s="679"/>
      <c r="DM11" s="679"/>
      <c r="DN11" s="679"/>
      <c r="DO11" s="679"/>
      <c r="DP11" s="680"/>
      <c r="DQ11" s="684">
        <v>159011</v>
      </c>
      <c r="DR11" s="679"/>
      <c r="DS11" s="679"/>
      <c r="DT11" s="679"/>
      <c r="DU11" s="679"/>
      <c r="DV11" s="679"/>
      <c r="DW11" s="679"/>
      <c r="DX11" s="679"/>
      <c r="DY11" s="679"/>
      <c r="DZ11" s="679"/>
      <c r="EA11" s="679"/>
      <c r="EB11" s="679"/>
      <c r="EC11" s="722"/>
    </row>
    <row r="12" spans="2:143" ht="11.25" customHeight="1" x14ac:dyDescent="0.15">
      <c r="B12" s="675" t="s">
        <v>245</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5" t="s">
        <v>246</v>
      </c>
      <c r="AA12" s="715"/>
      <c r="AB12" s="715"/>
      <c r="AC12" s="715"/>
      <c r="AD12" s="716" t="s">
        <v>247</v>
      </c>
      <c r="AE12" s="716"/>
      <c r="AF12" s="716"/>
      <c r="AG12" s="716"/>
      <c r="AH12" s="716"/>
      <c r="AI12" s="716"/>
      <c r="AJ12" s="716"/>
      <c r="AK12" s="716"/>
      <c r="AL12" s="681" t="s">
        <v>128</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8448271</v>
      </c>
      <c r="BH12" s="679"/>
      <c r="BI12" s="679"/>
      <c r="BJ12" s="679"/>
      <c r="BK12" s="679"/>
      <c r="BL12" s="679"/>
      <c r="BM12" s="679"/>
      <c r="BN12" s="680"/>
      <c r="BO12" s="715">
        <v>50</v>
      </c>
      <c r="BP12" s="715"/>
      <c r="BQ12" s="715"/>
      <c r="BR12" s="715"/>
      <c r="BS12" s="684" t="s">
        <v>128</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714042</v>
      </c>
      <c r="CS12" s="679"/>
      <c r="CT12" s="679"/>
      <c r="CU12" s="679"/>
      <c r="CV12" s="679"/>
      <c r="CW12" s="679"/>
      <c r="CX12" s="679"/>
      <c r="CY12" s="680"/>
      <c r="CZ12" s="715">
        <v>1.8</v>
      </c>
      <c r="DA12" s="715"/>
      <c r="DB12" s="715"/>
      <c r="DC12" s="715"/>
      <c r="DD12" s="684">
        <v>1094</v>
      </c>
      <c r="DE12" s="679"/>
      <c r="DF12" s="679"/>
      <c r="DG12" s="679"/>
      <c r="DH12" s="679"/>
      <c r="DI12" s="679"/>
      <c r="DJ12" s="679"/>
      <c r="DK12" s="679"/>
      <c r="DL12" s="679"/>
      <c r="DM12" s="679"/>
      <c r="DN12" s="679"/>
      <c r="DO12" s="679"/>
      <c r="DP12" s="680"/>
      <c r="DQ12" s="684">
        <v>181337</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246</v>
      </c>
      <c r="AA13" s="715"/>
      <c r="AB13" s="715"/>
      <c r="AC13" s="715"/>
      <c r="AD13" s="716" t="s">
        <v>128</v>
      </c>
      <c r="AE13" s="716"/>
      <c r="AF13" s="716"/>
      <c r="AG13" s="716"/>
      <c r="AH13" s="716"/>
      <c r="AI13" s="716"/>
      <c r="AJ13" s="716"/>
      <c r="AK13" s="716"/>
      <c r="AL13" s="681" t="s">
        <v>128</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8401312</v>
      </c>
      <c r="BH13" s="679"/>
      <c r="BI13" s="679"/>
      <c r="BJ13" s="679"/>
      <c r="BK13" s="679"/>
      <c r="BL13" s="679"/>
      <c r="BM13" s="679"/>
      <c r="BN13" s="680"/>
      <c r="BO13" s="715">
        <v>49.7</v>
      </c>
      <c r="BP13" s="715"/>
      <c r="BQ13" s="715"/>
      <c r="BR13" s="715"/>
      <c r="BS13" s="684" t="s">
        <v>247</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5080887</v>
      </c>
      <c r="CS13" s="679"/>
      <c r="CT13" s="679"/>
      <c r="CU13" s="679"/>
      <c r="CV13" s="679"/>
      <c r="CW13" s="679"/>
      <c r="CX13" s="679"/>
      <c r="CY13" s="680"/>
      <c r="CZ13" s="715">
        <v>12.7</v>
      </c>
      <c r="DA13" s="715"/>
      <c r="DB13" s="715"/>
      <c r="DC13" s="715"/>
      <c r="DD13" s="684">
        <v>1422580</v>
      </c>
      <c r="DE13" s="679"/>
      <c r="DF13" s="679"/>
      <c r="DG13" s="679"/>
      <c r="DH13" s="679"/>
      <c r="DI13" s="679"/>
      <c r="DJ13" s="679"/>
      <c r="DK13" s="679"/>
      <c r="DL13" s="679"/>
      <c r="DM13" s="679"/>
      <c r="DN13" s="679"/>
      <c r="DO13" s="679"/>
      <c r="DP13" s="680"/>
      <c r="DQ13" s="684">
        <v>3591908</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42296</v>
      </c>
      <c r="S14" s="679"/>
      <c r="T14" s="679"/>
      <c r="U14" s="679"/>
      <c r="V14" s="679"/>
      <c r="W14" s="679"/>
      <c r="X14" s="679"/>
      <c r="Y14" s="680"/>
      <c r="Z14" s="715">
        <v>0.1</v>
      </c>
      <c r="AA14" s="715"/>
      <c r="AB14" s="715"/>
      <c r="AC14" s="715"/>
      <c r="AD14" s="716">
        <v>42296</v>
      </c>
      <c r="AE14" s="716"/>
      <c r="AF14" s="716"/>
      <c r="AG14" s="716"/>
      <c r="AH14" s="716"/>
      <c r="AI14" s="716"/>
      <c r="AJ14" s="716"/>
      <c r="AK14" s="716"/>
      <c r="AL14" s="681">
        <v>0.2</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213065</v>
      </c>
      <c r="BH14" s="679"/>
      <c r="BI14" s="679"/>
      <c r="BJ14" s="679"/>
      <c r="BK14" s="679"/>
      <c r="BL14" s="679"/>
      <c r="BM14" s="679"/>
      <c r="BN14" s="680"/>
      <c r="BO14" s="715">
        <v>1.3</v>
      </c>
      <c r="BP14" s="715"/>
      <c r="BQ14" s="715"/>
      <c r="BR14" s="715"/>
      <c r="BS14" s="684" t="s">
        <v>138</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859183</v>
      </c>
      <c r="CS14" s="679"/>
      <c r="CT14" s="679"/>
      <c r="CU14" s="679"/>
      <c r="CV14" s="679"/>
      <c r="CW14" s="679"/>
      <c r="CX14" s="679"/>
      <c r="CY14" s="680"/>
      <c r="CZ14" s="715">
        <v>2.2000000000000002</v>
      </c>
      <c r="DA14" s="715"/>
      <c r="DB14" s="715"/>
      <c r="DC14" s="715"/>
      <c r="DD14" s="684">
        <v>1540</v>
      </c>
      <c r="DE14" s="679"/>
      <c r="DF14" s="679"/>
      <c r="DG14" s="679"/>
      <c r="DH14" s="679"/>
      <c r="DI14" s="679"/>
      <c r="DJ14" s="679"/>
      <c r="DK14" s="679"/>
      <c r="DL14" s="679"/>
      <c r="DM14" s="679"/>
      <c r="DN14" s="679"/>
      <c r="DO14" s="679"/>
      <c r="DP14" s="680"/>
      <c r="DQ14" s="684">
        <v>828730</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246</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564109</v>
      </c>
      <c r="BH15" s="679"/>
      <c r="BI15" s="679"/>
      <c r="BJ15" s="679"/>
      <c r="BK15" s="679"/>
      <c r="BL15" s="679"/>
      <c r="BM15" s="679"/>
      <c r="BN15" s="680"/>
      <c r="BO15" s="715">
        <v>3.3</v>
      </c>
      <c r="BP15" s="715"/>
      <c r="BQ15" s="715"/>
      <c r="BR15" s="715"/>
      <c r="BS15" s="684" t="s">
        <v>128</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5611011</v>
      </c>
      <c r="CS15" s="679"/>
      <c r="CT15" s="679"/>
      <c r="CU15" s="679"/>
      <c r="CV15" s="679"/>
      <c r="CW15" s="679"/>
      <c r="CX15" s="679"/>
      <c r="CY15" s="680"/>
      <c r="CZ15" s="715">
        <v>14.1</v>
      </c>
      <c r="DA15" s="715"/>
      <c r="DB15" s="715"/>
      <c r="DC15" s="715"/>
      <c r="DD15" s="684">
        <v>3149059</v>
      </c>
      <c r="DE15" s="679"/>
      <c r="DF15" s="679"/>
      <c r="DG15" s="679"/>
      <c r="DH15" s="679"/>
      <c r="DI15" s="679"/>
      <c r="DJ15" s="679"/>
      <c r="DK15" s="679"/>
      <c r="DL15" s="679"/>
      <c r="DM15" s="679"/>
      <c r="DN15" s="679"/>
      <c r="DO15" s="679"/>
      <c r="DP15" s="680"/>
      <c r="DQ15" s="684">
        <v>2721037</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11913</v>
      </c>
      <c r="S16" s="679"/>
      <c r="T16" s="679"/>
      <c r="U16" s="679"/>
      <c r="V16" s="679"/>
      <c r="W16" s="679"/>
      <c r="X16" s="679"/>
      <c r="Y16" s="680"/>
      <c r="Z16" s="715">
        <v>0</v>
      </c>
      <c r="AA16" s="715"/>
      <c r="AB16" s="715"/>
      <c r="AC16" s="715"/>
      <c r="AD16" s="716">
        <v>11913</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1736</v>
      </c>
      <c r="CS16" s="679"/>
      <c r="CT16" s="679"/>
      <c r="CU16" s="679"/>
      <c r="CV16" s="679"/>
      <c r="CW16" s="679"/>
      <c r="CX16" s="679"/>
      <c r="CY16" s="680"/>
      <c r="CZ16" s="715">
        <v>0</v>
      </c>
      <c r="DA16" s="715"/>
      <c r="DB16" s="715"/>
      <c r="DC16" s="715"/>
      <c r="DD16" s="684" t="s">
        <v>128</v>
      </c>
      <c r="DE16" s="679"/>
      <c r="DF16" s="679"/>
      <c r="DG16" s="679"/>
      <c r="DH16" s="679"/>
      <c r="DI16" s="679"/>
      <c r="DJ16" s="679"/>
      <c r="DK16" s="679"/>
      <c r="DL16" s="679"/>
      <c r="DM16" s="679"/>
      <c r="DN16" s="679"/>
      <c r="DO16" s="679"/>
      <c r="DP16" s="680"/>
      <c r="DQ16" s="684">
        <v>36</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268444</v>
      </c>
      <c r="S17" s="679"/>
      <c r="T17" s="679"/>
      <c r="U17" s="679"/>
      <c r="V17" s="679"/>
      <c r="W17" s="679"/>
      <c r="X17" s="679"/>
      <c r="Y17" s="680"/>
      <c r="Z17" s="715">
        <v>0.7</v>
      </c>
      <c r="AA17" s="715"/>
      <c r="AB17" s="715"/>
      <c r="AC17" s="715"/>
      <c r="AD17" s="716">
        <v>268444</v>
      </c>
      <c r="AE17" s="716"/>
      <c r="AF17" s="716"/>
      <c r="AG17" s="716"/>
      <c r="AH17" s="716"/>
      <c r="AI17" s="716"/>
      <c r="AJ17" s="716"/>
      <c r="AK17" s="716"/>
      <c r="AL17" s="681">
        <v>1.3</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138</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2805196</v>
      </c>
      <c r="CS17" s="679"/>
      <c r="CT17" s="679"/>
      <c r="CU17" s="679"/>
      <c r="CV17" s="679"/>
      <c r="CW17" s="679"/>
      <c r="CX17" s="679"/>
      <c r="CY17" s="680"/>
      <c r="CZ17" s="715">
        <v>7</v>
      </c>
      <c r="DA17" s="715"/>
      <c r="DB17" s="715"/>
      <c r="DC17" s="715"/>
      <c r="DD17" s="684" t="s">
        <v>247</v>
      </c>
      <c r="DE17" s="679"/>
      <c r="DF17" s="679"/>
      <c r="DG17" s="679"/>
      <c r="DH17" s="679"/>
      <c r="DI17" s="679"/>
      <c r="DJ17" s="679"/>
      <c r="DK17" s="679"/>
      <c r="DL17" s="679"/>
      <c r="DM17" s="679"/>
      <c r="DN17" s="679"/>
      <c r="DO17" s="679"/>
      <c r="DP17" s="680"/>
      <c r="DQ17" s="684">
        <v>2759783</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91962</v>
      </c>
      <c r="S18" s="679"/>
      <c r="T18" s="679"/>
      <c r="U18" s="679"/>
      <c r="V18" s="679"/>
      <c r="W18" s="679"/>
      <c r="X18" s="679"/>
      <c r="Y18" s="680"/>
      <c r="Z18" s="715">
        <v>0.2</v>
      </c>
      <c r="AA18" s="715"/>
      <c r="AB18" s="715"/>
      <c r="AC18" s="715"/>
      <c r="AD18" s="716">
        <v>91962</v>
      </c>
      <c r="AE18" s="716"/>
      <c r="AF18" s="716"/>
      <c r="AG18" s="716"/>
      <c r="AH18" s="716"/>
      <c r="AI18" s="716"/>
      <c r="AJ18" s="716"/>
      <c r="AK18" s="716"/>
      <c r="AL18" s="681">
        <v>0.5</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138</v>
      </c>
      <c r="BH18" s="679"/>
      <c r="BI18" s="679"/>
      <c r="BJ18" s="679"/>
      <c r="BK18" s="679"/>
      <c r="BL18" s="679"/>
      <c r="BM18" s="679"/>
      <c r="BN18" s="680"/>
      <c r="BO18" s="715" t="s">
        <v>247</v>
      </c>
      <c r="BP18" s="715"/>
      <c r="BQ18" s="715"/>
      <c r="BR18" s="715"/>
      <c r="BS18" s="684" t="s">
        <v>246</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138</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246</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7489</v>
      </c>
      <c r="S19" s="679"/>
      <c r="T19" s="679"/>
      <c r="U19" s="679"/>
      <c r="V19" s="679"/>
      <c r="W19" s="679"/>
      <c r="X19" s="679"/>
      <c r="Y19" s="680"/>
      <c r="Z19" s="715">
        <v>0</v>
      </c>
      <c r="AA19" s="715"/>
      <c r="AB19" s="715"/>
      <c r="AC19" s="715"/>
      <c r="AD19" s="716">
        <v>7489</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1325491</v>
      </c>
      <c r="BH19" s="679"/>
      <c r="BI19" s="679"/>
      <c r="BJ19" s="679"/>
      <c r="BK19" s="679"/>
      <c r="BL19" s="679"/>
      <c r="BM19" s="679"/>
      <c r="BN19" s="680"/>
      <c r="BO19" s="715">
        <v>7.8</v>
      </c>
      <c r="BP19" s="715"/>
      <c r="BQ19" s="715"/>
      <c r="BR19" s="715"/>
      <c r="BS19" s="684" t="s">
        <v>128</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138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3026</v>
      </c>
      <c r="S20" s="679"/>
      <c r="T20" s="679"/>
      <c r="U20" s="679"/>
      <c r="V20" s="679"/>
      <c r="W20" s="679"/>
      <c r="X20" s="679"/>
      <c r="Y20" s="680"/>
      <c r="Z20" s="715">
        <v>0</v>
      </c>
      <c r="AA20" s="715"/>
      <c r="AB20" s="715"/>
      <c r="AC20" s="715"/>
      <c r="AD20" s="716">
        <v>3026</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1325491</v>
      </c>
      <c r="BH20" s="679"/>
      <c r="BI20" s="679"/>
      <c r="BJ20" s="679"/>
      <c r="BK20" s="679"/>
      <c r="BL20" s="679"/>
      <c r="BM20" s="679"/>
      <c r="BN20" s="680"/>
      <c r="BO20" s="715">
        <v>7.8</v>
      </c>
      <c r="BP20" s="715"/>
      <c r="BQ20" s="715"/>
      <c r="BR20" s="715"/>
      <c r="BS20" s="684" t="s">
        <v>128</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39917084</v>
      </c>
      <c r="CS20" s="679"/>
      <c r="CT20" s="679"/>
      <c r="CU20" s="679"/>
      <c r="CV20" s="679"/>
      <c r="CW20" s="679"/>
      <c r="CX20" s="679"/>
      <c r="CY20" s="680"/>
      <c r="CZ20" s="715">
        <v>100</v>
      </c>
      <c r="DA20" s="715"/>
      <c r="DB20" s="715"/>
      <c r="DC20" s="715"/>
      <c r="DD20" s="684">
        <v>8802609</v>
      </c>
      <c r="DE20" s="679"/>
      <c r="DF20" s="679"/>
      <c r="DG20" s="679"/>
      <c r="DH20" s="679"/>
      <c r="DI20" s="679"/>
      <c r="DJ20" s="679"/>
      <c r="DK20" s="679"/>
      <c r="DL20" s="679"/>
      <c r="DM20" s="679"/>
      <c r="DN20" s="679"/>
      <c r="DO20" s="679"/>
      <c r="DP20" s="680"/>
      <c r="DQ20" s="684">
        <v>24138559</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165967</v>
      </c>
      <c r="S21" s="679"/>
      <c r="T21" s="679"/>
      <c r="U21" s="679"/>
      <c r="V21" s="679"/>
      <c r="W21" s="679"/>
      <c r="X21" s="679"/>
      <c r="Y21" s="680"/>
      <c r="Z21" s="715">
        <v>0.4</v>
      </c>
      <c r="AA21" s="715"/>
      <c r="AB21" s="715"/>
      <c r="AC21" s="715"/>
      <c r="AD21" s="716">
        <v>165967</v>
      </c>
      <c r="AE21" s="716"/>
      <c r="AF21" s="716"/>
      <c r="AG21" s="716"/>
      <c r="AH21" s="716"/>
      <c r="AI21" s="716"/>
      <c r="AJ21" s="716"/>
      <c r="AK21" s="716"/>
      <c r="AL21" s="681">
        <v>0.8</v>
      </c>
      <c r="AM21" s="682"/>
      <c r="AN21" s="682"/>
      <c r="AO21" s="717"/>
      <c r="AP21" s="773" t="s">
        <v>275</v>
      </c>
      <c r="AQ21" s="780"/>
      <c r="AR21" s="780"/>
      <c r="AS21" s="780"/>
      <c r="AT21" s="780"/>
      <c r="AU21" s="780"/>
      <c r="AV21" s="780"/>
      <c r="AW21" s="780"/>
      <c r="AX21" s="780"/>
      <c r="AY21" s="780"/>
      <c r="AZ21" s="780"/>
      <c r="BA21" s="780"/>
      <c r="BB21" s="780"/>
      <c r="BC21" s="780"/>
      <c r="BD21" s="780"/>
      <c r="BE21" s="780"/>
      <c r="BF21" s="775"/>
      <c r="BG21" s="678" t="s">
        <v>128</v>
      </c>
      <c r="BH21" s="679"/>
      <c r="BI21" s="679"/>
      <c r="BJ21" s="679"/>
      <c r="BK21" s="679"/>
      <c r="BL21" s="679"/>
      <c r="BM21" s="679"/>
      <c r="BN21" s="680"/>
      <c r="BO21" s="715" t="s">
        <v>128</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2299021</v>
      </c>
      <c r="S22" s="679"/>
      <c r="T22" s="679"/>
      <c r="U22" s="679"/>
      <c r="V22" s="679"/>
      <c r="W22" s="679"/>
      <c r="X22" s="679"/>
      <c r="Y22" s="680"/>
      <c r="Z22" s="715">
        <v>5.7</v>
      </c>
      <c r="AA22" s="715"/>
      <c r="AB22" s="715"/>
      <c r="AC22" s="715"/>
      <c r="AD22" s="716">
        <v>1979793</v>
      </c>
      <c r="AE22" s="716"/>
      <c r="AF22" s="716"/>
      <c r="AG22" s="716"/>
      <c r="AH22" s="716"/>
      <c r="AI22" s="716"/>
      <c r="AJ22" s="716"/>
      <c r="AK22" s="716"/>
      <c r="AL22" s="681">
        <v>9.8000000000000007</v>
      </c>
      <c r="AM22" s="682"/>
      <c r="AN22" s="682"/>
      <c r="AO22" s="717"/>
      <c r="AP22" s="773" t="s">
        <v>277</v>
      </c>
      <c r="AQ22" s="780"/>
      <c r="AR22" s="780"/>
      <c r="AS22" s="780"/>
      <c r="AT22" s="780"/>
      <c r="AU22" s="780"/>
      <c r="AV22" s="780"/>
      <c r="AW22" s="780"/>
      <c r="AX22" s="780"/>
      <c r="AY22" s="780"/>
      <c r="AZ22" s="780"/>
      <c r="BA22" s="780"/>
      <c r="BB22" s="780"/>
      <c r="BC22" s="780"/>
      <c r="BD22" s="780"/>
      <c r="BE22" s="780"/>
      <c r="BF22" s="775"/>
      <c r="BG22" s="678" t="s">
        <v>128</v>
      </c>
      <c r="BH22" s="679"/>
      <c r="BI22" s="679"/>
      <c r="BJ22" s="679"/>
      <c r="BK22" s="679"/>
      <c r="BL22" s="679"/>
      <c r="BM22" s="679"/>
      <c r="BN22" s="680"/>
      <c r="BO22" s="715" t="s">
        <v>138</v>
      </c>
      <c r="BP22" s="715"/>
      <c r="BQ22" s="715"/>
      <c r="BR22" s="715"/>
      <c r="BS22" s="684" t="s">
        <v>128</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1979793</v>
      </c>
      <c r="S23" s="679"/>
      <c r="T23" s="679"/>
      <c r="U23" s="679"/>
      <c r="V23" s="679"/>
      <c r="W23" s="679"/>
      <c r="X23" s="679"/>
      <c r="Y23" s="680"/>
      <c r="Z23" s="715">
        <v>4.9000000000000004</v>
      </c>
      <c r="AA23" s="715"/>
      <c r="AB23" s="715"/>
      <c r="AC23" s="715"/>
      <c r="AD23" s="716">
        <v>1979793</v>
      </c>
      <c r="AE23" s="716"/>
      <c r="AF23" s="716"/>
      <c r="AG23" s="716"/>
      <c r="AH23" s="716"/>
      <c r="AI23" s="716"/>
      <c r="AJ23" s="716"/>
      <c r="AK23" s="716"/>
      <c r="AL23" s="681">
        <v>9.8000000000000007</v>
      </c>
      <c r="AM23" s="682"/>
      <c r="AN23" s="682"/>
      <c r="AO23" s="717"/>
      <c r="AP23" s="773" t="s">
        <v>280</v>
      </c>
      <c r="AQ23" s="780"/>
      <c r="AR23" s="780"/>
      <c r="AS23" s="780"/>
      <c r="AT23" s="780"/>
      <c r="AU23" s="780"/>
      <c r="AV23" s="780"/>
      <c r="AW23" s="780"/>
      <c r="AX23" s="780"/>
      <c r="AY23" s="780"/>
      <c r="AZ23" s="780"/>
      <c r="BA23" s="780"/>
      <c r="BB23" s="780"/>
      <c r="BC23" s="780"/>
      <c r="BD23" s="780"/>
      <c r="BE23" s="780"/>
      <c r="BF23" s="775"/>
      <c r="BG23" s="678">
        <v>1325491</v>
      </c>
      <c r="BH23" s="679"/>
      <c r="BI23" s="679"/>
      <c r="BJ23" s="679"/>
      <c r="BK23" s="679"/>
      <c r="BL23" s="679"/>
      <c r="BM23" s="679"/>
      <c r="BN23" s="680"/>
      <c r="BO23" s="715">
        <v>7.8</v>
      </c>
      <c r="BP23" s="715"/>
      <c r="BQ23" s="715"/>
      <c r="BR23" s="715"/>
      <c r="BS23" s="684" t="s">
        <v>128</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319228</v>
      </c>
      <c r="S24" s="679"/>
      <c r="T24" s="679"/>
      <c r="U24" s="679"/>
      <c r="V24" s="679"/>
      <c r="W24" s="679"/>
      <c r="X24" s="679"/>
      <c r="Y24" s="680"/>
      <c r="Z24" s="715">
        <v>0.8</v>
      </c>
      <c r="AA24" s="715"/>
      <c r="AB24" s="715"/>
      <c r="AC24" s="715"/>
      <c r="AD24" s="716" t="s">
        <v>128</v>
      </c>
      <c r="AE24" s="716"/>
      <c r="AF24" s="716"/>
      <c r="AG24" s="716"/>
      <c r="AH24" s="716"/>
      <c r="AI24" s="716"/>
      <c r="AJ24" s="716"/>
      <c r="AK24" s="716"/>
      <c r="AL24" s="681" t="s">
        <v>128</v>
      </c>
      <c r="AM24" s="682"/>
      <c r="AN24" s="682"/>
      <c r="AO24" s="717"/>
      <c r="AP24" s="773" t="s">
        <v>287</v>
      </c>
      <c r="AQ24" s="780"/>
      <c r="AR24" s="780"/>
      <c r="AS24" s="780"/>
      <c r="AT24" s="780"/>
      <c r="AU24" s="780"/>
      <c r="AV24" s="780"/>
      <c r="AW24" s="780"/>
      <c r="AX24" s="780"/>
      <c r="AY24" s="780"/>
      <c r="AZ24" s="780"/>
      <c r="BA24" s="780"/>
      <c r="BB24" s="780"/>
      <c r="BC24" s="780"/>
      <c r="BD24" s="780"/>
      <c r="BE24" s="780"/>
      <c r="BF24" s="775"/>
      <c r="BG24" s="678" t="s">
        <v>128</v>
      </c>
      <c r="BH24" s="679"/>
      <c r="BI24" s="679"/>
      <c r="BJ24" s="679"/>
      <c r="BK24" s="679"/>
      <c r="BL24" s="679"/>
      <c r="BM24" s="679"/>
      <c r="BN24" s="680"/>
      <c r="BO24" s="715" t="s">
        <v>247</v>
      </c>
      <c r="BP24" s="715"/>
      <c r="BQ24" s="715"/>
      <c r="BR24" s="715"/>
      <c r="BS24" s="684" t="s">
        <v>138</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16827100</v>
      </c>
      <c r="CS24" s="734"/>
      <c r="CT24" s="734"/>
      <c r="CU24" s="734"/>
      <c r="CV24" s="734"/>
      <c r="CW24" s="734"/>
      <c r="CX24" s="734"/>
      <c r="CY24" s="777"/>
      <c r="CZ24" s="778">
        <v>42.2</v>
      </c>
      <c r="DA24" s="751"/>
      <c r="DB24" s="751"/>
      <c r="DC24" s="781"/>
      <c r="DD24" s="776">
        <v>10711546</v>
      </c>
      <c r="DE24" s="734"/>
      <c r="DF24" s="734"/>
      <c r="DG24" s="734"/>
      <c r="DH24" s="734"/>
      <c r="DI24" s="734"/>
      <c r="DJ24" s="734"/>
      <c r="DK24" s="777"/>
      <c r="DL24" s="776">
        <v>10603960</v>
      </c>
      <c r="DM24" s="734"/>
      <c r="DN24" s="734"/>
      <c r="DO24" s="734"/>
      <c r="DP24" s="734"/>
      <c r="DQ24" s="734"/>
      <c r="DR24" s="734"/>
      <c r="DS24" s="734"/>
      <c r="DT24" s="734"/>
      <c r="DU24" s="734"/>
      <c r="DV24" s="777"/>
      <c r="DW24" s="778">
        <v>49.2</v>
      </c>
      <c r="DX24" s="751"/>
      <c r="DY24" s="751"/>
      <c r="DZ24" s="751"/>
      <c r="EA24" s="751"/>
      <c r="EB24" s="751"/>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128</v>
      </c>
      <c r="AA25" s="715"/>
      <c r="AB25" s="715"/>
      <c r="AC25" s="715"/>
      <c r="AD25" s="716" t="s">
        <v>128</v>
      </c>
      <c r="AE25" s="716"/>
      <c r="AF25" s="716"/>
      <c r="AG25" s="716"/>
      <c r="AH25" s="716"/>
      <c r="AI25" s="716"/>
      <c r="AJ25" s="716"/>
      <c r="AK25" s="716"/>
      <c r="AL25" s="681" t="s">
        <v>128</v>
      </c>
      <c r="AM25" s="682"/>
      <c r="AN25" s="682"/>
      <c r="AO25" s="717"/>
      <c r="AP25" s="773" t="s">
        <v>290</v>
      </c>
      <c r="AQ25" s="780"/>
      <c r="AR25" s="780"/>
      <c r="AS25" s="780"/>
      <c r="AT25" s="780"/>
      <c r="AU25" s="780"/>
      <c r="AV25" s="780"/>
      <c r="AW25" s="780"/>
      <c r="AX25" s="780"/>
      <c r="AY25" s="780"/>
      <c r="AZ25" s="780"/>
      <c r="BA25" s="780"/>
      <c r="BB25" s="780"/>
      <c r="BC25" s="780"/>
      <c r="BD25" s="780"/>
      <c r="BE25" s="780"/>
      <c r="BF25" s="775"/>
      <c r="BG25" s="678" t="s">
        <v>128</v>
      </c>
      <c r="BH25" s="679"/>
      <c r="BI25" s="679"/>
      <c r="BJ25" s="679"/>
      <c r="BK25" s="679"/>
      <c r="BL25" s="679"/>
      <c r="BM25" s="679"/>
      <c r="BN25" s="680"/>
      <c r="BO25" s="715" t="s">
        <v>128</v>
      </c>
      <c r="BP25" s="715"/>
      <c r="BQ25" s="715"/>
      <c r="BR25" s="715"/>
      <c r="BS25" s="684" t="s">
        <v>138</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5719352</v>
      </c>
      <c r="CS25" s="697"/>
      <c r="CT25" s="697"/>
      <c r="CU25" s="697"/>
      <c r="CV25" s="697"/>
      <c r="CW25" s="697"/>
      <c r="CX25" s="697"/>
      <c r="CY25" s="698"/>
      <c r="CZ25" s="681">
        <v>14.3</v>
      </c>
      <c r="DA25" s="699"/>
      <c r="DB25" s="699"/>
      <c r="DC25" s="700"/>
      <c r="DD25" s="684">
        <v>5238586</v>
      </c>
      <c r="DE25" s="697"/>
      <c r="DF25" s="697"/>
      <c r="DG25" s="697"/>
      <c r="DH25" s="697"/>
      <c r="DI25" s="697"/>
      <c r="DJ25" s="697"/>
      <c r="DK25" s="698"/>
      <c r="DL25" s="684">
        <v>5168882</v>
      </c>
      <c r="DM25" s="697"/>
      <c r="DN25" s="697"/>
      <c r="DO25" s="697"/>
      <c r="DP25" s="697"/>
      <c r="DQ25" s="697"/>
      <c r="DR25" s="697"/>
      <c r="DS25" s="697"/>
      <c r="DT25" s="697"/>
      <c r="DU25" s="697"/>
      <c r="DV25" s="698"/>
      <c r="DW25" s="681">
        <v>24</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21489414</v>
      </c>
      <c r="S26" s="679"/>
      <c r="T26" s="679"/>
      <c r="U26" s="679"/>
      <c r="V26" s="679"/>
      <c r="W26" s="679"/>
      <c r="X26" s="679"/>
      <c r="Y26" s="680"/>
      <c r="Z26" s="715">
        <v>52.9</v>
      </c>
      <c r="AA26" s="715"/>
      <c r="AB26" s="715"/>
      <c r="AC26" s="715"/>
      <c r="AD26" s="716">
        <v>19844695</v>
      </c>
      <c r="AE26" s="716"/>
      <c r="AF26" s="716"/>
      <c r="AG26" s="716"/>
      <c r="AH26" s="716"/>
      <c r="AI26" s="716"/>
      <c r="AJ26" s="716"/>
      <c r="AK26" s="716"/>
      <c r="AL26" s="681">
        <v>98.5</v>
      </c>
      <c r="AM26" s="682"/>
      <c r="AN26" s="682"/>
      <c r="AO26" s="717"/>
      <c r="AP26" s="773" t="s">
        <v>293</v>
      </c>
      <c r="AQ26" s="774"/>
      <c r="AR26" s="774"/>
      <c r="AS26" s="774"/>
      <c r="AT26" s="774"/>
      <c r="AU26" s="774"/>
      <c r="AV26" s="774"/>
      <c r="AW26" s="774"/>
      <c r="AX26" s="774"/>
      <c r="AY26" s="774"/>
      <c r="AZ26" s="774"/>
      <c r="BA26" s="774"/>
      <c r="BB26" s="774"/>
      <c r="BC26" s="774"/>
      <c r="BD26" s="774"/>
      <c r="BE26" s="774"/>
      <c r="BF26" s="775"/>
      <c r="BG26" s="678" t="s">
        <v>246</v>
      </c>
      <c r="BH26" s="679"/>
      <c r="BI26" s="679"/>
      <c r="BJ26" s="679"/>
      <c r="BK26" s="679"/>
      <c r="BL26" s="679"/>
      <c r="BM26" s="679"/>
      <c r="BN26" s="680"/>
      <c r="BO26" s="715" t="s">
        <v>128</v>
      </c>
      <c r="BP26" s="715"/>
      <c r="BQ26" s="715"/>
      <c r="BR26" s="715"/>
      <c r="BS26" s="684" t="s">
        <v>138</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3849897</v>
      </c>
      <c r="CS26" s="679"/>
      <c r="CT26" s="679"/>
      <c r="CU26" s="679"/>
      <c r="CV26" s="679"/>
      <c r="CW26" s="679"/>
      <c r="CX26" s="679"/>
      <c r="CY26" s="680"/>
      <c r="CZ26" s="681">
        <v>9.6</v>
      </c>
      <c r="DA26" s="699"/>
      <c r="DB26" s="699"/>
      <c r="DC26" s="700"/>
      <c r="DD26" s="684">
        <v>3425607</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15510</v>
      </c>
      <c r="S27" s="679"/>
      <c r="T27" s="679"/>
      <c r="U27" s="679"/>
      <c r="V27" s="679"/>
      <c r="W27" s="679"/>
      <c r="X27" s="679"/>
      <c r="Y27" s="680"/>
      <c r="Z27" s="715">
        <v>0</v>
      </c>
      <c r="AA27" s="715"/>
      <c r="AB27" s="715"/>
      <c r="AC27" s="715"/>
      <c r="AD27" s="716">
        <v>15510</v>
      </c>
      <c r="AE27" s="716"/>
      <c r="AF27" s="716"/>
      <c r="AG27" s="716"/>
      <c r="AH27" s="716"/>
      <c r="AI27" s="716"/>
      <c r="AJ27" s="716"/>
      <c r="AK27" s="716"/>
      <c r="AL27" s="681">
        <v>0.1</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16902547</v>
      </c>
      <c r="BH27" s="679"/>
      <c r="BI27" s="679"/>
      <c r="BJ27" s="679"/>
      <c r="BK27" s="679"/>
      <c r="BL27" s="679"/>
      <c r="BM27" s="679"/>
      <c r="BN27" s="680"/>
      <c r="BO27" s="715">
        <v>100</v>
      </c>
      <c r="BP27" s="715"/>
      <c r="BQ27" s="715"/>
      <c r="BR27" s="715"/>
      <c r="BS27" s="684">
        <v>303199</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8302552</v>
      </c>
      <c r="CS27" s="697"/>
      <c r="CT27" s="697"/>
      <c r="CU27" s="697"/>
      <c r="CV27" s="697"/>
      <c r="CW27" s="697"/>
      <c r="CX27" s="697"/>
      <c r="CY27" s="698"/>
      <c r="CZ27" s="681">
        <v>20.8</v>
      </c>
      <c r="DA27" s="699"/>
      <c r="DB27" s="699"/>
      <c r="DC27" s="700"/>
      <c r="DD27" s="684">
        <v>2713177</v>
      </c>
      <c r="DE27" s="697"/>
      <c r="DF27" s="697"/>
      <c r="DG27" s="697"/>
      <c r="DH27" s="697"/>
      <c r="DI27" s="697"/>
      <c r="DJ27" s="697"/>
      <c r="DK27" s="698"/>
      <c r="DL27" s="684">
        <v>2675295</v>
      </c>
      <c r="DM27" s="697"/>
      <c r="DN27" s="697"/>
      <c r="DO27" s="697"/>
      <c r="DP27" s="697"/>
      <c r="DQ27" s="697"/>
      <c r="DR27" s="697"/>
      <c r="DS27" s="697"/>
      <c r="DT27" s="697"/>
      <c r="DU27" s="697"/>
      <c r="DV27" s="698"/>
      <c r="DW27" s="681">
        <v>12.4</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141518</v>
      </c>
      <c r="S28" s="679"/>
      <c r="T28" s="679"/>
      <c r="U28" s="679"/>
      <c r="V28" s="679"/>
      <c r="W28" s="679"/>
      <c r="X28" s="679"/>
      <c r="Y28" s="680"/>
      <c r="Z28" s="715">
        <v>0.3</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2805196</v>
      </c>
      <c r="CS28" s="679"/>
      <c r="CT28" s="679"/>
      <c r="CU28" s="679"/>
      <c r="CV28" s="679"/>
      <c r="CW28" s="679"/>
      <c r="CX28" s="679"/>
      <c r="CY28" s="680"/>
      <c r="CZ28" s="681">
        <v>7</v>
      </c>
      <c r="DA28" s="699"/>
      <c r="DB28" s="699"/>
      <c r="DC28" s="700"/>
      <c r="DD28" s="684">
        <v>2759783</v>
      </c>
      <c r="DE28" s="679"/>
      <c r="DF28" s="679"/>
      <c r="DG28" s="679"/>
      <c r="DH28" s="679"/>
      <c r="DI28" s="679"/>
      <c r="DJ28" s="679"/>
      <c r="DK28" s="680"/>
      <c r="DL28" s="684">
        <v>2759783</v>
      </c>
      <c r="DM28" s="679"/>
      <c r="DN28" s="679"/>
      <c r="DO28" s="679"/>
      <c r="DP28" s="679"/>
      <c r="DQ28" s="679"/>
      <c r="DR28" s="679"/>
      <c r="DS28" s="679"/>
      <c r="DT28" s="679"/>
      <c r="DU28" s="679"/>
      <c r="DV28" s="680"/>
      <c r="DW28" s="681">
        <v>12.8</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376355</v>
      </c>
      <c r="S29" s="679"/>
      <c r="T29" s="679"/>
      <c r="U29" s="679"/>
      <c r="V29" s="679"/>
      <c r="W29" s="679"/>
      <c r="X29" s="679"/>
      <c r="Y29" s="680"/>
      <c r="Z29" s="715">
        <v>0.9</v>
      </c>
      <c r="AA29" s="715"/>
      <c r="AB29" s="715"/>
      <c r="AC29" s="715"/>
      <c r="AD29" s="716">
        <v>173850</v>
      </c>
      <c r="AE29" s="716"/>
      <c r="AF29" s="716"/>
      <c r="AG29" s="716"/>
      <c r="AH29" s="716"/>
      <c r="AI29" s="716"/>
      <c r="AJ29" s="716"/>
      <c r="AK29" s="716"/>
      <c r="AL29" s="681">
        <v>0.9</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301</v>
      </c>
      <c r="CE29" s="768"/>
      <c r="CF29" s="711" t="s">
        <v>302</v>
      </c>
      <c r="CG29" s="712"/>
      <c r="CH29" s="712"/>
      <c r="CI29" s="712"/>
      <c r="CJ29" s="712"/>
      <c r="CK29" s="712"/>
      <c r="CL29" s="712"/>
      <c r="CM29" s="712"/>
      <c r="CN29" s="712"/>
      <c r="CO29" s="712"/>
      <c r="CP29" s="712"/>
      <c r="CQ29" s="713"/>
      <c r="CR29" s="678">
        <v>2804510</v>
      </c>
      <c r="CS29" s="697"/>
      <c r="CT29" s="697"/>
      <c r="CU29" s="697"/>
      <c r="CV29" s="697"/>
      <c r="CW29" s="697"/>
      <c r="CX29" s="697"/>
      <c r="CY29" s="698"/>
      <c r="CZ29" s="681">
        <v>7</v>
      </c>
      <c r="DA29" s="699"/>
      <c r="DB29" s="699"/>
      <c r="DC29" s="700"/>
      <c r="DD29" s="684">
        <v>2759097</v>
      </c>
      <c r="DE29" s="697"/>
      <c r="DF29" s="697"/>
      <c r="DG29" s="697"/>
      <c r="DH29" s="697"/>
      <c r="DI29" s="697"/>
      <c r="DJ29" s="697"/>
      <c r="DK29" s="698"/>
      <c r="DL29" s="684">
        <v>2759097</v>
      </c>
      <c r="DM29" s="697"/>
      <c r="DN29" s="697"/>
      <c r="DO29" s="697"/>
      <c r="DP29" s="697"/>
      <c r="DQ29" s="697"/>
      <c r="DR29" s="697"/>
      <c r="DS29" s="697"/>
      <c r="DT29" s="697"/>
      <c r="DU29" s="697"/>
      <c r="DV29" s="698"/>
      <c r="DW29" s="681">
        <v>12.8</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95251</v>
      </c>
      <c r="S30" s="679"/>
      <c r="T30" s="679"/>
      <c r="U30" s="679"/>
      <c r="V30" s="679"/>
      <c r="W30" s="679"/>
      <c r="X30" s="679"/>
      <c r="Y30" s="680"/>
      <c r="Z30" s="715">
        <v>0.2</v>
      </c>
      <c r="AA30" s="715"/>
      <c r="AB30" s="715"/>
      <c r="AC30" s="715"/>
      <c r="AD30" s="716" t="s">
        <v>128</v>
      </c>
      <c r="AE30" s="716"/>
      <c r="AF30" s="716"/>
      <c r="AG30" s="716"/>
      <c r="AH30" s="716"/>
      <c r="AI30" s="716"/>
      <c r="AJ30" s="716"/>
      <c r="AK30" s="716"/>
      <c r="AL30" s="681" t="s">
        <v>246</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304</v>
      </c>
      <c r="BH30" s="764"/>
      <c r="BI30" s="764"/>
      <c r="BJ30" s="764"/>
      <c r="BK30" s="764"/>
      <c r="BL30" s="764"/>
      <c r="BM30" s="764"/>
      <c r="BN30" s="764"/>
      <c r="BO30" s="764"/>
      <c r="BP30" s="764"/>
      <c r="BQ30" s="765"/>
      <c r="BR30" s="739" t="s">
        <v>305</v>
      </c>
      <c r="BS30" s="764"/>
      <c r="BT30" s="764"/>
      <c r="BU30" s="764"/>
      <c r="BV30" s="764"/>
      <c r="BW30" s="764"/>
      <c r="BX30" s="764"/>
      <c r="BY30" s="764"/>
      <c r="BZ30" s="764"/>
      <c r="CA30" s="764"/>
      <c r="CB30" s="765"/>
      <c r="CD30" s="769"/>
      <c r="CE30" s="770"/>
      <c r="CF30" s="711" t="s">
        <v>306</v>
      </c>
      <c r="CG30" s="712"/>
      <c r="CH30" s="712"/>
      <c r="CI30" s="712"/>
      <c r="CJ30" s="712"/>
      <c r="CK30" s="712"/>
      <c r="CL30" s="712"/>
      <c r="CM30" s="712"/>
      <c r="CN30" s="712"/>
      <c r="CO30" s="712"/>
      <c r="CP30" s="712"/>
      <c r="CQ30" s="713"/>
      <c r="CR30" s="678">
        <v>2618925</v>
      </c>
      <c r="CS30" s="679"/>
      <c r="CT30" s="679"/>
      <c r="CU30" s="679"/>
      <c r="CV30" s="679"/>
      <c r="CW30" s="679"/>
      <c r="CX30" s="679"/>
      <c r="CY30" s="680"/>
      <c r="CZ30" s="681">
        <v>6.6</v>
      </c>
      <c r="DA30" s="699"/>
      <c r="DB30" s="699"/>
      <c r="DC30" s="700"/>
      <c r="DD30" s="684">
        <v>2573512</v>
      </c>
      <c r="DE30" s="679"/>
      <c r="DF30" s="679"/>
      <c r="DG30" s="679"/>
      <c r="DH30" s="679"/>
      <c r="DI30" s="679"/>
      <c r="DJ30" s="679"/>
      <c r="DK30" s="680"/>
      <c r="DL30" s="684">
        <v>2573512</v>
      </c>
      <c r="DM30" s="679"/>
      <c r="DN30" s="679"/>
      <c r="DO30" s="679"/>
      <c r="DP30" s="679"/>
      <c r="DQ30" s="679"/>
      <c r="DR30" s="679"/>
      <c r="DS30" s="679"/>
      <c r="DT30" s="679"/>
      <c r="DU30" s="679"/>
      <c r="DV30" s="680"/>
      <c r="DW30" s="681">
        <v>11.9</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5826143</v>
      </c>
      <c r="S31" s="679"/>
      <c r="T31" s="679"/>
      <c r="U31" s="679"/>
      <c r="V31" s="679"/>
      <c r="W31" s="679"/>
      <c r="X31" s="679"/>
      <c r="Y31" s="680"/>
      <c r="Z31" s="715">
        <v>14.3</v>
      </c>
      <c r="AA31" s="715"/>
      <c r="AB31" s="715"/>
      <c r="AC31" s="715"/>
      <c r="AD31" s="716" t="s">
        <v>128</v>
      </c>
      <c r="AE31" s="716"/>
      <c r="AF31" s="716"/>
      <c r="AG31" s="716"/>
      <c r="AH31" s="716"/>
      <c r="AI31" s="716"/>
      <c r="AJ31" s="716"/>
      <c r="AK31" s="716"/>
      <c r="AL31" s="681" t="s">
        <v>128</v>
      </c>
      <c r="AM31" s="682"/>
      <c r="AN31" s="682"/>
      <c r="AO31" s="717"/>
      <c r="AP31" s="753" t="s">
        <v>308</v>
      </c>
      <c r="AQ31" s="754"/>
      <c r="AR31" s="754"/>
      <c r="AS31" s="754"/>
      <c r="AT31" s="759" t="s">
        <v>309</v>
      </c>
      <c r="AU31" s="231"/>
      <c r="AV31" s="231"/>
      <c r="AW31" s="231"/>
      <c r="AX31" s="746" t="s">
        <v>185</v>
      </c>
      <c r="AY31" s="747"/>
      <c r="AZ31" s="747"/>
      <c r="BA31" s="747"/>
      <c r="BB31" s="747"/>
      <c r="BC31" s="747"/>
      <c r="BD31" s="747"/>
      <c r="BE31" s="747"/>
      <c r="BF31" s="748"/>
      <c r="BG31" s="749">
        <v>99.2</v>
      </c>
      <c r="BH31" s="750"/>
      <c r="BI31" s="750"/>
      <c r="BJ31" s="750"/>
      <c r="BK31" s="750"/>
      <c r="BL31" s="750"/>
      <c r="BM31" s="751">
        <v>96.2</v>
      </c>
      <c r="BN31" s="750"/>
      <c r="BO31" s="750"/>
      <c r="BP31" s="750"/>
      <c r="BQ31" s="752"/>
      <c r="BR31" s="749">
        <v>99.3</v>
      </c>
      <c r="BS31" s="750"/>
      <c r="BT31" s="750"/>
      <c r="BU31" s="750"/>
      <c r="BV31" s="750"/>
      <c r="BW31" s="750"/>
      <c r="BX31" s="751">
        <v>95.9</v>
      </c>
      <c r="BY31" s="750"/>
      <c r="BZ31" s="750"/>
      <c r="CA31" s="750"/>
      <c r="CB31" s="752"/>
      <c r="CD31" s="769"/>
      <c r="CE31" s="770"/>
      <c r="CF31" s="711" t="s">
        <v>310</v>
      </c>
      <c r="CG31" s="712"/>
      <c r="CH31" s="712"/>
      <c r="CI31" s="712"/>
      <c r="CJ31" s="712"/>
      <c r="CK31" s="712"/>
      <c r="CL31" s="712"/>
      <c r="CM31" s="712"/>
      <c r="CN31" s="712"/>
      <c r="CO31" s="712"/>
      <c r="CP31" s="712"/>
      <c r="CQ31" s="713"/>
      <c r="CR31" s="678">
        <v>185585</v>
      </c>
      <c r="CS31" s="697"/>
      <c r="CT31" s="697"/>
      <c r="CU31" s="697"/>
      <c r="CV31" s="697"/>
      <c r="CW31" s="697"/>
      <c r="CX31" s="697"/>
      <c r="CY31" s="698"/>
      <c r="CZ31" s="681">
        <v>0.5</v>
      </c>
      <c r="DA31" s="699"/>
      <c r="DB31" s="699"/>
      <c r="DC31" s="700"/>
      <c r="DD31" s="684">
        <v>185585</v>
      </c>
      <c r="DE31" s="697"/>
      <c r="DF31" s="697"/>
      <c r="DG31" s="697"/>
      <c r="DH31" s="697"/>
      <c r="DI31" s="697"/>
      <c r="DJ31" s="697"/>
      <c r="DK31" s="698"/>
      <c r="DL31" s="684">
        <v>185585</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42" t="s">
        <v>311</v>
      </c>
      <c r="C32" s="743"/>
      <c r="D32" s="743"/>
      <c r="E32" s="743"/>
      <c r="F32" s="743"/>
      <c r="G32" s="743"/>
      <c r="H32" s="743"/>
      <c r="I32" s="743"/>
      <c r="J32" s="743"/>
      <c r="K32" s="743"/>
      <c r="L32" s="743"/>
      <c r="M32" s="743"/>
      <c r="N32" s="743"/>
      <c r="O32" s="743"/>
      <c r="P32" s="743"/>
      <c r="Q32" s="744"/>
      <c r="R32" s="678" t="s">
        <v>138</v>
      </c>
      <c r="S32" s="679"/>
      <c r="T32" s="679"/>
      <c r="U32" s="679"/>
      <c r="V32" s="679"/>
      <c r="W32" s="679"/>
      <c r="X32" s="679"/>
      <c r="Y32" s="680"/>
      <c r="Z32" s="715" t="s">
        <v>138</v>
      </c>
      <c r="AA32" s="715"/>
      <c r="AB32" s="715"/>
      <c r="AC32" s="715"/>
      <c r="AD32" s="716" t="s">
        <v>246</v>
      </c>
      <c r="AE32" s="716"/>
      <c r="AF32" s="716"/>
      <c r="AG32" s="716"/>
      <c r="AH32" s="716"/>
      <c r="AI32" s="716"/>
      <c r="AJ32" s="716"/>
      <c r="AK32" s="716"/>
      <c r="AL32" s="681" t="s">
        <v>246</v>
      </c>
      <c r="AM32" s="682"/>
      <c r="AN32" s="682"/>
      <c r="AO32" s="717"/>
      <c r="AP32" s="755"/>
      <c r="AQ32" s="756"/>
      <c r="AR32" s="756"/>
      <c r="AS32" s="756"/>
      <c r="AT32" s="760"/>
      <c r="AU32" s="230" t="s">
        <v>312</v>
      </c>
      <c r="AV32" s="230"/>
      <c r="AW32" s="230"/>
      <c r="AX32" s="675" t="s">
        <v>313</v>
      </c>
      <c r="AY32" s="676"/>
      <c r="AZ32" s="676"/>
      <c r="BA32" s="676"/>
      <c r="BB32" s="676"/>
      <c r="BC32" s="676"/>
      <c r="BD32" s="676"/>
      <c r="BE32" s="676"/>
      <c r="BF32" s="677"/>
      <c r="BG32" s="762">
        <v>99.3</v>
      </c>
      <c r="BH32" s="697"/>
      <c r="BI32" s="697"/>
      <c r="BJ32" s="697"/>
      <c r="BK32" s="697"/>
      <c r="BL32" s="697"/>
      <c r="BM32" s="682">
        <v>96.8</v>
      </c>
      <c r="BN32" s="763"/>
      <c r="BO32" s="763"/>
      <c r="BP32" s="763"/>
      <c r="BQ32" s="721"/>
      <c r="BR32" s="762">
        <v>99.2</v>
      </c>
      <c r="BS32" s="697"/>
      <c r="BT32" s="697"/>
      <c r="BU32" s="697"/>
      <c r="BV32" s="697"/>
      <c r="BW32" s="697"/>
      <c r="BX32" s="682">
        <v>96.3</v>
      </c>
      <c r="BY32" s="763"/>
      <c r="BZ32" s="763"/>
      <c r="CA32" s="763"/>
      <c r="CB32" s="721"/>
      <c r="CD32" s="771"/>
      <c r="CE32" s="772"/>
      <c r="CF32" s="711" t="s">
        <v>314</v>
      </c>
      <c r="CG32" s="712"/>
      <c r="CH32" s="712"/>
      <c r="CI32" s="712"/>
      <c r="CJ32" s="712"/>
      <c r="CK32" s="712"/>
      <c r="CL32" s="712"/>
      <c r="CM32" s="712"/>
      <c r="CN32" s="712"/>
      <c r="CO32" s="712"/>
      <c r="CP32" s="712"/>
      <c r="CQ32" s="713"/>
      <c r="CR32" s="678">
        <v>686</v>
      </c>
      <c r="CS32" s="679"/>
      <c r="CT32" s="679"/>
      <c r="CU32" s="679"/>
      <c r="CV32" s="679"/>
      <c r="CW32" s="679"/>
      <c r="CX32" s="679"/>
      <c r="CY32" s="680"/>
      <c r="CZ32" s="681">
        <v>0</v>
      </c>
      <c r="DA32" s="699"/>
      <c r="DB32" s="699"/>
      <c r="DC32" s="700"/>
      <c r="DD32" s="684">
        <v>686</v>
      </c>
      <c r="DE32" s="679"/>
      <c r="DF32" s="679"/>
      <c r="DG32" s="679"/>
      <c r="DH32" s="679"/>
      <c r="DI32" s="679"/>
      <c r="DJ32" s="679"/>
      <c r="DK32" s="680"/>
      <c r="DL32" s="684">
        <v>686</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2263287</v>
      </c>
      <c r="S33" s="679"/>
      <c r="T33" s="679"/>
      <c r="U33" s="679"/>
      <c r="V33" s="679"/>
      <c r="W33" s="679"/>
      <c r="X33" s="679"/>
      <c r="Y33" s="680"/>
      <c r="Z33" s="715">
        <v>5.6</v>
      </c>
      <c r="AA33" s="715"/>
      <c r="AB33" s="715"/>
      <c r="AC33" s="715"/>
      <c r="AD33" s="716" t="s">
        <v>128</v>
      </c>
      <c r="AE33" s="716"/>
      <c r="AF33" s="716"/>
      <c r="AG33" s="716"/>
      <c r="AH33" s="716"/>
      <c r="AI33" s="716"/>
      <c r="AJ33" s="716"/>
      <c r="AK33" s="716"/>
      <c r="AL33" s="681" t="s">
        <v>128</v>
      </c>
      <c r="AM33" s="682"/>
      <c r="AN33" s="682"/>
      <c r="AO33" s="717"/>
      <c r="AP33" s="757"/>
      <c r="AQ33" s="758"/>
      <c r="AR33" s="758"/>
      <c r="AS33" s="758"/>
      <c r="AT33" s="761"/>
      <c r="AU33" s="232"/>
      <c r="AV33" s="232"/>
      <c r="AW33" s="232"/>
      <c r="AX33" s="659" t="s">
        <v>316</v>
      </c>
      <c r="AY33" s="660"/>
      <c r="AZ33" s="660"/>
      <c r="BA33" s="660"/>
      <c r="BB33" s="660"/>
      <c r="BC33" s="660"/>
      <c r="BD33" s="660"/>
      <c r="BE33" s="660"/>
      <c r="BF33" s="661"/>
      <c r="BG33" s="745">
        <v>99.2</v>
      </c>
      <c r="BH33" s="663"/>
      <c r="BI33" s="663"/>
      <c r="BJ33" s="663"/>
      <c r="BK33" s="663"/>
      <c r="BL33" s="663"/>
      <c r="BM33" s="706">
        <v>95.9</v>
      </c>
      <c r="BN33" s="663"/>
      <c r="BO33" s="663"/>
      <c r="BP33" s="663"/>
      <c r="BQ33" s="727"/>
      <c r="BR33" s="745">
        <v>99.3</v>
      </c>
      <c r="BS33" s="663"/>
      <c r="BT33" s="663"/>
      <c r="BU33" s="663"/>
      <c r="BV33" s="663"/>
      <c r="BW33" s="663"/>
      <c r="BX33" s="706">
        <v>95.7</v>
      </c>
      <c r="BY33" s="663"/>
      <c r="BZ33" s="663"/>
      <c r="CA33" s="663"/>
      <c r="CB33" s="727"/>
      <c r="CD33" s="711" t="s">
        <v>317</v>
      </c>
      <c r="CE33" s="712"/>
      <c r="CF33" s="712"/>
      <c r="CG33" s="712"/>
      <c r="CH33" s="712"/>
      <c r="CI33" s="712"/>
      <c r="CJ33" s="712"/>
      <c r="CK33" s="712"/>
      <c r="CL33" s="712"/>
      <c r="CM33" s="712"/>
      <c r="CN33" s="712"/>
      <c r="CO33" s="712"/>
      <c r="CP33" s="712"/>
      <c r="CQ33" s="713"/>
      <c r="CR33" s="678">
        <v>14285639</v>
      </c>
      <c r="CS33" s="697"/>
      <c r="CT33" s="697"/>
      <c r="CU33" s="697"/>
      <c r="CV33" s="697"/>
      <c r="CW33" s="697"/>
      <c r="CX33" s="697"/>
      <c r="CY33" s="698"/>
      <c r="CZ33" s="681">
        <v>35.799999999999997</v>
      </c>
      <c r="DA33" s="699"/>
      <c r="DB33" s="699"/>
      <c r="DC33" s="700"/>
      <c r="DD33" s="684">
        <v>12377576</v>
      </c>
      <c r="DE33" s="697"/>
      <c r="DF33" s="697"/>
      <c r="DG33" s="697"/>
      <c r="DH33" s="697"/>
      <c r="DI33" s="697"/>
      <c r="DJ33" s="697"/>
      <c r="DK33" s="698"/>
      <c r="DL33" s="684">
        <v>8529586</v>
      </c>
      <c r="DM33" s="697"/>
      <c r="DN33" s="697"/>
      <c r="DO33" s="697"/>
      <c r="DP33" s="697"/>
      <c r="DQ33" s="697"/>
      <c r="DR33" s="697"/>
      <c r="DS33" s="697"/>
      <c r="DT33" s="697"/>
      <c r="DU33" s="697"/>
      <c r="DV33" s="698"/>
      <c r="DW33" s="681">
        <v>39.5</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956294</v>
      </c>
      <c r="S34" s="679"/>
      <c r="T34" s="679"/>
      <c r="U34" s="679"/>
      <c r="V34" s="679"/>
      <c r="W34" s="679"/>
      <c r="X34" s="679"/>
      <c r="Y34" s="680"/>
      <c r="Z34" s="715">
        <v>2.4</v>
      </c>
      <c r="AA34" s="715"/>
      <c r="AB34" s="715"/>
      <c r="AC34" s="715"/>
      <c r="AD34" s="716">
        <v>113808</v>
      </c>
      <c r="AE34" s="716"/>
      <c r="AF34" s="716"/>
      <c r="AG34" s="716"/>
      <c r="AH34" s="716"/>
      <c r="AI34" s="716"/>
      <c r="AJ34" s="716"/>
      <c r="AK34" s="716"/>
      <c r="AL34" s="681">
        <v>0.6</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4097897</v>
      </c>
      <c r="CS34" s="679"/>
      <c r="CT34" s="679"/>
      <c r="CU34" s="679"/>
      <c r="CV34" s="679"/>
      <c r="CW34" s="679"/>
      <c r="CX34" s="679"/>
      <c r="CY34" s="680"/>
      <c r="CZ34" s="681">
        <v>10.3</v>
      </c>
      <c r="DA34" s="699"/>
      <c r="DB34" s="699"/>
      <c r="DC34" s="700"/>
      <c r="DD34" s="684">
        <v>3768935</v>
      </c>
      <c r="DE34" s="679"/>
      <c r="DF34" s="679"/>
      <c r="DG34" s="679"/>
      <c r="DH34" s="679"/>
      <c r="DI34" s="679"/>
      <c r="DJ34" s="679"/>
      <c r="DK34" s="680"/>
      <c r="DL34" s="684">
        <v>2789098</v>
      </c>
      <c r="DM34" s="679"/>
      <c r="DN34" s="679"/>
      <c r="DO34" s="679"/>
      <c r="DP34" s="679"/>
      <c r="DQ34" s="679"/>
      <c r="DR34" s="679"/>
      <c r="DS34" s="679"/>
      <c r="DT34" s="679"/>
      <c r="DU34" s="679"/>
      <c r="DV34" s="680"/>
      <c r="DW34" s="681">
        <v>12.9</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121812</v>
      </c>
      <c r="S35" s="679"/>
      <c r="T35" s="679"/>
      <c r="U35" s="679"/>
      <c r="V35" s="679"/>
      <c r="W35" s="679"/>
      <c r="X35" s="679"/>
      <c r="Y35" s="680"/>
      <c r="Z35" s="715">
        <v>0.3</v>
      </c>
      <c r="AA35" s="715"/>
      <c r="AB35" s="715"/>
      <c r="AC35" s="715"/>
      <c r="AD35" s="716" t="s">
        <v>128</v>
      </c>
      <c r="AE35" s="716"/>
      <c r="AF35" s="716"/>
      <c r="AG35" s="716"/>
      <c r="AH35" s="716"/>
      <c r="AI35" s="716"/>
      <c r="AJ35" s="716"/>
      <c r="AK35" s="716"/>
      <c r="AL35" s="681" t="s">
        <v>138</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137722</v>
      </c>
      <c r="CS35" s="697"/>
      <c r="CT35" s="697"/>
      <c r="CU35" s="697"/>
      <c r="CV35" s="697"/>
      <c r="CW35" s="697"/>
      <c r="CX35" s="697"/>
      <c r="CY35" s="698"/>
      <c r="CZ35" s="681">
        <v>0.3</v>
      </c>
      <c r="DA35" s="699"/>
      <c r="DB35" s="699"/>
      <c r="DC35" s="700"/>
      <c r="DD35" s="684">
        <v>134100</v>
      </c>
      <c r="DE35" s="697"/>
      <c r="DF35" s="697"/>
      <c r="DG35" s="697"/>
      <c r="DH35" s="697"/>
      <c r="DI35" s="697"/>
      <c r="DJ35" s="697"/>
      <c r="DK35" s="698"/>
      <c r="DL35" s="684">
        <v>133599</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168042</v>
      </c>
      <c r="S36" s="679"/>
      <c r="T36" s="679"/>
      <c r="U36" s="679"/>
      <c r="V36" s="679"/>
      <c r="W36" s="679"/>
      <c r="X36" s="679"/>
      <c r="Y36" s="680"/>
      <c r="Z36" s="715">
        <v>0.4</v>
      </c>
      <c r="AA36" s="715"/>
      <c r="AB36" s="715"/>
      <c r="AC36" s="715"/>
      <c r="AD36" s="716" t="s">
        <v>138</v>
      </c>
      <c r="AE36" s="716"/>
      <c r="AF36" s="716"/>
      <c r="AG36" s="716"/>
      <c r="AH36" s="716"/>
      <c r="AI36" s="716"/>
      <c r="AJ36" s="716"/>
      <c r="AK36" s="716"/>
      <c r="AL36" s="681" t="s">
        <v>128</v>
      </c>
      <c r="AM36" s="682"/>
      <c r="AN36" s="682"/>
      <c r="AO36" s="717"/>
      <c r="AP36" s="235"/>
      <c r="AQ36" s="730" t="s">
        <v>325</v>
      </c>
      <c r="AR36" s="731"/>
      <c r="AS36" s="731"/>
      <c r="AT36" s="731"/>
      <c r="AU36" s="731"/>
      <c r="AV36" s="731"/>
      <c r="AW36" s="731"/>
      <c r="AX36" s="731"/>
      <c r="AY36" s="732"/>
      <c r="AZ36" s="733">
        <v>6732041</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139314</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4937350</v>
      </c>
      <c r="CS36" s="679"/>
      <c r="CT36" s="679"/>
      <c r="CU36" s="679"/>
      <c r="CV36" s="679"/>
      <c r="CW36" s="679"/>
      <c r="CX36" s="679"/>
      <c r="CY36" s="680"/>
      <c r="CZ36" s="681">
        <v>12.4</v>
      </c>
      <c r="DA36" s="699"/>
      <c r="DB36" s="699"/>
      <c r="DC36" s="700"/>
      <c r="DD36" s="684">
        <v>4607740</v>
      </c>
      <c r="DE36" s="679"/>
      <c r="DF36" s="679"/>
      <c r="DG36" s="679"/>
      <c r="DH36" s="679"/>
      <c r="DI36" s="679"/>
      <c r="DJ36" s="679"/>
      <c r="DK36" s="680"/>
      <c r="DL36" s="684">
        <v>3338394</v>
      </c>
      <c r="DM36" s="679"/>
      <c r="DN36" s="679"/>
      <c r="DO36" s="679"/>
      <c r="DP36" s="679"/>
      <c r="DQ36" s="679"/>
      <c r="DR36" s="679"/>
      <c r="DS36" s="679"/>
      <c r="DT36" s="679"/>
      <c r="DU36" s="679"/>
      <c r="DV36" s="680"/>
      <c r="DW36" s="681">
        <v>15.5</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557994</v>
      </c>
      <c r="S37" s="679"/>
      <c r="T37" s="679"/>
      <c r="U37" s="679"/>
      <c r="V37" s="679"/>
      <c r="W37" s="679"/>
      <c r="X37" s="679"/>
      <c r="Y37" s="680"/>
      <c r="Z37" s="715">
        <v>1.4</v>
      </c>
      <c r="AA37" s="715"/>
      <c r="AB37" s="715"/>
      <c r="AC37" s="715"/>
      <c r="AD37" s="716" t="s">
        <v>247</v>
      </c>
      <c r="AE37" s="716"/>
      <c r="AF37" s="716"/>
      <c r="AG37" s="716"/>
      <c r="AH37" s="716"/>
      <c r="AI37" s="716"/>
      <c r="AJ37" s="716"/>
      <c r="AK37" s="716"/>
      <c r="AL37" s="681" t="s">
        <v>128</v>
      </c>
      <c r="AM37" s="682"/>
      <c r="AN37" s="682"/>
      <c r="AO37" s="717"/>
      <c r="AQ37" s="718" t="s">
        <v>329</v>
      </c>
      <c r="AR37" s="719"/>
      <c r="AS37" s="719"/>
      <c r="AT37" s="719"/>
      <c r="AU37" s="719"/>
      <c r="AV37" s="719"/>
      <c r="AW37" s="719"/>
      <c r="AX37" s="719"/>
      <c r="AY37" s="720"/>
      <c r="AZ37" s="678">
        <v>2616880</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25361</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2082</v>
      </c>
      <c r="CS37" s="697"/>
      <c r="CT37" s="697"/>
      <c r="CU37" s="697"/>
      <c r="CV37" s="697"/>
      <c r="CW37" s="697"/>
      <c r="CX37" s="697"/>
      <c r="CY37" s="698"/>
      <c r="CZ37" s="681">
        <v>0</v>
      </c>
      <c r="DA37" s="699"/>
      <c r="DB37" s="699"/>
      <c r="DC37" s="700"/>
      <c r="DD37" s="684">
        <v>2082</v>
      </c>
      <c r="DE37" s="697"/>
      <c r="DF37" s="697"/>
      <c r="DG37" s="697"/>
      <c r="DH37" s="697"/>
      <c r="DI37" s="697"/>
      <c r="DJ37" s="697"/>
      <c r="DK37" s="698"/>
      <c r="DL37" s="684">
        <v>2082</v>
      </c>
      <c r="DM37" s="697"/>
      <c r="DN37" s="697"/>
      <c r="DO37" s="697"/>
      <c r="DP37" s="697"/>
      <c r="DQ37" s="697"/>
      <c r="DR37" s="697"/>
      <c r="DS37" s="697"/>
      <c r="DT37" s="697"/>
      <c r="DU37" s="697"/>
      <c r="DV37" s="698"/>
      <c r="DW37" s="681">
        <v>0</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2073637</v>
      </c>
      <c r="S38" s="679"/>
      <c r="T38" s="679"/>
      <c r="U38" s="679"/>
      <c r="V38" s="679"/>
      <c r="W38" s="679"/>
      <c r="X38" s="679"/>
      <c r="Y38" s="680"/>
      <c r="Z38" s="715">
        <v>5.0999999999999996</v>
      </c>
      <c r="AA38" s="715"/>
      <c r="AB38" s="715"/>
      <c r="AC38" s="715"/>
      <c r="AD38" s="716">
        <v>3003</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926786</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12105</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3170247</v>
      </c>
      <c r="CS38" s="679"/>
      <c r="CT38" s="679"/>
      <c r="CU38" s="679"/>
      <c r="CV38" s="679"/>
      <c r="CW38" s="679"/>
      <c r="CX38" s="679"/>
      <c r="CY38" s="680"/>
      <c r="CZ38" s="681">
        <v>7.9</v>
      </c>
      <c r="DA38" s="699"/>
      <c r="DB38" s="699"/>
      <c r="DC38" s="700"/>
      <c r="DD38" s="684">
        <v>2527253</v>
      </c>
      <c r="DE38" s="679"/>
      <c r="DF38" s="679"/>
      <c r="DG38" s="679"/>
      <c r="DH38" s="679"/>
      <c r="DI38" s="679"/>
      <c r="DJ38" s="679"/>
      <c r="DK38" s="680"/>
      <c r="DL38" s="684">
        <v>2268495</v>
      </c>
      <c r="DM38" s="679"/>
      <c r="DN38" s="679"/>
      <c r="DO38" s="679"/>
      <c r="DP38" s="679"/>
      <c r="DQ38" s="679"/>
      <c r="DR38" s="679"/>
      <c r="DS38" s="679"/>
      <c r="DT38" s="679"/>
      <c r="DU38" s="679"/>
      <c r="DV38" s="680"/>
      <c r="DW38" s="681">
        <v>10.5</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6530154</v>
      </c>
      <c r="S39" s="679"/>
      <c r="T39" s="679"/>
      <c r="U39" s="679"/>
      <c r="V39" s="679"/>
      <c r="W39" s="679"/>
      <c r="X39" s="679"/>
      <c r="Y39" s="680"/>
      <c r="Z39" s="715">
        <v>16.100000000000001</v>
      </c>
      <c r="AA39" s="715"/>
      <c r="AB39" s="715"/>
      <c r="AC39" s="715"/>
      <c r="AD39" s="716" t="s">
        <v>128</v>
      </c>
      <c r="AE39" s="716"/>
      <c r="AF39" s="716"/>
      <c r="AG39" s="716"/>
      <c r="AH39" s="716"/>
      <c r="AI39" s="716"/>
      <c r="AJ39" s="716"/>
      <c r="AK39" s="716"/>
      <c r="AL39" s="681" t="s">
        <v>128</v>
      </c>
      <c r="AM39" s="682"/>
      <c r="AN39" s="682"/>
      <c r="AO39" s="717"/>
      <c r="AQ39" s="718" t="s">
        <v>337</v>
      </c>
      <c r="AR39" s="719"/>
      <c r="AS39" s="719"/>
      <c r="AT39" s="719"/>
      <c r="AU39" s="719"/>
      <c r="AV39" s="719"/>
      <c r="AW39" s="719"/>
      <c r="AX39" s="719"/>
      <c r="AY39" s="720"/>
      <c r="AZ39" s="678">
        <v>8918</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19194</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1340123</v>
      </c>
      <c r="CS39" s="697"/>
      <c r="CT39" s="697"/>
      <c r="CU39" s="697"/>
      <c r="CV39" s="697"/>
      <c r="CW39" s="697"/>
      <c r="CX39" s="697"/>
      <c r="CY39" s="698"/>
      <c r="CZ39" s="681">
        <v>3.4</v>
      </c>
      <c r="DA39" s="699"/>
      <c r="DB39" s="699"/>
      <c r="DC39" s="700"/>
      <c r="DD39" s="684">
        <v>1339548</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246</v>
      </c>
      <c r="AM40" s="682"/>
      <c r="AN40" s="682"/>
      <c r="AO40" s="717"/>
      <c r="AQ40" s="718" t="s">
        <v>341</v>
      </c>
      <c r="AR40" s="719"/>
      <c r="AS40" s="719"/>
      <c r="AT40" s="719"/>
      <c r="AU40" s="719"/>
      <c r="AV40" s="719"/>
      <c r="AW40" s="719"/>
      <c r="AX40" s="719"/>
      <c r="AY40" s="720"/>
      <c r="AZ40" s="678" t="s">
        <v>138</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95</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602300</v>
      </c>
      <c r="CS40" s="679"/>
      <c r="CT40" s="679"/>
      <c r="CU40" s="679"/>
      <c r="CV40" s="679"/>
      <c r="CW40" s="679"/>
      <c r="CX40" s="679"/>
      <c r="CY40" s="680"/>
      <c r="CZ40" s="681">
        <v>1.5</v>
      </c>
      <c r="DA40" s="699"/>
      <c r="DB40" s="699"/>
      <c r="DC40" s="700"/>
      <c r="DD40" s="684" t="s">
        <v>128</v>
      </c>
      <c r="DE40" s="679"/>
      <c r="DF40" s="679"/>
      <c r="DG40" s="679"/>
      <c r="DH40" s="679"/>
      <c r="DI40" s="679"/>
      <c r="DJ40" s="679"/>
      <c r="DK40" s="680"/>
      <c r="DL40" s="684" t="s">
        <v>128</v>
      </c>
      <c r="DM40" s="679"/>
      <c r="DN40" s="679"/>
      <c r="DO40" s="679"/>
      <c r="DP40" s="679"/>
      <c r="DQ40" s="679"/>
      <c r="DR40" s="679"/>
      <c r="DS40" s="679"/>
      <c r="DT40" s="679"/>
      <c r="DU40" s="679"/>
      <c r="DV40" s="680"/>
      <c r="DW40" s="681" t="s">
        <v>247</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1418454</v>
      </c>
      <c r="S41" s="679"/>
      <c r="T41" s="679"/>
      <c r="U41" s="679"/>
      <c r="V41" s="679"/>
      <c r="W41" s="679"/>
      <c r="X41" s="679"/>
      <c r="Y41" s="680"/>
      <c r="Z41" s="715">
        <v>3.5</v>
      </c>
      <c r="AA41" s="715"/>
      <c r="AB41" s="715"/>
      <c r="AC41" s="715"/>
      <c r="AD41" s="716" t="s">
        <v>138</v>
      </c>
      <c r="AE41" s="716"/>
      <c r="AF41" s="716"/>
      <c r="AG41" s="716"/>
      <c r="AH41" s="716"/>
      <c r="AI41" s="716"/>
      <c r="AJ41" s="716"/>
      <c r="AK41" s="716"/>
      <c r="AL41" s="681" t="s">
        <v>128</v>
      </c>
      <c r="AM41" s="682"/>
      <c r="AN41" s="682"/>
      <c r="AO41" s="717"/>
      <c r="AQ41" s="718" t="s">
        <v>346</v>
      </c>
      <c r="AR41" s="719"/>
      <c r="AS41" s="719"/>
      <c r="AT41" s="719"/>
      <c r="AU41" s="719"/>
      <c r="AV41" s="719"/>
      <c r="AW41" s="719"/>
      <c r="AX41" s="719"/>
      <c r="AY41" s="720"/>
      <c r="AZ41" s="678">
        <v>851698</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128</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40615411</v>
      </c>
      <c r="S42" s="701"/>
      <c r="T42" s="701"/>
      <c r="U42" s="701"/>
      <c r="V42" s="701"/>
      <c r="W42" s="701"/>
      <c r="X42" s="701"/>
      <c r="Y42" s="703"/>
      <c r="Z42" s="704">
        <v>100</v>
      </c>
      <c r="AA42" s="704"/>
      <c r="AB42" s="704"/>
      <c r="AC42" s="704"/>
      <c r="AD42" s="705">
        <v>20150866</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2327759</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353</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8804345</v>
      </c>
      <c r="CS42" s="679"/>
      <c r="CT42" s="679"/>
      <c r="CU42" s="679"/>
      <c r="CV42" s="679"/>
      <c r="CW42" s="679"/>
      <c r="CX42" s="679"/>
      <c r="CY42" s="680"/>
      <c r="CZ42" s="681">
        <v>22.1</v>
      </c>
      <c r="DA42" s="682"/>
      <c r="DB42" s="682"/>
      <c r="DC42" s="683"/>
      <c r="DD42" s="684">
        <v>1049437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195646</v>
      </c>
      <c r="CS43" s="697"/>
      <c r="CT43" s="697"/>
      <c r="CU43" s="697"/>
      <c r="CV43" s="697"/>
      <c r="CW43" s="697"/>
      <c r="CX43" s="697"/>
      <c r="CY43" s="698"/>
      <c r="CZ43" s="681">
        <v>0.5</v>
      </c>
      <c r="DA43" s="699"/>
      <c r="DB43" s="699"/>
      <c r="DC43" s="700"/>
      <c r="DD43" s="684">
        <v>174232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354</v>
      </c>
      <c r="CG44" s="676"/>
      <c r="CH44" s="676"/>
      <c r="CI44" s="676"/>
      <c r="CJ44" s="676"/>
      <c r="CK44" s="676"/>
      <c r="CL44" s="676"/>
      <c r="CM44" s="676"/>
      <c r="CN44" s="676"/>
      <c r="CO44" s="676"/>
      <c r="CP44" s="676"/>
      <c r="CQ44" s="677"/>
      <c r="CR44" s="678">
        <v>8802609</v>
      </c>
      <c r="CS44" s="679"/>
      <c r="CT44" s="679"/>
      <c r="CU44" s="679"/>
      <c r="CV44" s="679"/>
      <c r="CW44" s="679"/>
      <c r="CX44" s="679"/>
      <c r="CY44" s="680"/>
      <c r="CZ44" s="681">
        <v>22.1</v>
      </c>
      <c r="DA44" s="682"/>
      <c r="DB44" s="682"/>
      <c r="DC44" s="683"/>
      <c r="DD44" s="684">
        <v>1049401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3079786</v>
      </c>
      <c r="CS45" s="697"/>
      <c r="CT45" s="697"/>
      <c r="CU45" s="697"/>
      <c r="CV45" s="697"/>
      <c r="CW45" s="697"/>
      <c r="CX45" s="697"/>
      <c r="CY45" s="698"/>
      <c r="CZ45" s="681">
        <v>7.7</v>
      </c>
      <c r="DA45" s="699"/>
      <c r="DB45" s="699"/>
      <c r="DC45" s="700"/>
      <c r="DD45" s="684">
        <v>116047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5716937</v>
      </c>
      <c r="CS46" s="679"/>
      <c r="CT46" s="679"/>
      <c r="CU46" s="679"/>
      <c r="CV46" s="679"/>
      <c r="CW46" s="679"/>
      <c r="CX46" s="679"/>
      <c r="CY46" s="680"/>
      <c r="CZ46" s="681">
        <v>14.3</v>
      </c>
      <c r="DA46" s="682"/>
      <c r="DB46" s="682"/>
      <c r="DC46" s="683"/>
      <c r="DD46" s="684">
        <v>930368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1736</v>
      </c>
      <c r="CS47" s="697"/>
      <c r="CT47" s="697"/>
      <c r="CU47" s="697"/>
      <c r="CV47" s="697"/>
      <c r="CW47" s="697"/>
      <c r="CX47" s="697"/>
      <c r="CY47" s="698"/>
      <c r="CZ47" s="681">
        <v>0</v>
      </c>
      <c r="DA47" s="699"/>
      <c r="DB47" s="699"/>
      <c r="DC47" s="700"/>
      <c r="DD47" s="684">
        <v>36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138</v>
      </c>
      <c r="DA48" s="682"/>
      <c r="DB48" s="682"/>
      <c r="DC48" s="683"/>
      <c r="DD48" s="684" t="s">
        <v>246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39917084</v>
      </c>
      <c r="CS49" s="663"/>
      <c r="CT49" s="663"/>
      <c r="CU49" s="663"/>
      <c r="CV49" s="663"/>
      <c r="CW49" s="663"/>
      <c r="CX49" s="663"/>
      <c r="CY49" s="664"/>
      <c r="CZ49" s="665">
        <v>100</v>
      </c>
      <c r="DA49" s="666"/>
      <c r="DB49" s="666"/>
      <c r="DC49" s="667"/>
      <c r="DD49" s="668">
        <v>24138559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B1vFPmszf4SUl5tyME95EyXdmBbF8m0o2PRmXC8DAtvsBoTcxCTH2xOLXkuAg6KFfgqbzvED/Vk0BQM9w9hTPw==" saltValue="eoLetk91U6fK6VROpEOzv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385</v>
      </c>
      <c r="C7" s="1144"/>
      <c r="D7" s="1144"/>
      <c r="E7" s="1144"/>
      <c r="F7" s="1144"/>
      <c r="G7" s="1144"/>
      <c r="H7" s="1144"/>
      <c r="I7" s="1144"/>
      <c r="J7" s="1144"/>
      <c r="K7" s="1144"/>
      <c r="L7" s="1144"/>
      <c r="M7" s="1144"/>
      <c r="N7" s="1144"/>
      <c r="O7" s="1144"/>
      <c r="P7" s="1145"/>
      <c r="Q7" s="1197">
        <v>38998</v>
      </c>
      <c r="R7" s="1198"/>
      <c r="S7" s="1198"/>
      <c r="T7" s="1198"/>
      <c r="U7" s="1198"/>
      <c r="V7" s="1198">
        <v>38300</v>
      </c>
      <c r="W7" s="1198"/>
      <c r="X7" s="1198"/>
      <c r="Y7" s="1198"/>
      <c r="Z7" s="1198"/>
      <c r="AA7" s="1198">
        <v>698</v>
      </c>
      <c r="AB7" s="1198"/>
      <c r="AC7" s="1198"/>
      <c r="AD7" s="1198"/>
      <c r="AE7" s="1199"/>
      <c r="AF7" s="1200">
        <v>667</v>
      </c>
      <c r="AG7" s="1201"/>
      <c r="AH7" s="1201"/>
      <c r="AI7" s="1201"/>
      <c r="AJ7" s="1202"/>
      <c r="AK7" s="1184">
        <v>168</v>
      </c>
      <c r="AL7" s="1185"/>
      <c r="AM7" s="1185"/>
      <c r="AN7" s="1185"/>
      <c r="AO7" s="1185"/>
      <c r="AP7" s="1185">
        <v>39005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592</v>
      </c>
      <c r="BT7" s="1189"/>
      <c r="BU7" s="1189"/>
      <c r="BV7" s="1189"/>
      <c r="BW7" s="1189"/>
      <c r="BX7" s="1189"/>
      <c r="BY7" s="1189"/>
      <c r="BZ7" s="1189"/>
      <c r="CA7" s="1189"/>
      <c r="CB7" s="1189"/>
      <c r="CC7" s="1189"/>
      <c r="CD7" s="1189"/>
      <c r="CE7" s="1189"/>
      <c r="CF7" s="1189"/>
      <c r="CG7" s="1190"/>
      <c r="CH7" s="1181">
        <v>-3</v>
      </c>
      <c r="CI7" s="1182"/>
      <c r="CJ7" s="1182"/>
      <c r="CK7" s="1182"/>
      <c r="CL7" s="1183"/>
      <c r="CM7" s="1181">
        <v>130</v>
      </c>
      <c r="CN7" s="1182"/>
      <c r="CO7" s="1182"/>
      <c r="CP7" s="1182"/>
      <c r="CQ7" s="1183"/>
      <c r="CR7" s="1181">
        <v>105</v>
      </c>
      <c r="CS7" s="1182"/>
      <c r="CT7" s="1182"/>
      <c r="CU7" s="1182"/>
      <c r="CV7" s="1183"/>
      <c r="CW7" s="1181">
        <v>6</v>
      </c>
      <c r="CX7" s="1182"/>
      <c r="CY7" s="1182"/>
      <c r="CZ7" s="1182"/>
      <c r="DA7" s="1183"/>
      <c r="DB7" s="1181" t="s">
        <v>581</v>
      </c>
      <c r="DC7" s="1182"/>
      <c r="DD7" s="1182"/>
      <c r="DE7" s="1182"/>
      <c r="DF7" s="1183"/>
      <c r="DG7" s="1181" t="s">
        <v>581</v>
      </c>
      <c r="DH7" s="1182"/>
      <c r="DI7" s="1182"/>
      <c r="DJ7" s="1182"/>
      <c r="DK7" s="1183"/>
      <c r="DL7" s="1181" t="s">
        <v>582</v>
      </c>
      <c r="DM7" s="1182"/>
      <c r="DN7" s="1182"/>
      <c r="DO7" s="1182"/>
      <c r="DP7" s="1183"/>
      <c r="DQ7" s="1181" t="s">
        <v>581</v>
      </c>
      <c r="DR7" s="1182"/>
      <c r="DS7" s="1182"/>
      <c r="DT7" s="1182"/>
      <c r="DU7" s="1183"/>
      <c r="DV7" s="1208"/>
      <c r="DW7" s="1209"/>
      <c r="DX7" s="1209"/>
      <c r="DY7" s="1209"/>
      <c r="DZ7" s="1210"/>
      <c r="EA7" s="255"/>
    </row>
    <row r="8" spans="1:131" s="256" customFormat="1" ht="26.25" customHeight="1" x14ac:dyDescent="0.15">
      <c r="A8" s="262">
        <v>2</v>
      </c>
      <c r="B8" s="1124" t="s">
        <v>386</v>
      </c>
      <c r="C8" s="1125"/>
      <c r="D8" s="1125"/>
      <c r="E8" s="1125"/>
      <c r="F8" s="1125"/>
      <c r="G8" s="1125"/>
      <c r="H8" s="1125"/>
      <c r="I8" s="1125"/>
      <c r="J8" s="1125"/>
      <c r="K8" s="1125"/>
      <c r="L8" s="1125"/>
      <c r="M8" s="1125"/>
      <c r="N8" s="1125"/>
      <c r="O8" s="1125"/>
      <c r="P8" s="1126"/>
      <c r="Q8" s="1136">
        <v>1985</v>
      </c>
      <c r="R8" s="1137"/>
      <c r="S8" s="1137"/>
      <c r="T8" s="1137"/>
      <c r="U8" s="1137"/>
      <c r="V8" s="1137">
        <v>1985</v>
      </c>
      <c r="W8" s="1137"/>
      <c r="X8" s="1137"/>
      <c r="Y8" s="1137"/>
      <c r="Z8" s="1137"/>
      <c r="AA8" s="1137" t="s">
        <v>578</v>
      </c>
      <c r="AB8" s="1137"/>
      <c r="AC8" s="1137"/>
      <c r="AD8" s="1137"/>
      <c r="AE8" s="1138"/>
      <c r="AF8" s="1130" t="s">
        <v>128</v>
      </c>
      <c r="AG8" s="1131"/>
      <c r="AH8" s="1131"/>
      <c r="AI8" s="1131"/>
      <c r="AJ8" s="1132"/>
      <c r="AK8" s="1179">
        <v>333</v>
      </c>
      <c r="AL8" s="1180"/>
      <c r="AM8" s="1180"/>
      <c r="AN8" s="1180"/>
      <c r="AO8" s="1180"/>
      <c r="AP8" s="1180" t="s">
        <v>578</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593</v>
      </c>
      <c r="BT8" s="1108"/>
      <c r="BU8" s="1108"/>
      <c r="BV8" s="1108"/>
      <c r="BW8" s="1108"/>
      <c r="BX8" s="1108"/>
      <c r="BY8" s="1108"/>
      <c r="BZ8" s="1108"/>
      <c r="CA8" s="1108"/>
      <c r="CB8" s="1108"/>
      <c r="CC8" s="1108"/>
      <c r="CD8" s="1108"/>
      <c r="CE8" s="1108"/>
      <c r="CF8" s="1108"/>
      <c r="CG8" s="1109"/>
      <c r="CH8" s="1082">
        <v>0</v>
      </c>
      <c r="CI8" s="1083"/>
      <c r="CJ8" s="1083"/>
      <c r="CK8" s="1083"/>
      <c r="CL8" s="1084"/>
      <c r="CM8" s="1082">
        <v>108</v>
      </c>
      <c r="CN8" s="1083"/>
      <c r="CO8" s="1083"/>
      <c r="CP8" s="1083"/>
      <c r="CQ8" s="1084"/>
      <c r="CR8" s="1082">
        <v>60</v>
      </c>
      <c r="CS8" s="1083"/>
      <c r="CT8" s="1083"/>
      <c r="CU8" s="1083"/>
      <c r="CV8" s="1084"/>
      <c r="CW8" s="1082">
        <v>13</v>
      </c>
      <c r="CX8" s="1083"/>
      <c r="CY8" s="1083"/>
      <c r="CZ8" s="1083"/>
      <c r="DA8" s="1084"/>
      <c r="DB8" s="1082" t="s">
        <v>581</v>
      </c>
      <c r="DC8" s="1083"/>
      <c r="DD8" s="1083"/>
      <c r="DE8" s="1083"/>
      <c r="DF8" s="1084"/>
      <c r="DG8" s="1082" t="s">
        <v>581</v>
      </c>
      <c r="DH8" s="1083"/>
      <c r="DI8" s="1083"/>
      <c r="DJ8" s="1083"/>
      <c r="DK8" s="1084"/>
      <c r="DL8" s="1082" t="s">
        <v>594</v>
      </c>
      <c r="DM8" s="1083"/>
      <c r="DN8" s="1083"/>
      <c r="DO8" s="1083"/>
      <c r="DP8" s="1084"/>
      <c r="DQ8" s="1082" t="s">
        <v>595</v>
      </c>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387</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v>40650</v>
      </c>
      <c r="R23" s="1162"/>
      <c r="S23" s="1162"/>
      <c r="T23" s="1162"/>
      <c r="U23" s="1162"/>
      <c r="V23" s="1162">
        <v>39952</v>
      </c>
      <c r="W23" s="1162"/>
      <c r="X23" s="1162"/>
      <c r="Y23" s="1162"/>
      <c r="Z23" s="1162"/>
      <c r="AA23" s="1162">
        <v>698</v>
      </c>
      <c r="AB23" s="1162"/>
      <c r="AC23" s="1162"/>
      <c r="AD23" s="1162"/>
      <c r="AE23" s="1163"/>
      <c r="AF23" s="1164">
        <v>667</v>
      </c>
      <c r="AG23" s="1162"/>
      <c r="AH23" s="1162"/>
      <c r="AI23" s="1162"/>
      <c r="AJ23" s="1165"/>
      <c r="AK23" s="1166"/>
      <c r="AL23" s="1167"/>
      <c r="AM23" s="1167"/>
      <c r="AN23" s="1167"/>
      <c r="AO23" s="1167"/>
      <c r="AP23" s="1162">
        <v>39005</v>
      </c>
      <c r="AQ23" s="1162"/>
      <c r="AR23" s="1162"/>
      <c r="AS23" s="1162"/>
      <c r="AT23" s="1162"/>
      <c r="AU23" s="1168"/>
      <c r="AV23" s="1168"/>
      <c r="AW23" s="1168"/>
      <c r="AX23" s="1168"/>
      <c r="AY23" s="1169"/>
      <c r="AZ23" s="1158" t="s">
        <v>390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9884</v>
      </c>
      <c r="R28" s="1147"/>
      <c r="S28" s="1147"/>
      <c r="T28" s="1147"/>
      <c r="U28" s="1147"/>
      <c r="V28" s="1147">
        <v>9744</v>
      </c>
      <c r="W28" s="1147"/>
      <c r="X28" s="1147"/>
      <c r="Y28" s="1147"/>
      <c r="Z28" s="1147"/>
      <c r="AA28" s="1147">
        <v>139</v>
      </c>
      <c r="AB28" s="1147"/>
      <c r="AC28" s="1147"/>
      <c r="AD28" s="1147"/>
      <c r="AE28" s="1148"/>
      <c r="AF28" s="1149">
        <v>139</v>
      </c>
      <c r="AG28" s="1147"/>
      <c r="AH28" s="1147"/>
      <c r="AI28" s="1147"/>
      <c r="AJ28" s="1150"/>
      <c r="AK28" s="1151">
        <v>989</v>
      </c>
      <c r="AL28" s="1139"/>
      <c r="AM28" s="1139"/>
      <c r="AN28" s="1139"/>
      <c r="AO28" s="1139"/>
      <c r="AP28" s="1139" t="s">
        <v>579</v>
      </c>
      <c r="AQ28" s="1139"/>
      <c r="AR28" s="1139"/>
      <c r="AS28" s="1139"/>
      <c r="AT28" s="1139"/>
      <c r="AU28" s="1139" t="s">
        <v>579</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402</v>
      </c>
      <c r="C29" s="1125"/>
      <c r="D29" s="1125"/>
      <c r="E29" s="1125"/>
      <c r="F29" s="1125"/>
      <c r="G29" s="1125"/>
      <c r="H29" s="1125"/>
      <c r="I29" s="1125"/>
      <c r="J29" s="1125"/>
      <c r="K29" s="1125"/>
      <c r="L29" s="1125"/>
      <c r="M29" s="1125"/>
      <c r="N29" s="1125"/>
      <c r="O29" s="1125"/>
      <c r="P29" s="1126"/>
      <c r="Q29" s="1136">
        <v>7299</v>
      </c>
      <c r="R29" s="1137"/>
      <c r="S29" s="1137"/>
      <c r="T29" s="1137"/>
      <c r="U29" s="1137"/>
      <c r="V29" s="1137">
        <v>7179</v>
      </c>
      <c r="W29" s="1137"/>
      <c r="X29" s="1137"/>
      <c r="Y29" s="1137"/>
      <c r="Z29" s="1137"/>
      <c r="AA29" s="1137">
        <v>120</v>
      </c>
      <c r="AB29" s="1137"/>
      <c r="AC29" s="1137"/>
      <c r="AD29" s="1137"/>
      <c r="AE29" s="1138"/>
      <c r="AF29" s="1130">
        <v>120</v>
      </c>
      <c r="AG29" s="1131"/>
      <c r="AH29" s="1131"/>
      <c r="AI29" s="1131"/>
      <c r="AJ29" s="1132"/>
      <c r="AK29" s="1073">
        <v>1132</v>
      </c>
      <c r="AL29" s="1064"/>
      <c r="AM29" s="1064"/>
      <c r="AN29" s="1064"/>
      <c r="AO29" s="1064"/>
      <c r="AP29" s="1064" t="s">
        <v>578</v>
      </c>
      <c r="AQ29" s="1064"/>
      <c r="AR29" s="1064"/>
      <c r="AS29" s="1064"/>
      <c r="AT29" s="1064"/>
      <c r="AU29" s="1064" t="s">
        <v>578</v>
      </c>
      <c r="AV29" s="1064"/>
      <c r="AW29" s="1064"/>
      <c r="AX29" s="1064"/>
      <c r="AY29" s="1064"/>
      <c r="AZ29" s="1135"/>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403</v>
      </c>
      <c r="C30" s="1125"/>
      <c r="D30" s="1125"/>
      <c r="E30" s="1125"/>
      <c r="F30" s="1125"/>
      <c r="G30" s="1125"/>
      <c r="H30" s="1125"/>
      <c r="I30" s="1125"/>
      <c r="J30" s="1125"/>
      <c r="K30" s="1125"/>
      <c r="L30" s="1125"/>
      <c r="M30" s="1125"/>
      <c r="N30" s="1125"/>
      <c r="O30" s="1125"/>
      <c r="P30" s="1126"/>
      <c r="Q30" s="1136">
        <v>1265</v>
      </c>
      <c r="R30" s="1137"/>
      <c r="S30" s="1137"/>
      <c r="T30" s="1137"/>
      <c r="U30" s="1137"/>
      <c r="V30" s="1137">
        <v>1237</v>
      </c>
      <c r="W30" s="1137"/>
      <c r="X30" s="1137"/>
      <c r="Y30" s="1137"/>
      <c r="Z30" s="1137"/>
      <c r="AA30" s="1137">
        <v>28</v>
      </c>
      <c r="AB30" s="1137"/>
      <c r="AC30" s="1137"/>
      <c r="AD30" s="1137"/>
      <c r="AE30" s="1138"/>
      <c r="AF30" s="1130">
        <v>28</v>
      </c>
      <c r="AG30" s="1131"/>
      <c r="AH30" s="1131"/>
      <c r="AI30" s="1131"/>
      <c r="AJ30" s="1132"/>
      <c r="AK30" s="1073">
        <v>256</v>
      </c>
      <c r="AL30" s="1064"/>
      <c r="AM30" s="1064"/>
      <c r="AN30" s="1064"/>
      <c r="AO30" s="1064"/>
      <c r="AP30" s="1064" t="s">
        <v>578</v>
      </c>
      <c r="AQ30" s="1064"/>
      <c r="AR30" s="1064"/>
      <c r="AS30" s="1064"/>
      <c r="AT30" s="1064"/>
      <c r="AU30" s="1064" t="s">
        <v>580</v>
      </c>
      <c r="AV30" s="1064"/>
      <c r="AW30" s="1064"/>
      <c r="AX30" s="1064"/>
      <c r="AY30" s="1064"/>
      <c r="AZ30" s="1135"/>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404</v>
      </c>
      <c r="C31" s="1125"/>
      <c r="D31" s="1125"/>
      <c r="E31" s="1125"/>
      <c r="F31" s="1125"/>
      <c r="G31" s="1125"/>
      <c r="H31" s="1125"/>
      <c r="I31" s="1125"/>
      <c r="J31" s="1125"/>
      <c r="K31" s="1125"/>
      <c r="L31" s="1125"/>
      <c r="M31" s="1125"/>
      <c r="N31" s="1125"/>
      <c r="O31" s="1125"/>
      <c r="P31" s="1126"/>
      <c r="Q31" s="1136">
        <v>1407</v>
      </c>
      <c r="R31" s="1137"/>
      <c r="S31" s="1137"/>
      <c r="T31" s="1137"/>
      <c r="U31" s="1137"/>
      <c r="V31" s="1137">
        <v>1297</v>
      </c>
      <c r="W31" s="1137"/>
      <c r="X31" s="1137"/>
      <c r="Y31" s="1137"/>
      <c r="Z31" s="1137"/>
      <c r="AA31" s="1137">
        <v>111</v>
      </c>
      <c r="AB31" s="1137"/>
      <c r="AC31" s="1137"/>
      <c r="AD31" s="1137"/>
      <c r="AE31" s="1138"/>
      <c r="AF31" s="1130">
        <v>1140</v>
      </c>
      <c r="AG31" s="1131"/>
      <c r="AH31" s="1131"/>
      <c r="AI31" s="1131"/>
      <c r="AJ31" s="1132"/>
      <c r="AK31" s="1073">
        <v>9</v>
      </c>
      <c r="AL31" s="1064"/>
      <c r="AM31" s="1064"/>
      <c r="AN31" s="1064"/>
      <c r="AO31" s="1064"/>
      <c r="AP31" s="1064">
        <v>4980</v>
      </c>
      <c r="AQ31" s="1064"/>
      <c r="AR31" s="1064"/>
      <c r="AS31" s="1064"/>
      <c r="AT31" s="1064"/>
      <c r="AU31" s="1064" t="s">
        <v>581</v>
      </c>
      <c r="AV31" s="1064"/>
      <c r="AW31" s="1064"/>
      <c r="AX31" s="1064"/>
      <c r="AY31" s="1064"/>
      <c r="AZ31" s="1135" t="s">
        <v>581</v>
      </c>
      <c r="BA31" s="1135"/>
      <c r="BB31" s="1135"/>
      <c r="BC31" s="1135"/>
      <c r="BD31" s="1135"/>
      <c r="BE31" s="1119" t="s">
        <v>405</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406</v>
      </c>
      <c r="C32" s="1125"/>
      <c r="D32" s="1125"/>
      <c r="E32" s="1125"/>
      <c r="F32" s="1125"/>
      <c r="G32" s="1125"/>
      <c r="H32" s="1125"/>
      <c r="I32" s="1125"/>
      <c r="J32" s="1125"/>
      <c r="K32" s="1125"/>
      <c r="L32" s="1125"/>
      <c r="M32" s="1125"/>
      <c r="N32" s="1125"/>
      <c r="O32" s="1125"/>
      <c r="P32" s="1126"/>
      <c r="Q32" s="1136">
        <v>215</v>
      </c>
      <c r="R32" s="1137"/>
      <c r="S32" s="1137"/>
      <c r="T32" s="1137"/>
      <c r="U32" s="1137"/>
      <c r="V32" s="1137">
        <v>215</v>
      </c>
      <c r="W32" s="1137"/>
      <c r="X32" s="1137"/>
      <c r="Y32" s="1137"/>
      <c r="Z32" s="1137"/>
      <c r="AA32" s="1137" t="s">
        <v>581</v>
      </c>
      <c r="AB32" s="1137"/>
      <c r="AC32" s="1137"/>
      <c r="AD32" s="1137"/>
      <c r="AE32" s="1138"/>
      <c r="AF32" s="1130">
        <v>9</v>
      </c>
      <c r="AG32" s="1131"/>
      <c r="AH32" s="1131"/>
      <c r="AI32" s="1131"/>
      <c r="AJ32" s="1132"/>
      <c r="AK32" s="1073" t="s">
        <v>581</v>
      </c>
      <c r="AL32" s="1064"/>
      <c r="AM32" s="1064"/>
      <c r="AN32" s="1064"/>
      <c r="AO32" s="1064"/>
      <c r="AP32" s="1064" t="s">
        <v>581</v>
      </c>
      <c r="AQ32" s="1064"/>
      <c r="AR32" s="1064"/>
      <c r="AS32" s="1064"/>
      <c r="AT32" s="1064"/>
      <c r="AU32" s="1064" t="s">
        <v>581</v>
      </c>
      <c r="AV32" s="1064"/>
      <c r="AW32" s="1064"/>
      <c r="AX32" s="1064"/>
      <c r="AY32" s="1064"/>
      <c r="AZ32" s="1135" t="s">
        <v>582</v>
      </c>
      <c r="BA32" s="1135"/>
      <c r="BB32" s="1135"/>
      <c r="BC32" s="1135"/>
      <c r="BD32" s="1135"/>
      <c r="BE32" s="1119" t="s">
        <v>407</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408</v>
      </c>
      <c r="C33" s="1125"/>
      <c r="D33" s="1125"/>
      <c r="E33" s="1125"/>
      <c r="F33" s="1125"/>
      <c r="G33" s="1125"/>
      <c r="H33" s="1125"/>
      <c r="I33" s="1125"/>
      <c r="J33" s="1125"/>
      <c r="K33" s="1125"/>
      <c r="L33" s="1125"/>
      <c r="M33" s="1125"/>
      <c r="N33" s="1125"/>
      <c r="O33" s="1125"/>
      <c r="P33" s="1126"/>
      <c r="Q33" s="1136">
        <v>4462</v>
      </c>
      <c r="R33" s="1137"/>
      <c r="S33" s="1137"/>
      <c r="T33" s="1137"/>
      <c r="U33" s="1137"/>
      <c r="V33" s="1137">
        <v>3873</v>
      </c>
      <c r="W33" s="1137"/>
      <c r="X33" s="1137"/>
      <c r="Y33" s="1137"/>
      <c r="Z33" s="1137"/>
      <c r="AA33" s="1137">
        <v>590</v>
      </c>
      <c r="AB33" s="1137"/>
      <c r="AC33" s="1137"/>
      <c r="AD33" s="1137"/>
      <c r="AE33" s="1138"/>
      <c r="AF33" s="1130">
        <v>573</v>
      </c>
      <c r="AG33" s="1131"/>
      <c r="AH33" s="1131"/>
      <c r="AI33" s="1131"/>
      <c r="AJ33" s="1132"/>
      <c r="AK33" s="1073">
        <v>2617</v>
      </c>
      <c r="AL33" s="1064"/>
      <c r="AM33" s="1064"/>
      <c r="AN33" s="1064"/>
      <c r="AO33" s="1064"/>
      <c r="AP33" s="1064">
        <v>30502</v>
      </c>
      <c r="AQ33" s="1064"/>
      <c r="AR33" s="1064"/>
      <c r="AS33" s="1064"/>
      <c r="AT33" s="1064"/>
      <c r="AU33" s="1064">
        <v>22510</v>
      </c>
      <c r="AV33" s="1064"/>
      <c r="AW33" s="1064"/>
      <c r="AX33" s="1064"/>
      <c r="AY33" s="1064"/>
      <c r="AZ33" s="1135" t="s">
        <v>581</v>
      </c>
      <c r="BA33" s="1135"/>
      <c r="BB33" s="1135"/>
      <c r="BC33" s="1135"/>
      <c r="BD33" s="1135"/>
      <c r="BE33" s="1119" t="s">
        <v>409</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t="s">
        <v>410</v>
      </c>
      <c r="C34" s="1125"/>
      <c r="D34" s="1125"/>
      <c r="E34" s="1125"/>
      <c r="F34" s="1125"/>
      <c r="G34" s="1125"/>
      <c r="H34" s="1125"/>
      <c r="I34" s="1125"/>
      <c r="J34" s="1125"/>
      <c r="K34" s="1125"/>
      <c r="L34" s="1125"/>
      <c r="M34" s="1125"/>
      <c r="N34" s="1125"/>
      <c r="O34" s="1125"/>
      <c r="P34" s="1126"/>
      <c r="Q34" s="1136">
        <v>4940</v>
      </c>
      <c r="R34" s="1137"/>
      <c r="S34" s="1137"/>
      <c r="T34" s="1137"/>
      <c r="U34" s="1137"/>
      <c r="V34" s="1137">
        <v>4939</v>
      </c>
      <c r="W34" s="1137"/>
      <c r="X34" s="1137"/>
      <c r="Y34" s="1137"/>
      <c r="Z34" s="1137"/>
      <c r="AA34" s="1137">
        <v>1</v>
      </c>
      <c r="AB34" s="1137"/>
      <c r="AC34" s="1137"/>
      <c r="AD34" s="1137"/>
      <c r="AE34" s="1138"/>
      <c r="AF34" s="1130">
        <v>567</v>
      </c>
      <c r="AG34" s="1131"/>
      <c r="AH34" s="1131"/>
      <c r="AI34" s="1131"/>
      <c r="AJ34" s="1132"/>
      <c r="AK34" s="1073">
        <v>927</v>
      </c>
      <c r="AL34" s="1064"/>
      <c r="AM34" s="1064"/>
      <c r="AN34" s="1064"/>
      <c r="AO34" s="1064"/>
      <c r="AP34" s="1064">
        <v>964</v>
      </c>
      <c r="AQ34" s="1064"/>
      <c r="AR34" s="1064"/>
      <c r="AS34" s="1064"/>
      <c r="AT34" s="1064"/>
      <c r="AU34" s="1064">
        <v>614</v>
      </c>
      <c r="AV34" s="1064"/>
      <c r="AW34" s="1064"/>
      <c r="AX34" s="1064"/>
      <c r="AY34" s="1064"/>
      <c r="AZ34" s="1135" t="s">
        <v>581</v>
      </c>
      <c r="BA34" s="1135"/>
      <c r="BB34" s="1135"/>
      <c r="BC34" s="1135"/>
      <c r="BD34" s="1135"/>
      <c r="BE34" s="1119" t="s">
        <v>405</v>
      </c>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411</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2577</v>
      </c>
      <c r="AG63" s="1052"/>
      <c r="AH63" s="1052"/>
      <c r="AI63" s="1052"/>
      <c r="AJ63" s="1117"/>
      <c r="AK63" s="1118"/>
      <c r="AL63" s="1056"/>
      <c r="AM63" s="1056"/>
      <c r="AN63" s="1056"/>
      <c r="AO63" s="1056"/>
      <c r="AP63" s="1052">
        <v>36446</v>
      </c>
      <c r="AQ63" s="1052"/>
      <c r="AR63" s="1052"/>
      <c r="AS63" s="1052"/>
      <c r="AT63" s="1052"/>
      <c r="AU63" s="1052">
        <v>23124</v>
      </c>
      <c r="AV63" s="1052"/>
      <c r="AW63" s="1052"/>
      <c r="AX63" s="1052"/>
      <c r="AY63" s="1052"/>
      <c r="AZ63" s="1112"/>
      <c r="BA63" s="1112"/>
      <c r="BB63" s="1112"/>
      <c r="BC63" s="1112"/>
      <c r="BD63" s="1112"/>
      <c r="BE63" s="1053"/>
      <c r="BF63" s="1053"/>
      <c r="BG63" s="1053"/>
      <c r="BH63" s="1053"/>
      <c r="BI63" s="1054"/>
      <c r="BJ63" s="1113" t="s">
        <v>390</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416</v>
      </c>
      <c r="W66" s="1095"/>
      <c r="X66" s="1095"/>
      <c r="Y66" s="1095"/>
      <c r="Z66" s="1096"/>
      <c r="AA66" s="1094" t="s">
        <v>417</v>
      </c>
      <c r="AB66" s="1095"/>
      <c r="AC66" s="1095"/>
      <c r="AD66" s="1095"/>
      <c r="AE66" s="1096"/>
      <c r="AF66" s="1100" t="s">
        <v>418</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583</v>
      </c>
      <c r="C68" s="1079"/>
      <c r="D68" s="1079"/>
      <c r="E68" s="1079"/>
      <c r="F68" s="1079"/>
      <c r="G68" s="1079"/>
      <c r="H68" s="1079"/>
      <c r="I68" s="1079"/>
      <c r="J68" s="1079"/>
      <c r="K68" s="1079"/>
      <c r="L68" s="1079"/>
      <c r="M68" s="1079"/>
      <c r="N68" s="1079"/>
      <c r="O68" s="1079"/>
      <c r="P68" s="1080"/>
      <c r="Q68" s="1081">
        <v>12441</v>
      </c>
      <c r="R68" s="1075"/>
      <c r="S68" s="1075"/>
      <c r="T68" s="1075"/>
      <c r="U68" s="1075"/>
      <c r="V68" s="1075">
        <v>11563</v>
      </c>
      <c r="W68" s="1075"/>
      <c r="X68" s="1075"/>
      <c r="Y68" s="1075"/>
      <c r="Z68" s="1075"/>
      <c r="AA68" s="1075">
        <v>878</v>
      </c>
      <c r="AB68" s="1075"/>
      <c r="AC68" s="1075"/>
      <c r="AD68" s="1075"/>
      <c r="AE68" s="1075"/>
      <c r="AF68" s="1075">
        <v>878</v>
      </c>
      <c r="AG68" s="1075"/>
      <c r="AH68" s="1075"/>
      <c r="AI68" s="1075"/>
      <c r="AJ68" s="1075"/>
      <c r="AK68" s="1075">
        <v>579</v>
      </c>
      <c r="AL68" s="1075"/>
      <c r="AM68" s="1075"/>
      <c r="AN68" s="1075"/>
      <c r="AO68" s="1075"/>
      <c r="AP68" s="1075" t="s">
        <v>588</v>
      </c>
      <c r="AQ68" s="1075"/>
      <c r="AR68" s="1075"/>
      <c r="AS68" s="1075"/>
      <c r="AT68" s="1075"/>
      <c r="AU68" s="1075" t="s">
        <v>590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584</v>
      </c>
      <c r="C69" s="1068"/>
      <c r="D69" s="1068"/>
      <c r="E69" s="1068"/>
      <c r="F69" s="1068"/>
      <c r="G69" s="1068"/>
      <c r="H69" s="1068"/>
      <c r="I69" s="1068"/>
      <c r="J69" s="1068"/>
      <c r="K69" s="1068"/>
      <c r="L69" s="1068"/>
      <c r="M69" s="1068"/>
      <c r="N69" s="1068"/>
      <c r="O69" s="1068"/>
      <c r="P69" s="1069"/>
      <c r="Q69" s="1070">
        <v>4</v>
      </c>
      <c r="R69" s="1064"/>
      <c r="S69" s="1064"/>
      <c r="T69" s="1064"/>
      <c r="U69" s="1064"/>
      <c r="V69" s="1064">
        <v>1</v>
      </c>
      <c r="W69" s="1064"/>
      <c r="X69" s="1064"/>
      <c r="Y69" s="1064"/>
      <c r="Z69" s="1064"/>
      <c r="AA69" s="1064">
        <v>3</v>
      </c>
      <c r="AB69" s="1064"/>
      <c r="AC69" s="1064"/>
      <c r="AD69" s="1064"/>
      <c r="AE69" s="1064"/>
      <c r="AF69" s="1064">
        <v>3</v>
      </c>
      <c r="AG69" s="1064"/>
      <c r="AH69" s="1064"/>
      <c r="AI69" s="1064"/>
      <c r="AJ69" s="1064"/>
      <c r="AK69" s="1064" t="s">
        <v>610</v>
      </c>
      <c r="AL69" s="1064"/>
      <c r="AM69" s="1064"/>
      <c r="AN69" s="1064"/>
      <c r="AO69" s="1064"/>
      <c r="AP69" s="1064" t="s">
        <v>589</v>
      </c>
      <c r="AQ69" s="1064"/>
      <c r="AR69" s="1064"/>
      <c r="AS69" s="1064"/>
      <c r="AT69" s="1064"/>
      <c r="AU69" s="1064" t="s">
        <v>591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585</v>
      </c>
      <c r="C70" s="1068"/>
      <c r="D70" s="1068"/>
      <c r="E70" s="1068"/>
      <c r="F70" s="1068"/>
      <c r="G70" s="1068"/>
      <c r="H70" s="1068"/>
      <c r="I70" s="1068"/>
      <c r="J70" s="1068"/>
      <c r="K70" s="1068"/>
      <c r="L70" s="1068"/>
      <c r="M70" s="1068"/>
      <c r="N70" s="1068"/>
      <c r="O70" s="1068"/>
      <c r="P70" s="1069"/>
      <c r="Q70" s="1070">
        <v>452</v>
      </c>
      <c r="R70" s="1064"/>
      <c r="S70" s="1064"/>
      <c r="T70" s="1064"/>
      <c r="U70" s="1064"/>
      <c r="V70" s="1064">
        <v>167</v>
      </c>
      <c r="W70" s="1064"/>
      <c r="X70" s="1064"/>
      <c r="Y70" s="1064"/>
      <c r="Z70" s="1064"/>
      <c r="AA70" s="1064">
        <v>285</v>
      </c>
      <c r="AB70" s="1064"/>
      <c r="AC70" s="1064"/>
      <c r="AD70" s="1064"/>
      <c r="AE70" s="1064"/>
      <c r="AF70" s="1064">
        <v>285</v>
      </c>
      <c r="AG70" s="1064"/>
      <c r="AH70" s="1064"/>
      <c r="AI70" s="1064"/>
      <c r="AJ70" s="1064"/>
      <c r="AK70" s="1064" t="s">
        <v>581</v>
      </c>
      <c r="AL70" s="1064"/>
      <c r="AM70" s="1064"/>
      <c r="AN70" s="1064"/>
      <c r="AO70" s="1064"/>
      <c r="AP70" s="1064" t="s">
        <v>590</v>
      </c>
      <c r="AQ70" s="1064"/>
      <c r="AR70" s="1064"/>
      <c r="AS70" s="1064"/>
      <c r="AT70" s="1064"/>
      <c r="AU70" s="1064" t="s">
        <v>581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586</v>
      </c>
      <c r="C71" s="1068"/>
      <c r="D71" s="1068"/>
      <c r="E71" s="1068"/>
      <c r="F71" s="1068"/>
      <c r="G71" s="1068"/>
      <c r="H71" s="1068"/>
      <c r="I71" s="1068"/>
      <c r="J71" s="1068"/>
      <c r="K71" s="1068"/>
      <c r="L71" s="1068"/>
      <c r="M71" s="1068"/>
      <c r="N71" s="1068"/>
      <c r="O71" s="1068"/>
      <c r="P71" s="1069"/>
      <c r="Q71" s="1070">
        <v>795351</v>
      </c>
      <c r="R71" s="1064"/>
      <c r="S71" s="1064"/>
      <c r="T71" s="1064"/>
      <c r="U71" s="1064"/>
      <c r="V71" s="1064">
        <v>776100</v>
      </c>
      <c r="W71" s="1064"/>
      <c r="X71" s="1064"/>
      <c r="Y71" s="1064"/>
      <c r="Z71" s="1064"/>
      <c r="AA71" s="1064">
        <v>19251</v>
      </c>
      <c r="AB71" s="1064"/>
      <c r="AC71" s="1064"/>
      <c r="AD71" s="1064"/>
      <c r="AE71" s="1064"/>
      <c r="AF71" s="1064">
        <v>19251</v>
      </c>
      <c r="AG71" s="1064"/>
      <c r="AH71" s="1064"/>
      <c r="AI71" s="1064"/>
      <c r="AJ71" s="1064"/>
      <c r="AK71" s="1064">
        <v>5510</v>
      </c>
      <c r="AL71" s="1064"/>
      <c r="AM71" s="1064"/>
      <c r="AN71" s="1064"/>
      <c r="AO71" s="1064"/>
      <c r="AP71" s="1064" t="s">
        <v>581</v>
      </c>
      <c r="AQ71" s="1064"/>
      <c r="AR71" s="1064"/>
      <c r="AS71" s="1064"/>
      <c r="AT71" s="1064"/>
      <c r="AU71" s="1064" t="s">
        <v>581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587</v>
      </c>
      <c r="C72" s="1068"/>
      <c r="D72" s="1068"/>
      <c r="E72" s="1068"/>
      <c r="F72" s="1068"/>
      <c r="G72" s="1068"/>
      <c r="H72" s="1068"/>
      <c r="I72" s="1068"/>
      <c r="J72" s="1068"/>
      <c r="K72" s="1068"/>
      <c r="L72" s="1068"/>
      <c r="M72" s="1068"/>
      <c r="N72" s="1068"/>
      <c r="O72" s="1068"/>
      <c r="P72" s="1069"/>
      <c r="Q72" s="1070">
        <v>167</v>
      </c>
      <c r="R72" s="1064"/>
      <c r="S72" s="1064"/>
      <c r="T72" s="1064"/>
      <c r="U72" s="1064"/>
      <c r="V72" s="1064">
        <v>164</v>
      </c>
      <c r="W72" s="1064"/>
      <c r="X72" s="1064"/>
      <c r="Y72" s="1064"/>
      <c r="Z72" s="1064"/>
      <c r="AA72" s="1064">
        <v>3</v>
      </c>
      <c r="AB72" s="1064"/>
      <c r="AC72" s="1064"/>
      <c r="AD72" s="1064"/>
      <c r="AE72" s="1064"/>
      <c r="AF72" s="1064">
        <v>166</v>
      </c>
      <c r="AG72" s="1064"/>
      <c r="AH72" s="1064"/>
      <c r="AI72" s="1064"/>
      <c r="AJ72" s="1064"/>
      <c r="AK72" s="1064" t="s">
        <v>611</v>
      </c>
      <c r="AL72" s="1064"/>
      <c r="AM72" s="1064"/>
      <c r="AN72" s="1064"/>
      <c r="AO72" s="1064"/>
      <c r="AP72" s="1064" t="s">
        <v>581</v>
      </c>
      <c r="AQ72" s="1064"/>
      <c r="AR72" s="1064"/>
      <c r="AS72" s="1064"/>
      <c r="AT72" s="1064"/>
      <c r="AU72" s="1064" t="s">
        <v>581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20583</v>
      </c>
      <c r="AG88" s="1052"/>
      <c r="AH88" s="1052"/>
      <c r="AI88" s="1052"/>
      <c r="AJ88" s="1052"/>
      <c r="AK88" s="1056"/>
      <c r="AL88" s="1056"/>
      <c r="AM88" s="1056"/>
      <c r="AN88" s="1056"/>
      <c r="AO88" s="1056"/>
      <c r="AP88" s="1052" t="s">
        <v>596</v>
      </c>
      <c r="AQ88" s="1052"/>
      <c r="AR88" s="1052"/>
      <c r="AS88" s="1052"/>
      <c r="AT88" s="1052"/>
      <c r="AU88" s="1052" t="s">
        <v>581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165</v>
      </c>
      <c r="CS102" s="1044"/>
      <c r="CT102" s="1044"/>
      <c r="CU102" s="1044"/>
      <c r="CV102" s="1045"/>
      <c r="CW102" s="1043">
        <v>19</v>
      </c>
      <c r="CX102" s="1044"/>
      <c r="CY102" s="1044"/>
      <c r="CZ102" s="1044"/>
      <c r="DA102" s="1045"/>
      <c r="DB102" s="1043" t="s">
        <v>581</v>
      </c>
      <c r="DC102" s="1044"/>
      <c r="DD102" s="1044"/>
      <c r="DE102" s="1044"/>
      <c r="DF102" s="1045"/>
      <c r="DG102" s="1043" t="s">
        <v>597</v>
      </c>
      <c r="DH102" s="1044"/>
      <c r="DI102" s="1044"/>
      <c r="DJ102" s="1044"/>
      <c r="DK102" s="1045"/>
      <c r="DL102" s="1043" t="s">
        <v>581</v>
      </c>
      <c r="DM102" s="1044"/>
      <c r="DN102" s="1044"/>
      <c r="DO102" s="1044"/>
      <c r="DP102" s="1045"/>
      <c r="DQ102" s="1043" t="s">
        <v>581</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305</v>
      </c>
      <c r="AG109" s="987"/>
      <c r="AH109" s="987"/>
      <c r="AI109" s="987"/>
      <c r="AJ109" s="988"/>
      <c r="AK109" s="989" t="s">
        <v>304</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305</v>
      </c>
      <c r="BW109" s="987"/>
      <c r="BX109" s="987"/>
      <c r="BY109" s="987"/>
      <c r="BZ109" s="988"/>
      <c r="CA109" s="989" t="s">
        <v>304</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305</v>
      </c>
      <c r="DM109" s="987"/>
      <c r="DN109" s="987"/>
      <c r="DO109" s="987"/>
      <c r="DP109" s="988"/>
      <c r="DQ109" s="989" t="s">
        <v>304</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3018091</v>
      </c>
      <c r="AB110" s="980"/>
      <c r="AC110" s="980"/>
      <c r="AD110" s="980"/>
      <c r="AE110" s="981"/>
      <c r="AF110" s="982">
        <v>2901641</v>
      </c>
      <c r="AG110" s="980"/>
      <c r="AH110" s="980"/>
      <c r="AI110" s="980"/>
      <c r="AJ110" s="981"/>
      <c r="AK110" s="982">
        <v>2804510</v>
      </c>
      <c r="AL110" s="980"/>
      <c r="AM110" s="980"/>
      <c r="AN110" s="980"/>
      <c r="AO110" s="981"/>
      <c r="AP110" s="983">
        <v>16.2</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33872725</v>
      </c>
      <c r="BR110" s="927"/>
      <c r="BS110" s="927"/>
      <c r="BT110" s="927"/>
      <c r="BU110" s="927"/>
      <c r="BV110" s="927">
        <v>35093962</v>
      </c>
      <c r="BW110" s="927"/>
      <c r="BX110" s="927"/>
      <c r="BY110" s="927"/>
      <c r="BZ110" s="927"/>
      <c r="CA110" s="927">
        <v>39005191</v>
      </c>
      <c r="CB110" s="927"/>
      <c r="CC110" s="927"/>
      <c r="CD110" s="927"/>
      <c r="CE110" s="927"/>
      <c r="CF110" s="951">
        <v>225.7</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438</v>
      </c>
      <c r="DH110" s="927"/>
      <c r="DI110" s="927"/>
      <c r="DJ110" s="927"/>
      <c r="DK110" s="927"/>
      <c r="DL110" s="927" t="s">
        <v>128</v>
      </c>
      <c r="DM110" s="927"/>
      <c r="DN110" s="927"/>
      <c r="DO110" s="927"/>
      <c r="DP110" s="927"/>
      <c r="DQ110" s="927" t="s">
        <v>438</v>
      </c>
      <c r="DR110" s="927"/>
      <c r="DS110" s="927"/>
      <c r="DT110" s="927"/>
      <c r="DU110" s="927"/>
      <c r="DV110" s="928" t="s">
        <v>438</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440</v>
      </c>
      <c r="AG111" s="1008"/>
      <c r="AH111" s="1008"/>
      <c r="AI111" s="1008"/>
      <c r="AJ111" s="1009"/>
      <c r="AK111" s="1010" t="s">
        <v>128</v>
      </c>
      <c r="AL111" s="1008"/>
      <c r="AM111" s="1008"/>
      <c r="AN111" s="1008"/>
      <c r="AO111" s="1009"/>
      <c r="AP111" s="1011" t="s">
        <v>440</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t="s">
        <v>128</v>
      </c>
      <c r="BR111" s="899"/>
      <c r="BS111" s="899"/>
      <c r="BT111" s="899"/>
      <c r="BU111" s="899"/>
      <c r="BV111" s="899" t="s">
        <v>128</v>
      </c>
      <c r="BW111" s="899"/>
      <c r="BX111" s="899"/>
      <c r="BY111" s="899"/>
      <c r="BZ111" s="899"/>
      <c r="CA111" s="899" t="s">
        <v>128</v>
      </c>
      <c r="CB111" s="899"/>
      <c r="CC111" s="899"/>
      <c r="CD111" s="899"/>
      <c r="CE111" s="899"/>
      <c r="CF111" s="960" t="s">
        <v>128</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390</v>
      </c>
      <c r="DH111" s="899"/>
      <c r="DI111" s="899"/>
      <c r="DJ111" s="899"/>
      <c r="DK111" s="899"/>
      <c r="DL111" s="899" t="s">
        <v>438</v>
      </c>
      <c r="DM111" s="899"/>
      <c r="DN111" s="899"/>
      <c r="DO111" s="899"/>
      <c r="DP111" s="899"/>
      <c r="DQ111" s="899" t="s">
        <v>438</v>
      </c>
      <c r="DR111" s="899"/>
      <c r="DS111" s="899"/>
      <c r="DT111" s="899"/>
      <c r="DU111" s="899"/>
      <c r="DV111" s="876" t="s">
        <v>438</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438</v>
      </c>
      <c r="AB112" s="862"/>
      <c r="AC112" s="862"/>
      <c r="AD112" s="862"/>
      <c r="AE112" s="863"/>
      <c r="AF112" s="864" t="s">
        <v>438</v>
      </c>
      <c r="AG112" s="862"/>
      <c r="AH112" s="862"/>
      <c r="AI112" s="862"/>
      <c r="AJ112" s="863"/>
      <c r="AK112" s="864" t="s">
        <v>438</v>
      </c>
      <c r="AL112" s="862"/>
      <c r="AM112" s="862"/>
      <c r="AN112" s="862"/>
      <c r="AO112" s="863"/>
      <c r="AP112" s="909" t="s">
        <v>390</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25867494</v>
      </c>
      <c r="BR112" s="899"/>
      <c r="BS112" s="899"/>
      <c r="BT112" s="899"/>
      <c r="BU112" s="899"/>
      <c r="BV112" s="899">
        <v>24275525</v>
      </c>
      <c r="BW112" s="899"/>
      <c r="BX112" s="899"/>
      <c r="BY112" s="899"/>
      <c r="BZ112" s="899"/>
      <c r="CA112" s="899">
        <v>23124485</v>
      </c>
      <c r="CB112" s="899"/>
      <c r="CC112" s="899"/>
      <c r="CD112" s="899"/>
      <c r="CE112" s="899"/>
      <c r="CF112" s="960">
        <v>133.80000000000001</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390</v>
      </c>
      <c r="DH112" s="899"/>
      <c r="DI112" s="899"/>
      <c r="DJ112" s="899"/>
      <c r="DK112" s="899"/>
      <c r="DL112" s="899" t="s">
        <v>128</v>
      </c>
      <c r="DM112" s="899"/>
      <c r="DN112" s="899"/>
      <c r="DO112" s="899"/>
      <c r="DP112" s="899"/>
      <c r="DQ112" s="899" t="s">
        <v>128</v>
      </c>
      <c r="DR112" s="899"/>
      <c r="DS112" s="899"/>
      <c r="DT112" s="899"/>
      <c r="DU112" s="899"/>
      <c r="DV112" s="876" t="s">
        <v>438</v>
      </c>
      <c r="DW112" s="876"/>
      <c r="DX112" s="876"/>
      <c r="DY112" s="876"/>
      <c r="DZ112" s="877"/>
    </row>
    <row r="113" spans="1:130" s="247" customFormat="1" ht="26.25" customHeight="1" x14ac:dyDescent="0.15">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2640741</v>
      </c>
      <c r="AB113" s="1008"/>
      <c r="AC113" s="1008"/>
      <c r="AD113" s="1008"/>
      <c r="AE113" s="1009"/>
      <c r="AF113" s="1010">
        <v>2500867</v>
      </c>
      <c r="AG113" s="1008"/>
      <c r="AH113" s="1008"/>
      <c r="AI113" s="1008"/>
      <c r="AJ113" s="1009"/>
      <c r="AK113" s="1010">
        <v>2156345</v>
      </c>
      <c r="AL113" s="1008"/>
      <c r="AM113" s="1008"/>
      <c r="AN113" s="1008"/>
      <c r="AO113" s="1009"/>
      <c r="AP113" s="1011">
        <v>12.5</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t="s">
        <v>390</v>
      </c>
      <c r="BR113" s="899"/>
      <c r="BS113" s="899"/>
      <c r="BT113" s="899"/>
      <c r="BU113" s="899"/>
      <c r="BV113" s="899" t="s">
        <v>390</v>
      </c>
      <c r="BW113" s="899"/>
      <c r="BX113" s="899"/>
      <c r="BY113" s="899"/>
      <c r="BZ113" s="899"/>
      <c r="CA113" s="899" t="s">
        <v>128</v>
      </c>
      <c r="CB113" s="899"/>
      <c r="CC113" s="899"/>
      <c r="CD113" s="899"/>
      <c r="CE113" s="899"/>
      <c r="CF113" s="960" t="s">
        <v>438</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438</v>
      </c>
      <c r="DH113" s="862"/>
      <c r="DI113" s="862"/>
      <c r="DJ113" s="862"/>
      <c r="DK113" s="863"/>
      <c r="DL113" s="864" t="s">
        <v>438</v>
      </c>
      <c r="DM113" s="862"/>
      <c r="DN113" s="862"/>
      <c r="DO113" s="862"/>
      <c r="DP113" s="863"/>
      <c r="DQ113" s="864" t="s">
        <v>128</v>
      </c>
      <c r="DR113" s="862"/>
      <c r="DS113" s="862"/>
      <c r="DT113" s="862"/>
      <c r="DU113" s="863"/>
      <c r="DV113" s="909" t="s">
        <v>128</v>
      </c>
      <c r="DW113" s="910"/>
      <c r="DX113" s="910"/>
      <c r="DY113" s="910"/>
      <c r="DZ113" s="911"/>
    </row>
    <row r="114" spans="1:130" s="247" customFormat="1" ht="26.25" customHeight="1" x14ac:dyDescent="0.15">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390</v>
      </c>
      <c r="AB114" s="862"/>
      <c r="AC114" s="862"/>
      <c r="AD114" s="862"/>
      <c r="AE114" s="863"/>
      <c r="AF114" s="864" t="s">
        <v>390</v>
      </c>
      <c r="AG114" s="862"/>
      <c r="AH114" s="862"/>
      <c r="AI114" s="862"/>
      <c r="AJ114" s="863"/>
      <c r="AK114" s="864" t="s">
        <v>128</v>
      </c>
      <c r="AL114" s="862"/>
      <c r="AM114" s="862"/>
      <c r="AN114" s="862"/>
      <c r="AO114" s="863"/>
      <c r="AP114" s="909" t="s">
        <v>128</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7184879</v>
      </c>
      <c r="BR114" s="899"/>
      <c r="BS114" s="899"/>
      <c r="BT114" s="899"/>
      <c r="BU114" s="899"/>
      <c r="BV114" s="899">
        <v>6848882</v>
      </c>
      <c r="BW114" s="899"/>
      <c r="BX114" s="899"/>
      <c r="BY114" s="899"/>
      <c r="BZ114" s="899"/>
      <c r="CA114" s="899">
        <v>6424271</v>
      </c>
      <c r="CB114" s="899"/>
      <c r="CC114" s="899"/>
      <c r="CD114" s="899"/>
      <c r="CE114" s="899"/>
      <c r="CF114" s="960">
        <v>37.200000000000003</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390</v>
      </c>
      <c r="DH114" s="862"/>
      <c r="DI114" s="862"/>
      <c r="DJ114" s="862"/>
      <c r="DK114" s="863"/>
      <c r="DL114" s="864" t="s">
        <v>440</v>
      </c>
      <c r="DM114" s="862"/>
      <c r="DN114" s="862"/>
      <c r="DO114" s="862"/>
      <c r="DP114" s="863"/>
      <c r="DQ114" s="864" t="s">
        <v>128</v>
      </c>
      <c r="DR114" s="862"/>
      <c r="DS114" s="862"/>
      <c r="DT114" s="862"/>
      <c r="DU114" s="863"/>
      <c r="DV114" s="909" t="s">
        <v>438</v>
      </c>
      <c r="DW114" s="910"/>
      <c r="DX114" s="910"/>
      <c r="DY114" s="910"/>
      <c r="DZ114" s="911"/>
    </row>
    <row r="115" spans="1:130" s="247" customFormat="1" ht="26.25" customHeight="1" x14ac:dyDescent="0.15">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438</v>
      </c>
      <c r="AB115" s="1008"/>
      <c r="AC115" s="1008"/>
      <c r="AD115" s="1008"/>
      <c r="AE115" s="1009"/>
      <c r="AF115" s="1010" t="s">
        <v>438</v>
      </c>
      <c r="AG115" s="1008"/>
      <c r="AH115" s="1008"/>
      <c r="AI115" s="1008"/>
      <c r="AJ115" s="1009"/>
      <c r="AK115" s="1010" t="s">
        <v>128</v>
      </c>
      <c r="AL115" s="1008"/>
      <c r="AM115" s="1008"/>
      <c r="AN115" s="1008"/>
      <c r="AO115" s="1009"/>
      <c r="AP115" s="1011" t="s">
        <v>438</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t="s">
        <v>438</v>
      </c>
      <c r="BR115" s="899"/>
      <c r="BS115" s="899"/>
      <c r="BT115" s="899"/>
      <c r="BU115" s="899"/>
      <c r="BV115" s="899" t="s">
        <v>128</v>
      </c>
      <c r="BW115" s="899"/>
      <c r="BX115" s="899"/>
      <c r="BY115" s="899"/>
      <c r="BZ115" s="899"/>
      <c r="CA115" s="899" t="s">
        <v>390</v>
      </c>
      <c r="CB115" s="899"/>
      <c r="CC115" s="899"/>
      <c r="CD115" s="899"/>
      <c r="CE115" s="899"/>
      <c r="CF115" s="960" t="s">
        <v>128</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128</v>
      </c>
      <c r="DH115" s="862"/>
      <c r="DI115" s="862"/>
      <c r="DJ115" s="862"/>
      <c r="DK115" s="863"/>
      <c r="DL115" s="864" t="s">
        <v>128</v>
      </c>
      <c r="DM115" s="862"/>
      <c r="DN115" s="862"/>
      <c r="DO115" s="862"/>
      <c r="DP115" s="863"/>
      <c r="DQ115" s="864" t="s">
        <v>390</v>
      </c>
      <c r="DR115" s="862"/>
      <c r="DS115" s="862"/>
      <c r="DT115" s="862"/>
      <c r="DU115" s="863"/>
      <c r="DV115" s="909" t="s">
        <v>390</v>
      </c>
      <c r="DW115" s="910"/>
      <c r="DX115" s="910"/>
      <c r="DY115" s="910"/>
      <c r="DZ115" s="911"/>
    </row>
    <row r="116" spans="1:130" s="247" customFormat="1" ht="26.25" customHeight="1" x14ac:dyDescent="0.15">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390</v>
      </c>
      <c r="AB116" s="862"/>
      <c r="AC116" s="862"/>
      <c r="AD116" s="862"/>
      <c r="AE116" s="863"/>
      <c r="AF116" s="864" t="s">
        <v>438</v>
      </c>
      <c r="AG116" s="862"/>
      <c r="AH116" s="862"/>
      <c r="AI116" s="862"/>
      <c r="AJ116" s="863"/>
      <c r="AK116" s="864" t="s">
        <v>390</v>
      </c>
      <c r="AL116" s="862"/>
      <c r="AM116" s="862"/>
      <c r="AN116" s="862"/>
      <c r="AO116" s="863"/>
      <c r="AP116" s="909" t="s">
        <v>390</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438</v>
      </c>
      <c r="BR116" s="899"/>
      <c r="BS116" s="899"/>
      <c r="BT116" s="899"/>
      <c r="BU116" s="899"/>
      <c r="BV116" s="899" t="s">
        <v>390</v>
      </c>
      <c r="BW116" s="899"/>
      <c r="BX116" s="899"/>
      <c r="BY116" s="899"/>
      <c r="BZ116" s="899"/>
      <c r="CA116" s="899" t="s">
        <v>438</v>
      </c>
      <c r="CB116" s="899"/>
      <c r="CC116" s="899"/>
      <c r="CD116" s="899"/>
      <c r="CE116" s="899"/>
      <c r="CF116" s="960" t="s">
        <v>128</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390</v>
      </c>
      <c r="DH116" s="862"/>
      <c r="DI116" s="862"/>
      <c r="DJ116" s="862"/>
      <c r="DK116" s="863"/>
      <c r="DL116" s="864" t="s">
        <v>438</v>
      </c>
      <c r="DM116" s="862"/>
      <c r="DN116" s="862"/>
      <c r="DO116" s="862"/>
      <c r="DP116" s="863"/>
      <c r="DQ116" s="864" t="s">
        <v>438</v>
      </c>
      <c r="DR116" s="862"/>
      <c r="DS116" s="862"/>
      <c r="DT116" s="862"/>
      <c r="DU116" s="863"/>
      <c r="DV116" s="909" t="s">
        <v>438</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5658832</v>
      </c>
      <c r="AB117" s="994"/>
      <c r="AC117" s="994"/>
      <c r="AD117" s="994"/>
      <c r="AE117" s="995"/>
      <c r="AF117" s="996">
        <v>5402508</v>
      </c>
      <c r="AG117" s="994"/>
      <c r="AH117" s="994"/>
      <c r="AI117" s="994"/>
      <c r="AJ117" s="995"/>
      <c r="AK117" s="996">
        <v>4960855</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128</v>
      </c>
      <c r="BW117" s="899"/>
      <c r="BX117" s="899"/>
      <c r="BY117" s="899"/>
      <c r="BZ117" s="899"/>
      <c r="CA117" s="899" t="s">
        <v>128</v>
      </c>
      <c r="CB117" s="899"/>
      <c r="CC117" s="899"/>
      <c r="CD117" s="899"/>
      <c r="CE117" s="899"/>
      <c r="CF117" s="960" t="s">
        <v>128</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128</v>
      </c>
      <c r="DM117" s="862"/>
      <c r="DN117" s="862"/>
      <c r="DO117" s="862"/>
      <c r="DP117" s="863"/>
      <c r="DQ117" s="864" t="s">
        <v>128</v>
      </c>
      <c r="DR117" s="862"/>
      <c r="DS117" s="862"/>
      <c r="DT117" s="862"/>
      <c r="DU117" s="863"/>
      <c r="DV117" s="909" t="s">
        <v>390</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305</v>
      </c>
      <c r="AG118" s="987"/>
      <c r="AH118" s="987"/>
      <c r="AI118" s="987"/>
      <c r="AJ118" s="988"/>
      <c r="AK118" s="989" t="s">
        <v>304</v>
      </c>
      <c r="AL118" s="987"/>
      <c r="AM118" s="987"/>
      <c r="AN118" s="987"/>
      <c r="AO118" s="988"/>
      <c r="AP118" s="990" t="s">
        <v>432</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128</v>
      </c>
      <c r="BW118" s="930"/>
      <c r="BX118" s="930"/>
      <c r="BY118" s="930"/>
      <c r="BZ118" s="930"/>
      <c r="CA118" s="930" t="s">
        <v>128</v>
      </c>
      <c r="CB118" s="930"/>
      <c r="CC118" s="930"/>
      <c r="CD118" s="930"/>
      <c r="CE118" s="930"/>
      <c r="CF118" s="960" t="s">
        <v>438</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438</v>
      </c>
      <c r="DH118" s="862"/>
      <c r="DI118" s="862"/>
      <c r="DJ118" s="862"/>
      <c r="DK118" s="863"/>
      <c r="DL118" s="864" t="s">
        <v>128</v>
      </c>
      <c r="DM118" s="862"/>
      <c r="DN118" s="862"/>
      <c r="DO118" s="862"/>
      <c r="DP118" s="863"/>
      <c r="DQ118" s="864" t="s">
        <v>128</v>
      </c>
      <c r="DR118" s="862"/>
      <c r="DS118" s="862"/>
      <c r="DT118" s="862"/>
      <c r="DU118" s="863"/>
      <c r="DV118" s="909" t="s">
        <v>128</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438</v>
      </c>
      <c r="AB119" s="980"/>
      <c r="AC119" s="980"/>
      <c r="AD119" s="980"/>
      <c r="AE119" s="981"/>
      <c r="AF119" s="982" t="s">
        <v>128</v>
      </c>
      <c r="AG119" s="980"/>
      <c r="AH119" s="980"/>
      <c r="AI119" s="980"/>
      <c r="AJ119" s="981"/>
      <c r="AK119" s="982" t="s">
        <v>128</v>
      </c>
      <c r="AL119" s="980"/>
      <c r="AM119" s="980"/>
      <c r="AN119" s="980"/>
      <c r="AO119" s="981"/>
      <c r="AP119" s="983" t="s">
        <v>438</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464</v>
      </c>
      <c r="BP119" s="963"/>
      <c r="BQ119" s="967">
        <v>66925098</v>
      </c>
      <c r="BR119" s="930"/>
      <c r="BS119" s="930"/>
      <c r="BT119" s="930"/>
      <c r="BU119" s="930"/>
      <c r="BV119" s="930">
        <v>66218369</v>
      </c>
      <c r="BW119" s="930"/>
      <c r="BX119" s="930"/>
      <c r="BY119" s="930"/>
      <c r="BZ119" s="930"/>
      <c r="CA119" s="930">
        <v>68553947</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128</v>
      </c>
      <c r="DH119" s="845"/>
      <c r="DI119" s="845"/>
      <c r="DJ119" s="845"/>
      <c r="DK119" s="846"/>
      <c r="DL119" s="847" t="s">
        <v>128</v>
      </c>
      <c r="DM119" s="845"/>
      <c r="DN119" s="845"/>
      <c r="DO119" s="845"/>
      <c r="DP119" s="846"/>
      <c r="DQ119" s="847" t="s">
        <v>128</v>
      </c>
      <c r="DR119" s="845"/>
      <c r="DS119" s="845"/>
      <c r="DT119" s="845"/>
      <c r="DU119" s="846"/>
      <c r="DV119" s="933" t="s">
        <v>128</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128</v>
      </c>
      <c r="AG120" s="862"/>
      <c r="AH120" s="862"/>
      <c r="AI120" s="862"/>
      <c r="AJ120" s="863"/>
      <c r="AK120" s="864" t="s">
        <v>390</v>
      </c>
      <c r="AL120" s="862"/>
      <c r="AM120" s="862"/>
      <c r="AN120" s="862"/>
      <c r="AO120" s="863"/>
      <c r="AP120" s="909" t="s">
        <v>128</v>
      </c>
      <c r="AQ120" s="910"/>
      <c r="AR120" s="910"/>
      <c r="AS120" s="910"/>
      <c r="AT120" s="911"/>
      <c r="AU120" s="968" t="s">
        <v>466</v>
      </c>
      <c r="AV120" s="969"/>
      <c r="AW120" s="969"/>
      <c r="AX120" s="969"/>
      <c r="AY120" s="970"/>
      <c r="AZ120" s="945" t="s">
        <v>467</v>
      </c>
      <c r="BA120" s="890"/>
      <c r="BB120" s="890"/>
      <c r="BC120" s="890"/>
      <c r="BD120" s="890"/>
      <c r="BE120" s="890"/>
      <c r="BF120" s="890"/>
      <c r="BG120" s="890"/>
      <c r="BH120" s="890"/>
      <c r="BI120" s="890"/>
      <c r="BJ120" s="890"/>
      <c r="BK120" s="890"/>
      <c r="BL120" s="890"/>
      <c r="BM120" s="890"/>
      <c r="BN120" s="890"/>
      <c r="BO120" s="890"/>
      <c r="BP120" s="891"/>
      <c r="BQ120" s="946">
        <v>5596715</v>
      </c>
      <c r="BR120" s="927"/>
      <c r="BS120" s="927"/>
      <c r="BT120" s="927"/>
      <c r="BU120" s="927"/>
      <c r="BV120" s="927">
        <v>6791548</v>
      </c>
      <c r="BW120" s="927"/>
      <c r="BX120" s="927"/>
      <c r="BY120" s="927"/>
      <c r="BZ120" s="927"/>
      <c r="CA120" s="927">
        <v>8066191</v>
      </c>
      <c r="CB120" s="927"/>
      <c r="CC120" s="927"/>
      <c r="CD120" s="927"/>
      <c r="CE120" s="927"/>
      <c r="CF120" s="951">
        <v>46.7</v>
      </c>
      <c r="CG120" s="952"/>
      <c r="CH120" s="952"/>
      <c r="CI120" s="952"/>
      <c r="CJ120" s="952"/>
      <c r="CK120" s="953" t="s">
        <v>468</v>
      </c>
      <c r="CL120" s="937"/>
      <c r="CM120" s="937"/>
      <c r="CN120" s="937"/>
      <c r="CO120" s="938"/>
      <c r="CP120" s="957" t="s">
        <v>469</v>
      </c>
      <c r="CQ120" s="958"/>
      <c r="CR120" s="958"/>
      <c r="CS120" s="958"/>
      <c r="CT120" s="958"/>
      <c r="CU120" s="958"/>
      <c r="CV120" s="958"/>
      <c r="CW120" s="958"/>
      <c r="CX120" s="958"/>
      <c r="CY120" s="958"/>
      <c r="CZ120" s="958"/>
      <c r="DA120" s="958"/>
      <c r="DB120" s="958"/>
      <c r="DC120" s="958"/>
      <c r="DD120" s="958"/>
      <c r="DE120" s="958"/>
      <c r="DF120" s="959"/>
      <c r="DG120" s="946">
        <v>24799511</v>
      </c>
      <c r="DH120" s="927"/>
      <c r="DI120" s="927"/>
      <c r="DJ120" s="927"/>
      <c r="DK120" s="927"/>
      <c r="DL120" s="927">
        <v>23501708</v>
      </c>
      <c r="DM120" s="927"/>
      <c r="DN120" s="927"/>
      <c r="DO120" s="927"/>
      <c r="DP120" s="927"/>
      <c r="DQ120" s="927">
        <v>22510331</v>
      </c>
      <c r="DR120" s="927"/>
      <c r="DS120" s="927"/>
      <c r="DT120" s="927"/>
      <c r="DU120" s="927"/>
      <c r="DV120" s="928">
        <v>130.19999999999999</v>
      </c>
      <c r="DW120" s="928"/>
      <c r="DX120" s="928"/>
      <c r="DY120" s="928"/>
      <c r="DZ120" s="929"/>
    </row>
    <row r="121" spans="1:130" s="247" customFormat="1" ht="26.25" customHeight="1" x14ac:dyDescent="0.15">
      <c r="A121" s="902"/>
      <c r="B121" s="903"/>
      <c r="C121" s="948" t="s">
        <v>470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390</v>
      </c>
      <c r="AB121" s="862"/>
      <c r="AC121" s="862"/>
      <c r="AD121" s="862"/>
      <c r="AE121" s="863"/>
      <c r="AF121" s="864" t="s">
        <v>128</v>
      </c>
      <c r="AG121" s="862"/>
      <c r="AH121" s="862"/>
      <c r="AI121" s="862"/>
      <c r="AJ121" s="863"/>
      <c r="AK121" s="864" t="s">
        <v>128</v>
      </c>
      <c r="AL121" s="862"/>
      <c r="AM121" s="862"/>
      <c r="AN121" s="862"/>
      <c r="AO121" s="863"/>
      <c r="AP121" s="909" t="s">
        <v>128</v>
      </c>
      <c r="AQ121" s="910"/>
      <c r="AR121" s="910"/>
      <c r="AS121" s="910"/>
      <c r="AT121" s="911"/>
      <c r="AU121" s="971"/>
      <c r="AV121" s="972"/>
      <c r="AW121" s="972"/>
      <c r="AX121" s="972"/>
      <c r="AY121" s="973"/>
      <c r="AZ121" s="897" t="s">
        <v>471</v>
      </c>
      <c r="BA121" s="832"/>
      <c r="BB121" s="832"/>
      <c r="BC121" s="832"/>
      <c r="BD121" s="832"/>
      <c r="BE121" s="832"/>
      <c r="BF121" s="832"/>
      <c r="BG121" s="832"/>
      <c r="BH121" s="832"/>
      <c r="BI121" s="832"/>
      <c r="BJ121" s="832"/>
      <c r="BK121" s="832"/>
      <c r="BL121" s="832"/>
      <c r="BM121" s="832"/>
      <c r="BN121" s="832"/>
      <c r="BO121" s="832"/>
      <c r="BP121" s="833"/>
      <c r="BQ121" s="898">
        <v>11932641</v>
      </c>
      <c r="BR121" s="899"/>
      <c r="BS121" s="899"/>
      <c r="BT121" s="899"/>
      <c r="BU121" s="899"/>
      <c r="BV121" s="899">
        <v>10896251</v>
      </c>
      <c r="BW121" s="899"/>
      <c r="BX121" s="899"/>
      <c r="BY121" s="899"/>
      <c r="BZ121" s="899"/>
      <c r="CA121" s="899">
        <v>11032402</v>
      </c>
      <c r="CB121" s="899"/>
      <c r="CC121" s="899"/>
      <c r="CD121" s="899"/>
      <c r="CE121" s="899"/>
      <c r="CF121" s="960">
        <v>63.8</v>
      </c>
      <c r="CG121" s="961"/>
      <c r="CH121" s="961"/>
      <c r="CI121" s="961"/>
      <c r="CJ121" s="961"/>
      <c r="CK121" s="954"/>
      <c r="CL121" s="940"/>
      <c r="CM121" s="940"/>
      <c r="CN121" s="940"/>
      <c r="CO121" s="941"/>
      <c r="CP121" s="920" t="s">
        <v>410</v>
      </c>
      <c r="CQ121" s="921"/>
      <c r="CR121" s="921"/>
      <c r="CS121" s="921"/>
      <c r="CT121" s="921"/>
      <c r="CU121" s="921"/>
      <c r="CV121" s="921"/>
      <c r="CW121" s="921"/>
      <c r="CX121" s="921"/>
      <c r="CY121" s="921"/>
      <c r="CZ121" s="921"/>
      <c r="DA121" s="921"/>
      <c r="DB121" s="921"/>
      <c r="DC121" s="921"/>
      <c r="DD121" s="921"/>
      <c r="DE121" s="921"/>
      <c r="DF121" s="922"/>
      <c r="DG121" s="898">
        <v>1067983</v>
      </c>
      <c r="DH121" s="899"/>
      <c r="DI121" s="899"/>
      <c r="DJ121" s="899"/>
      <c r="DK121" s="899"/>
      <c r="DL121" s="899">
        <v>773817</v>
      </c>
      <c r="DM121" s="899"/>
      <c r="DN121" s="899"/>
      <c r="DO121" s="899"/>
      <c r="DP121" s="899"/>
      <c r="DQ121" s="899">
        <v>614154</v>
      </c>
      <c r="DR121" s="899"/>
      <c r="DS121" s="899"/>
      <c r="DT121" s="899"/>
      <c r="DU121" s="899"/>
      <c r="DV121" s="876">
        <v>3.6</v>
      </c>
      <c r="DW121" s="876"/>
      <c r="DX121" s="876"/>
      <c r="DY121" s="876"/>
      <c r="DZ121" s="877"/>
    </row>
    <row r="122" spans="1:130" s="247" customFormat="1" ht="26.25" customHeight="1" x14ac:dyDescent="0.15">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390</v>
      </c>
      <c r="AB122" s="862"/>
      <c r="AC122" s="862"/>
      <c r="AD122" s="862"/>
      <c r="AE122" s="863"/>
      <c r="AF122" s="864" t="s">
        <v>128</v>
      </c>
      <c r="AG122" s="862"/>
      <c r="AH122" s="862"/>
      <c r="AI122" s="862"/>
      <c r="AJ122" s="863"/>
      <c r="AK122" s="864" t="s">
        <v>128</v>
      </c>
      <c r="AL122" s="862"/>
      <c r="AM122" s="862"/>
      <c r="AN122" s="862"/>
      <c r="AO122" s="863"/>
      <c r="AP122" s="909" t="s">
        <v>390</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36586546</v>
      </c>
      <c r="BR122" s="930"/>
      <c r="BS122" s="930"/>
      <c r="BT122" s="930"/>
      <c r="BU122" s="930"/>
      <c r="BV122" s="930">
        <v>36291251</v>
      </c>
      <c r="BW122" s="930"/>
      <c r="BX122" s="930"/>
      <c r="BY122" s="930"/>
      <c r="BZ122" s="930"/>
      <c r="CA122" s="930">
        <v>37974792</v>
      </c>
      <c r="CB122" s="930"/>
      <c r="CC122" s="930"/>
      <c r="CD122" s="930"/>
      <c r="CE122" s="930"/>
      <c r="CF122" s="931">
        <v>219.7</v>
      </c>
      <c r="CG122" s="932"/>
      <c r="CH122" s="932"/>
      <c r="CI122" s="932"/>
      <c r="CJ122" s="932"/>
      <c r="CK122" s="954"/>
      <c r="CL122" s="940"/>
      <c r="CM122" s="940"/>
      <c r="CN122" s="940"/>
      <c r="CO122" s="941"/>
      <c r="CP122" s="920" t="s">
        <v>402</v>
      </c>
      <c r="CQ122" s="921"/>
      <c r="CR122" s="921"/>
      <c r="CS122" s="921"/>
      <c r="CT122" s="921"/>
      <c r="CU122" s="921"/>
      <c r="CV122" s="921"/>
      <c r="CW122" s="921"/>
      <c r="CX122" s="921"/>
      <c r="CY122" s="921"/>
      <c r="CZ122" s="921"/>
      <c r="DA122" s="921"/>
      <c r="DB122" s="921"/>
      <c r="DC122" s="921"/>
      <c r="DD122" s="921"/>
      <c r="DE122" s="921"/>
      <c r="DF122" s="922"/>
      <c r="DG122" s="898" t="s">
        <v>390</v>
      </c>
      <c r="DH122" s="899"/>
      <c r="DI122" s="899"/>
      <c r="DJ122" s="899"/>
      <c r="DK122" s="899"/>
      <c r="DL122" s="899" t="s">
        <v>128</v>
      </c>
      <c r="DM122" s="899"/>
      <c r="DN122" s="899"/>
      <c r="DO122" s="899"/>
      <c r="DP122" s="899"/>
      <c r="DQ122" s="899" t="s">
        <v>128</v>
      </c>
      <c r="DR122" s="899"/>
      <c r="DS122" s="899"/>
      <c r="DT122" s="899"/>
      <c r="DU122" s="899"/>
      <c r="DV122" s="876" t="s">
        <v>390</v>
      </c>
      <c r="DW122" s="876"/>
      <c r="DX122" s="876"/>
      <c r="DY122" s="876"/>
      <c r="DZ122" s="877"/>
    </row>
    <row r="123" spans="1:130" s="247" customFormat="1" ht="26.25" customHeight="1" x14ac:dyDescent="0.15">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390</v>
      </c>
      <c r="AB123" s="862"/>
      <c r="AC123" s="862"/>
      <c r="AD123" s="862"/>
      <c r="AE123" s="863"/>
      <c r="AF123" s="864" t="s">
        <v>128</v>
      </c>
      <c r="AG123" s="862"/>
      <c r="AH123" s="862"/>
      <c r="AI123" s="862"/>
      <c r="AJ123" s="863"/>
      <c r="AK123" s="864" t="s">
        <v>390</v>
      </c>
      <c r="AL123" s="862"/>
      <c r="AM123" s="862"/>
      <c r="AN123" s="862"/>
      <c r="AO123" s="863"/>
      <c r="AP123" s="909" t="s">
        <v>390</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473</v>
      </c>
      <c r="BP123" s="963"/>
      <c r="BQ123" s="917">
        <v>54115902</v>
      </c>
      <c r="BR123" s="918"/>
      <c r="BS123" s="918"/>
      <c r="BT123" s="918"/>
      <c r="BU123" s="918"/>
      <c r="BV123" s="918">
        <v>53979050</v>
      </c>
      <c r="BW123" s="918"/>
      <c r="BX123" s="918"/>
      <c r="BY123" s="918"/>
      <c r="BZ123" s="918"/>
      <c r="CA123" s="918">
        <v>57073385</v>
      </c>
      <c r="CB123" s="918"/>
      <c r="CC123" s="918"/>
      <c r="CD123" s="918"/>
      <c r="CE123" s="918"/>
      <c r="CF123" s="828"/>
      <c r="CG123" s="829"/>
      <c r="CH123" s="829"/>
      <c r="CI123" s="829"/>
      <c r="CJ123" s="919"/>
      <c r="CK123" s="954"/>
      <c r="CL123" s="940"/>
      <c r="CM123" s="940"/>
      <c r="CN123" s="940"/>
      <c r="CO123" s="941"/>
      <c r="CP123" s="920" t="s">
        <v>474</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390</v>
      </c>
      <c r="DM123" s="862"/>
      <c r="DN123" s="862"/>
      <c r="DO123" s="862"/>
      <c r="DP123" s="863"/>
      <c r="DQ123" s="864" t="s">
        <v>128</v>
      </c>
      <c r="DR123" s="862"/>
      <c r="DS123" s="862"/>
      <c r="DT123" s="862"/>
      <c r="DU123" s="863"/>
      <c r="DV123" s="909" t="s">
        <v>128</v>
      </c>
      <c r="DW123" s="910"/>
      <c r="DX123" s="910"/>
      <c r="DY123" s="910"/>
      <c r="DZ123" s="911"/>
    </row>
    <row r="124" spans="1:130" s="247" customFormat="1" ht="26.25" customHeight="1" thickBot="1" x14ac:dyDescent="0.2">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390</v>
      </c>
      <c r="AG124" s="862"/>
      <c r="AH124" s="862"/>
      <c r="AI124" s="862"/>
      <c r="AJ124" s="863"/>
      <c r="AK124" s="864" t="s">
        <v>128</v>
      </c>
      <c r="AL124" s="862"/>
      <c r="AM124" s="862"/>
      <c r="AN124" s="862"/>
      <c r="AO124" s="863"/>
      <c r="AP124" s="909" t="s">
        <v>390</v>
      </c>
      <c r="AQ124" s="910"/>
      <c r="AR124" s="910"/>
      <c r="AS124" s="910"/>
      <c r="AT124" s="911"/>
      <c r="AU124" s="912" t="s">
        <v>475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75.099999999999994</v>
      </c>
      <c r="BR124" s="916"/>
      <c r="BS124" s="916"/>
      <c r="BT124" s="916"/>
      <c r="BU124" s="916"/>
      <c r="BV124" s="916">
        <v>71.2</v>
      </c>
      <c r="BW124" s="916"/>
      <c r="BX124" s="916"/>
      <c r="BY124" s="916"/>
      <c r="BZ124" s="916"/>
      <c r="CA124" s="916">
        <v>66.400000000000006</v>
      </c>
      <c r="CB124" s="916"/>
      <c r="CC124" s="916"/>
      <c r="CD124" s="916"/>
      <c r="CE124" s="916"/>
      <c r="CF124" s="806"/>
      <c r="CG124" s="807"/>
      <c r="CH124" s="807"/>
      <c r="CI124" s="807"/>
      <c r="CJ124" s="947"/>
      <c r="CK124" s="955"/>
      <c r="CL124" s="955"/>
      <c r="CM124" s="955"/>
      <c r="CN124" s="955"/>
      <c r="CO124" s="956"/>
      <c r="CP124" s="920" t="s">
        <v>476</v>
      </c>
      <c r="CQ124" s="921"/>
      <c r="CR124" s="921"/>
      <c r="CS124" s="921"/>
      <c r="CT124" s="921"/>
      <c r="CU124" s="921"/>
      <c r="CV124" s="921"/>
      <c r="CW124" s="921"/>
      <c r="CX124" s="921"/>
      <c r="CY124" s="921"/>
      <c r="CZ124" s="921"/>
      <c r="DA124" s="921"/>
      <c r="DB124" s="921"/>
      <c r="DC124" s="921"/>
      <c r="DD124" s="921"/>
      <c r="DE124" s="921"/>
      <c r="DF124" s="922"/>
      <c r="DG124" s="844" t="s">
        <v>477</v>
      </c>
      <c r="DH124" s="845"/>
      <c r="DI124" s="845"/>
      <c r="DJ124" s="845"/>
      <c r="DK124" s="846"/>
      <c r="DL124" s="847" t="s">
        <v>128</v>
      </c>
      <c r="DM124" s="845"/>
      <c r="DN124" s="845"/>
      <c r="DO124" s="845"/>
      <c r="DP124" s="846"/>
      <c r="DQ124" s="847" t="s">
        <v>390</v>
      </c>
      <c r="DR124" s="845"/>
      <c r="DS124" s="845"/>
      <c r="DT124" s="845"/>
      <c r="DU124" s="846"/>
      <c r="DV124" s="933" t="s">
        <v>390</v>
      </c>
      <c r="DW124" s="934"/>
      <c r="DX124" s="934"/>
      <c r="DY124" s="934"/>
      <c r="DZ124" s="935"/>
    </row>
    <row r="125" spans="1:130" s="247" customFormat="1" ht="26.25" customHeight="1" x14ac:dyDescent="0.15">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390</v>
      </c>
      <c r="AG125" s="862"/>
      <c r="AH125" s="862"/>
      <c r="AI125" s="862"/>
      <c r="AJ125" s="863"/>
      <c r="AK125" s="864" t="s">
        <v>390</v>
      </c>
      <c r="AL125" s="862"/>
      <c r="AM125" s="862"/>
      <c r="AN125" s="862"/>
      <c r="AO125" s="863"/>
      <c r="AP125" s="909" t="s">
        <v>477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478</v>
      </c>
      <c r="CL125" s="937"/>
      <c r="CM125" s="937"/>
      <c r="CN125" s="937"/>
      <c r="CO125" s="938"/>
      <c r="CP125" s="945" t="s">
        <v>479</v>
      </c>
      <c r="CQ125" s="890"/>
      <c r="CR125" s="890"/>
      <c r="CS125" s="890"/>
      <c r="CT125" s="890"/>
      <c r="CU125" s="890"/>
      <c r="CV125" s="890"/>
      <c r="CW125" s="890"/>
      <c r="CX125" s="890"/>
      <c r="CY125" s="890"/>
      <c r="CZ125" s="890"/>
      <c r="DA125" s="890"/>
      <c r="DB125" s="890"/>
      <c r="DC125" s="890"/>
      <c r="DD125" s="890"/>
      <c r="DE125" s="890"/>
      <c r="DF125" s="891"/>
      <c r="DG125" s="946" t="s">
        <v>390</v>
      </c>
      <c r="DH125" s="927"/>
      <c r="DI125" s="927"/>
      <c r="DJ125" s="927"/>
      <c r="DK125" s="927"/>
      <c r="DL125" s="927" t="s">
        <v>128</v>
      </c>
      <c r="DM125" s="927"/>
      <c r="DN125" s="927"/>
      <c r="DO125" s="927"/>
      <c r="DP125" s="927"/>
      <c r="DQ125" s="927" t="s">
        <v>390</v>
      </c>
      <c r="DR125" s="927"/>
      <c r="DS125" s="927"/>
      <c r="DT125" s="927"/>
      <c r="DU125" s="927"/>
      <c r="DV125" s="928" t="s">
        <v>390</v>
      </c>
      <c r="DW125" s="928"/>
      <c r="DX125" s="928"/>
      <c r="DY125" s="928"/>
      <c r="DZ125" s="929"/>
    </row>
    <row r="126" spans="1:130" s="247" customFormat="1" ht="26.25" customHeight="1" thickBot="1" x14ac:dyDescent="0.2">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128</v>
      </c>
      <c r="AG126" s="862"/>
      <c r="AH126" s="862"/>
      <c r="AI126" s="862"/>
      <c r="AJ126" s="863"/>
      <c r="AK126" s="864" t="s">
        <v>390</v>
      </c>
      <c r="AL126" s="862"/>
      <c r="AM126" s="862"/>
      <c r="AN126" s="862"/>
      <c r="AO126" s="863"/>
      <c r="AP126" s="909" t="s">
        <v>128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480</v>
      </c>
      <c r="CQ126" s="832"/>
      <c r="CR126" s="832"/>
      <c r="CS126" s="832"/>
      <c r="CT126" s="832"/>
      <c r="CU126" s="832"/>
      <c r="CV126" s="832"/>
      <c r="CW126" s="832"/>
      <c r="CX126" s="832"/>
      <c r="CY126" s="832"/>
      <c r="CZ126" s="832"/>
      <c r="DA126" s="832"/>
      <c r="DB126" s="832"/>
      <c r="DC126" s="832"/>
      <c r="DD126" s="832"/>
      <c r="DE126" s="832"/>
      <c r="DF126" s="833"/>
      <c r="DG126" s="898" t="s">
        <v>390</v>
      </c>
      <c r="DH126" s="899"/>
      <c r="DI126" s="899"/>
      <c r="DJ126" s="899"/>
      <c r="DK126" s="899"/>
      <c r="DL126" s="899" t="s">
        <v>128</v>
      </c>
      <c r="DM126" s="899"/>
      <c r="DN126" s="899"/>
      <c r="DO126" s="899"/>
      <c r="DP126" s="899"/>
      <c r="DQ126" s="899" t="s">
        <v>477</v>
      </c>
      <c r="DR126" s="899"/>
      <c r="DS126" s="899"/>
      <c r="DT126" s="899"/>
      <c r="DU126" s="899"/>
      <c r="DV126" s="876" t="s">
        <v>128</v>
      </c>
      <c r="DW126" s="876"/>
      <c r="DX126" s="876"/>
      <c r="DY126" s="876"/>
      <c r="DZ126" s="877"/>
    </row>
    <row r="127" spans="1:130" s="247" customFormat="1" ht="26.25" customHeight="1" x14ac:dyDescent="0.15">
      <c r="A127" s="904"/>
      <c r="B127" s="905"/>
      <c r="C127" s="923" t="s">
        <v>481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128</v>
      </c>
      <c r="AG127" s="862"/>
      <c r="AH127" s="862"/>
      <c r="AI127" s="862"/>
      <c r="AJ127" s="863"/>
      <c r="AK127" s="864" t="s">
        <v>128</v>
      </c>
      <c r="AL127" s="862"/>
      <c r="AM127" s="862"/>
      <c r="AN127" s="862"/>
      <c r="AO127" s="863"/>
      <c r="AP127" s="909" t="s">
        <v>128</v>
      </c>
      <c r="AQ127" s="910"/>
      <c r="AR127" s="910"/>
      <c r="AS127" s="910"/>
      <c r="AT127" s="911"/>
      <c r="AU127" s="283"/>
      <c r="AV127" s="283"/>
      <c r="AW127" s="283"/>
      <c r="AX127" s="926" t="s">
        <v>482</v>
      </c>
      <c r="AY127" s="894"/>
      <c r="AZ127" s="894"/>
      <c r="BA127" s="894"/>
      <c r="BB127" s="894"/>
      <c r="BC127" s="894"/>
      <c r="BD127" s="894"/>
      <c r="BE127" s="895"/>
      <c r="BF127" s="893" t="s">
        <v>483</v>
      </c>
      <c r="BG127" s="894"/>
      <c r="BH127" s="894"/>
      <c r="BI127" s="894"/>
      <c r="BJ127" s="894"/>
      <c r="BK127" s="894"/>
      <c r="BL127" s="895"/>
      <c r="BM127" s="893" t="s">
        <v>484</v>
      </c>
      <c r="BN127" s="894"/>
      <c r="BO127" s="894"/>
      <c r="BP127" s="894"/>
      <c r="BQ127" s="894"/>
      <c r="BR127" s="894"/>
      <c r="BS127" s="895"/>
      <c r="BT127" s="893" t="s">
        <v>485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486</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390</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487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488</v>
      </c>
      <c r="X128" s="880"/>
      <c r="Y128" s="880"/>
      <c r="Z128" s="881"/>
      <c r="AA128" s="882">
        <v>1095245</v>
      </c>
      <c r="AB128" s="883"/>
      <c r="AC128" s="883"/>
      <c r="AD128" s="883"/>
      <c r="AE128" s="884"/>
      <c r="AF128" s="885">
        <v>1087053</v>
      </c>
      <c r="AG128" s="883"/>
      <c r="AH128" s="883"/>
      <c r="AI128" s="883"/>
      <c r="AJ128" s="884"/>
      <c r="AK128" s="885">
        <v>1079767</v>
      </c>
      <c r="AL128" s="883"/>
      <c r="AM128" s="883"/>
      <c r="AN128" s="883"/>
      <c r="AO128" s="884"/>
      <c r="AP128" s="886"/>
      <c r="AQ128" s="887"/>
      <c r="AR128" s="887"/>
      <c r="AS128" s="887"/>
      <c r="AT128" s="888"/>
      <c r="AU128" s="283"/>
      <c r="AV128" s="283"/>
      <c r="AW128" s="283"/>
      <c r="AX128" s="889" t="s">
        <v>489</v>
      </c>
      <c r="AY128" s="890"/>
      <c r="AZ128" s="890"/>
      <c r="BA128" s="890"/>
      <c r="BB128" s="890"/>
      <c r="BC128" s="890"/>
      <c r="BD128" s="890"/>
      <c r="BE128" s="891"/>
      <c r="BF128" s="868" t="s">
        <v>390</v>
      </c>
      <c r="BG128" s="869"/>
      <c r="BH128" s="869"/>
      <c r="BI128" s="869"/>
      <c r="BJ128" s="869"/>
      <c r="BK128" s="869"/>
      <c r="BL128" s="892"/>
      <c r="BM128" s="868">
        <v>12.46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490</v>
      </c>
      <c r="CQ128" s="810"/>
      <c r="CR128" s="810"/>
      <c r="CS128" s="810"/>
      <c r="CT128" s="810"/>
      <c r="CU128" s="810"/>
      <c r="CV128" s="810"/>
      <c r="CW128" s="810"/>
      <c r="CX128" s="810"/>
      <c r="CY128" s="810"/>
      <c r="CZ128" s="810"/>
      <c r="DA128" s="810"/>
      <c r="DB128" s="810"/>
      <c r="DC128" s="810"/>
      <c r="DD128" s="810"/>
      <c r="DE128" s="810"/>
      <c r="DF128" s="811"/>
      <c r="DG128" s="872" t="s">
        <v>390</v>
      </c>
      <c r="DH128" s="873"/>
      <c r="DI128" s="873"/>
      <c r="DJ128" s="873"/>
      <c r="DK128" s="873"/>
      <c r="DL128" s="873" t="s">
        <v>390</v>
      </c>
      <c r="DM128" s="873"/>
      <c r="DN128" s="873"/>
      <c r="DO128" s="873"/>
      <c r="DP128" s="873"/>
      <c r="DQ128" s="873" t="s">
        <v>390</v>
      </c>
      <c r="DR128" s="873"/>
      <c r="DS128" s="873"/>
      <c r="DT128" s="873"/>
      <c r="DU128" s="873"/>
      <c r="DV128" s="874" t="s">
        <v>390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491</v>
      </c>
      <c r="X129" s="859"/>
      <c r="Y129" s="859"/>
      <c r="Z129" s="860"/>
      <c r="AA129" s="861">
        <v>20321588</v>
      </c>
      <c r="AB129" s="862"/>
      <c r="AC129" s="862"/>
      <c r="AD129" s="862"/>
      <c r="AE129" s="863"/>
      <c r="AF129" s="864">
        <v>20425872</v>
      </c>
      <c r="AG129" s="862"/>
      <c r="AH129" s="862"/>
      <c r="AI129" s="862"/>
      <c r="AJ129" s="863"/>
      <c r="AK129" s="864">
        <v>20437829</v>
      </c>
      <c r="AL129" s="862"/>
      <c r="AM129" s="862"/>
      <c r="AN129" s="862"/>
      <c r="AO129" s="863"/>
      <c r="AP129" s="865"/>
      <c r="AQ129" s="866"/>
      <c r="AR129" s="866"/>
      <c r="AS129" s="866"/>
      <c r="AT129" s="867"/>
      <c r="AU129" s="285"/>
      <c r="AV129" s="285"/>
      <c r="AW129" s="285"/>
      <c r="AX129" s="831" t="s">
        <v>492</v>
      </c>
      <c r="AY129" s="832"/>
      <c r="AZ129" s="832"/>
      <c r="BA129" s="832"/>
      <c r="BB129" s="832"/>
      <c r="BC129" s="832"/>
      <c r="BD129" s="832"/>
      <c r="BE129" s="833"/>
      <c r="BF129" s="851" t="s">
        <v>128</v>
      </c>
      <c r="BG129" s="852"/>
      <c r="BH129" s="852"/>
      <c r="BI129" s="852"/>
      <c r="BJ129" s="852"/>
      <c r="BK129" s="852"/>
      <c r="BL129" s="853"/>
      <c r="BM129" s="851">
        <v>17.46</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494</v>
      </c>
      <c r="X130" s="859"/>
      <c r="Y130" s="859"/>
      <c r="Z130" s="860"/>
      <c r="AA130" s="861">
        <v>3286420</v>
      </c>
      <c r="AB130" s="862"/>
      <c r="AC130" s="862"/>
      <c r="AD130" s="862"/>
      <c r="AE130" s="863"/>
      <c r="AF130" s="864">
        <v>3244621</v>
      </c>
      <c r="AG130" s="862"/>
      <c r="AH130" s="862"/>
      <c r="AI130" s="862"/>
      <c r="AJ130" s="863"/>
      <c r="AK130" s="864">
        <v>3153164</v>
      </c>
      <c r="AL130" s="862"/>
      <c r="AM130" s="862"/>
      <c r="AN130" s="862"/>
      <c r="AO130" s="863"/>
      <c r="AP130" s="865"/>
      <c r="AQ130" s="866"/>
      <c r="AR130" s="866"/>
      <c r="AS130" s="866"/>
      <c r="AT130" s="867"/>
      <c r="AU130" s="285"/>
      <c r="AV130" s="285"/>
      <c r="AW130" s="285"/>
      <c r="AX130" s="831" t="s">
        <v>495</v>
      </c>
      <c r="AY130" s="832"/>
      <c r="AZ130" s="832"/>
      <c r="BA130" s="832"/>
      <c r="BB130" s="832"/>
      <c r="BC130" s="832"/>
      <c r="BD130" s="832"/>
      <c r="BE130" s="833"/>
      <c r="BF130" s="834">
        <v>5.9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496</v>
      </c>
      <c r="X131" s="842"/>
      <c r="Y131" s="842"/>
      <c r="Z131" s="843"/>
      <c r="AA131" s="844">
        <v>17035168</v>
      </c>
      <c r="AB131" s="845"/>
      <c r="AC131" s="845"/>
      <c r="AD131" s="845"/>
      <c r="AE131" s="846"/>
      <c r="AF131" s="847">
        <v>17181251</v>
      </c>
      <c r="AG131" s="845"/>
      <c r="AH131" s="845"/>
      <c r="AI131" s="845"/>
      <c r="AJ131" s="846"/>
      <c r="AK131" s="847">
        <v>17284665</v>
      </c>
      <c r="AL131" s="845"/>
      <c r="AM131" s="845"/>
      <c r="AN131" s="845"/>
      <c r="AO131" s="846"/>
      <c r="AP131" s="848"/>
      <c r="AQ131" s="849"/>
      <c r="AR131" s="849"/>
      <c r="AS131" s="849"/>
      <c r="AT131" s="850"/>
      <c r="AU131" s="285"/>
      <c r="AV131" s="285"/>
      <c r="AW131" s="285"/>
      <c r="AX131" s="809" t="s">
        <v>497</v>
      </c>
      <c r="AY131" s="810"/>
      <c r="AZ131" s="810"/>
      <c r="BA131" s="810"/>
      <c r="BB131" s="810"/>
      <c r="BC131" s="810"/>
      <c r="BD131" s="810"/>
      <c r="BE131" s="811"/>
      <c r="BF131" s="812">
        <v>66.400000000000006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499</v>
      </c>
      <c r="W132" s="822"/>
      <c r="X132" s="822"/>
      <c r="Y132" s="822"/>
      <c r="Z132" s="823"/>
      <c r="AA132" s="824">
        <v>7.4972374799999999</v>
      </c>
      <c r="AB132" s="825"/>
      <c r="AC132" s="825"/>
      <c r="AD132" s="825"/>
      <c r="AE132" s="826"/>
      <c r="AF132" s="827">
        <v>6.2325742340000003</v>
      </c>
      <c r="AG132" s="825"/>
      <c r="AH132" s="825"/>
      <c r="AI132" s="825"/>
      <c r="AJ132" s="826"/>
      <c r="AK132" s="827">
        <v>4.2113862199999996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500</v>
      </c>
      <c r="W133" s="801"/>
      <c r="X133" s="801"/>
      <c r="Y133" s="801"/>
      <c r="Z133" s="802"/>
      <c r="AA133" s="803">
        <v>10</v>
      </c>
      <c r="AB133" s="804"/>
      <c r="AC133" s="804"/>
      <c r="AD133" s="804"/>
      <c r="AE133" s="805"/>
      <c r="AF133" s="803">
        <v>7.9</v>
      </c>
      <c r="AG133" s="804"/>
      <c r="AH133" s="804"/>
      <c r="AI133" s="804"/>
      <c r="AJ133" s="805"/>
      <c r="AK133" s="803">
        <v>5.9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0Z6b8CJg/U4AmopkMPvzgVGhkr+sYRUFF7e3HjVY0BxgrhY957t16Stk3QvnCF4rMtHufMFSaTAax74XRBkyg==" saltValue="qELJPJ2D1EVFLRw+PA+jG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YG8YXNVOlZzoANm03xQ4dNisrQjfXx2/ZgiKvNbq/LJ48zf6xCzErvQlTLs9quQ5y50pdaC7f2eIbAAQyWn+w==" saltValue="enuzZlsltxQ0XW4MlR/E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p4fN2YjjKQEXUZCrHRZpx3TiZMreAvtblJjkFKBcsasnzCE/PySK+KfxXQMwgxMLCbcyKxosYwEV1QcVAcMdQ==" saltValue="oMj+3z5idpzr/vXFe4PS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509</v>
      </c>
      <c r="AL9" s="1231"/>
      <c r="AM9" s="1231"/>
      <c r="AN9" s="1232"/>
      <c r="AO9" s="313">
        <v>5719352</v>
      </c>
      <c r="AP9" s="313">
        <v>63224</v>
      </c>
      <c r="AQ9" s="314">
        <v>63299</v>
      </c>
      <c r="AR9" s="315">
        <v>-0.1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510</v>
      </c>
      <c r="AL10" s="1231"/>
      <c r="AM10" s="1231"/>
      <c r="AN10" s="1232"/>
      <c r="AO10" s="316">
        <v>326360</v>
      </c>
      <c r="AP10" s="316">
        <v>3608</v>
      </c>
      <c r="AQ10" s="317">
        <v>6012</v>
      </c>
      <c r="AR10" s="318">
        <v>-40</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511</v>
      </c>
      <c r="AL11" s="1231"/>
      <c r="AM11" s="1231"/>
      <c r="AN11" s="1232"/>
      <c r="AO11" s="316">
        <v>12</v>
      </c>
      <c r="AP11" s="316">
        <v>0</v>
      </c>
      <c r="AQ11" s="317">
        <v>6006</v>
      </c>
      <c r="AR11" s="318">
        <v>-100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512</v>
      </c>
      <c r="AL12" s="1231"/>
      <c r="AM12" s="1231"/>
      <c r="AN12" s="1232"/>
      <c r="AO12" s="316">
        <v>246631</v>
      </c>
      <c r="AP12" s="316">
        <v>2726</v>
      </c>
      <c r="AQ12" s="317">
        <v>1513</v>
      </c>
      <c r="AR12" s="318">
        <v>80.2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513</v>
      </c>
      <c r="AL13" s="1231"/>
      <c r="AM13" s="1231"/>
      <c r="AN13" s="1232"/>
      <c r="AO13" s="316" t="s">
        <v>514</v>
      </c>
      <c r="AP13" s="316" t="s">
        <v>514</v>
      </c>
      <c r="AQ13" s="317">
        <v>6</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515</v>
      </c>
      <c r="AL14" s="1231"/>
      <c r="AM14" s="1231"/>
      <c r="AN14" s="1232"/>
      <c r="AO14" s="316">
        <v>248106</v>
      </c>
      <c r="AP14" s="316">
        <v>2743</v>
      </c>
      <c r="AQ14" s="317">
        <v>2299</v>
      </c>
      <c r="AR14" s="318">
        <v>19.3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516</v>
      </c>
      <c r="AL15" s="1231"/>
      <c r="AM15" s="1231"/>
      <c r="AN15" s="1232"/>
      <c r="AO15" s="316">
        <v>195646</v>
      </c>
      <c r="AP15" s="316">
        <v>2163</v>
      </c>
      <c r="AQ15" s="317">
        <v>1728</v>
      </c>
      <c r="AR15" s="318">
        <v>25.2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517</v>
      </c>
      <c r="AL16" s="1234"/>
      <c r="AM16" s="1234"/>
      <c r="AN16" s="1235"/>
      <c r="AO16" s="316">
        <v>-577737</v>
      </c>
      <c r="AP16" s="316">
        <v>-6387</v>
      </c>
      <c r="AQ16" s="317">
        <v>-4986</v>
      </c>
      <c r="AR16" s="318">
        <v>28.1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6158370</v>
      </c>
      <c r="AP17" s="316">
        <v>68077</v>
      </c>
      <c r="AQ17" s="317">
        <v>75877</v>
      </c>
      <c r="AR17" s="318">
        <v>-10.3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522</v>
      </c>
      <c r="AL21" s="1228"/>
      <c r="AM21" s="1228"/>
      <c r="AN21" s="1229"/>
      <c r="AO21" s="328">
        <v>7.1</v>
      </c>
      <c r="AP21" s="329">
        <v>7.41</v>
      </c>
      <c r="AQ21" s="330">
        <v>-0.31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523</v>
      </c>
      <c r="AL22" s="1228"/>
      <c r="AM22" s="1228"/>
      <c r="AN22" s="1229"/>
      <c r="AO22" s="333">
        <v>99.8</v>
      </c>
      <c r="AP22" s="334">
        <v>98.4</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527</v>
      </c>
      <c r="AL32" s="1219"/>
      <c r="AM32" s="1219"/>
      <c r="AN32" s="1220"/>
      <c r="AO32" s="343">
        <v>2804510</v>
      </c>
      <c r="AP32" s="343">
        <v>31002</v>
      </c>
      <c r="AQ32" s="344">
        <v>39476</v>
      </c>
      <c r="AR32" s="345">
        <v>-21.5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528</v>
      </c>
      <c r="AL33" s="1219"/>
      <c r="AM33" s="1219"/>
      <c r="AN33" s="1220"/>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529</v>
      </c>
      <c r="AL34" s="1219"/>
      <c r="AM34" s="1219"/>
      <c r="AN34" s="1220"/>
      <c r="AO34" s="343" t="s">
        <v>514</v>
      </c>
      <c r="AP34" s="343" t="s">
        <v>514</v>
      </c>
      <c r="AQ34" s="344">
        <v>57</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530</v>
      </c>
      <c r="AL35" s="1219"/>
      <c r="AM35" s="1219"/>
      <c r="AN35" s="1220"/>
      <c r="AO35" s="343">
        <v>2156345</v>
      </c>
      <c r="AP35" s="343">
        <v>23837</v>
      </c>
      <c r="AQ35" s="344">
        <v>13586</v>
      </c>
      <c r="AR35" s="345">
        <v>75.5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531</v>
      </c>
      <c r="AL36" s="1219"/>
      <c r="AM36" s="1219"/>
      <c r="AN36" s="1220"/>
      <c r="AO36" s="343" t="s">
        <v>514</v>
      </c>
      <c r="AP36" s="343" t="s">
        <v>514</v>
      </c>
      <c r="AQ36" s="344">
        <v>1761</v>
      </c>
      <c r="AR36" s="345" t="s">
        <v>514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532</v>
      </c>
      <c r="AL37" s="1219"/>
      <c r="AM37" s="1219"/>
      <c r="AN37" s="1220"/>
      <c r="AO37" s="343" t="s">
        <v>514</v>
      </c>
      <c r="AP37" s="343" t="s">
        <v>514</v>
      </c>
      <c r="AQ37" s="344">
        <v>609</v>
      </c>
      <c r="AR37" s="345" t="s">
        <v>514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533</v>
      </c>
      <c r="AL38" s="1222"/>
      <c r="AM38" s="1222"/>
      <c r="AN38" s="1223"/>
      <c r="AO38" s="346" t="s">
        <v>514</v>
      </c>
      <c r="AP38" s="346" t="s">
        <v>514</v>
      </c>
      <c r="AQ38" s="347">
        <v>1</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534</v>
      </c>
      <c r="AL39" s="1222"/>
      <c r="AM39" s="1222"/>
      <c r="AN39" s="1223"/>
      <c r="AO39" s="343">
        <v>-1079767</v>
      </c>
      <c r="AP39" s="343">
        <v>-11936</v>
      </c>
      <c r="AQ39" s="344">
        <v>-5546</v>
      </c>
      <c r="AR39" s="345">
        <v>115.2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535</v>
      </c>
      <c r="AL40" s="1219"/>
      <c r="AM40" s="1219"/>
      <c r="AN40" s="1220"/>
      <c r="AO40" s="343">
        <v>-3153164</v>
      </c>
      <c r="AP40" s="343">
        <v>-34856</v>
      </c>
      <c r="AQ40" s="344">
        <v>-36890</v>
      </c>
      <c r="AR40" s="345">
        <v>-5.5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727924</v>
      </c>
      <c r="AP41" s="343">
        <v>8047</v>
      </c>
      <c r="AQ41" s="344">
        <v>13053</v>
      </c>
      <c r="AR41" s="345">
        <v>-38.4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504</v>
      </c>
      <c r="AN49" s="1213" t="s">
        <v>539</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2604198</v>
      </c>
      <c r="AN51" s="365">
        <v>27895</v>
      </c>
      <c r="AO51" s="366">
        <v>-2.2999999999999998</v>
      </c>
      <c r="AP51" s="367">
        <v>54227</v>
      </c>
      <c r="AQ51" s="368">
        <v>-6.4</v>
      </c>
      <c r="AR51" s="369">
        <v>4.0999999999999996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888532</v>
      </c>
      <c r="AN52" s="373">
        <v>9518</v>
      </c>
      <c r="AO52" s="374">
        <v>-23.5</v>
      </c>
      <c r="AP52" s="375">
        <v>29694</v>
      </c>
      <c r="AQ52" s="376">
        <v>1.3</v>
      </c>
      <c r="AR52" s="377">
        <v>-24.8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2158766</v>
      </c>
      <c r="AN53" s="365">
        <v>23270</v>
      </c>
      <c r="AO53" s="366">
        <v>-16.600000000000001</v>
      </c>
      <c r="AP53" s="367">
        <v>57295</v>
      </c>
      <c r="AQ53" s="368">
        <v>5.7</v>
      </c>
      <c r="AR53" s="369">
        <v>-22.3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1015645</v>
      </c>
      <c r="AN54" s="373">
        <v>10948</v>
      </c>
      <c r="AO54" s="374">
        <v>15</v>
      </c>
      <c r="AP54" s="375">
        <v>32771</v>
      </c>
      <c r="AQ54" s="376">
        <v>10.4</v>
      </c>
      <c r="AR54" s="377">
        <v>4.5999999999999996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4446943</v>
      </c>
      <c r="AN55" s="365">
        <v>48326</v>
      </c>
      <c r="AO55" s="366">
        <v>107.7</v>
      </c>
      <c r="AP55" s="367">
        <v>54110</v>
      </c>
      <c r="AQ55" s="368">
        <v>-5.6</v>
      </c>
      <c r="AR55" s="369">
        <v>113.3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1885911</v>
      </c>
      <c r="AN56" s="373">
        <v>20495</v>
      </c>
      <c r="AO56" s="374">
        <v>87.2</v>
      </c>
      <c r="AP56" s="375">
        <v>30620</v>
      </c>
      <c r="AQ56" s="376">
        <v>-6.6</v>
      </c>
      <c r="AR56" s="377">
        <v>93.8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4927760</v>
      </c>
      <c r="AN57" s="365">
        <v>54057</v>
      </c>
      <c r="AO57" s="366">
        <v>11.9</v>
      </c>
      <c r="AP57" s="367">
        <v>54684</v>
      </c>
      <c r="AQ57" s="368">
        <v>1.1000000000000001</v>
      </c>
      <c r="AR57" s="369">
        <v>10.8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3043908</v>
      </c>
      <c r="AN58" s="373">
        <v>33391</v>
      </c>
      <c r="AO58" s="374">
        <v>62.9</v>
      </c>
      <c r="AP58" s="375">
        <v>32829</v>
      </c>
      <c r="AQ58" s="376">
        <v>7.2</v>
      </c>
      <c r="AR58" s="377">
        <v>55.7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8802609</v>
      </c>
      <c r="AN59" s="365">
        <v>97307</v>
      </c>
      <c r="AO59" s="366">
        <v>80</v>
      </c>
      <c r="AP59" s="367">
        <v>62383</v>
      </c>
      <c r="AQ59" s="368">
        <v>14.1</v>
      </c>
      <c r="AR59" s="369">
        <v>65.900000000000006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5716937</v>
      </c>
      <c r="AN60" s="373">
        <v>63197</v>
      </c>
      <c r="AO60" s="374">
        <v>89.3</v>
      </c>
      <c r="AP60" s="375">
        <v>35325</v>
      </c>
      <c r="AQ60" s="376">
        <v>7.6</v>
      </c>
      <c r="AR60" s="377">
        <v>81.7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4588055</v>
      </c>
      <c r="AN61" s="380">
        <v>50171</v>
      </c>
      <c r="AO61" s="381">
        <v>36.1</v>
      </c>
      <c r="AP61" s="382">
        <v>56540</v>
      </c>
      <c r="AQ61" s="383">
        <v>1.8</v>
      </c>
      <c r="AR61" s="369">
        <v>34.299999999999997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2510187</v>
      </c>
      <c r="AN62" s="373">
        <v>27510</v>
      </c>
      <c r="AO62" s="374">
        <v>46.2</v>
      </c>
      <c r="AP62" s="375">
        <v>32248</v>
      </c>
      <c r="AQ62" s="376">
        <v>4</v>
      </c>
      <c r="AR62" s="377">
        <v>42.2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76gqMNNU14WvFjwU1yAR+ZAxT6zXzgSZEwoV6dTUvVfcXUj1SGK6uGaN73DUrdt9CADOmmo2uespc5dU2l1PA==" saltValue="kQpmhk6W6nhROkFbrZkCf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kByCKn+8wJZZBkJXB3qHjGJDm3ehU+K/AF383wIg6Ce5gS8c/ihlGs5IPtiT2bQtHbBIfmnOf3Y5VJA9SO71Aw==" saltValue="ArqYg6v0GSUOfnsxtnkK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68fk//C3VRwSFio8WAq2Akg5lZy+rqTjzCxmBeAxh83N8KllWT4VC/Pzc7V/ld6BOGbOImDjYRZo/BBT5PZxsA==" saltValue="uRkFMv/X1kFhFD2t/abs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6" t="s">
        <v>3</v>
      </c>
      <c r="D47" s="1236"/>
      <c r="E47" s="1237"/>
      <c r="F47" s="11">
        <v>15.89</v>
      </c>
      <c r="G47" s="12">
        <v>10.32</v>
      </c>
      <c r="H47" s="12">
        <v>11.21</v>
      </c>
      <c r="I47" s="12">
        <v>13.2</v>
      </c>
      <c r="J47" s="13">
        <v>15.73</v>
      </c>
    </row>
    <row r="48" spans="2:10" ht="57.75" customHeight="1" x14ac:dyDescent="0.15">
      <c r="B48" s="14"/>
      <c r="C48" s="1238" t="s">
        <v>4</v>
      </c>
      <c r="D48" s="1238"/>
      <c r="E48" s="1239"/>
      <c r="F48" s="15">
        <v>1.68</v>
      </c>
      <c r="G48" s="16">
        <v>1.84</v>
      </c>
      <c r="H48" s="16">
        <v>2.94</v>
      </c>
      <c r="I48" s="16">
        <v>2.6</v>
      </c>
      <c r="J48" s="17">
        <v>3.26</v>
      </c>
    </row>
    <row r="49" spans="2:10" ht="57.75" customHeight="1" thickBot="1" x14ac:dyDescent="0.2">
      <c r="B49" s="18"/>
      <c r="C49" s="1240" t="s">
        <v>5</v>
      </c>
      <c r="D49" s="1240"/>
      <c r="E49" s="1241"/>
      <c r="F49" s="19" t="s">
        <v>560</v>
      </c>
      <c r="G49" s="20" t="s">
        <v>561</v>
      </c>
      <c r="H49" s="20">
        <v>2.0299999999999998</v>
      </c>
      <c r="I49" s="20">
        <v>1.71</v>
      </c>
      <c r="J49" s="21">
        <v>3.22</v>
      </c>
    </row>
    <row r="50" spans="2:10" ht="13.5" customHeight="1" x14ac:dyDescent="0.15"/>
  </sheetData>
  <sheetProtection algorithmName="SHA-512" hashValue="A8peLGVGTefkHBC7Yl59Cf8tJnk07srqj3xWjtu487Jw05SjewkkAt5byCBQbsITlyyeBgckNInXZbD5RltvsA==" saltValue="fc6823w1PegVLXs+/WNp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2021-03-08T07:26:14Z</cp:lastPrinted>
  <dcterms:created xsi:type="dcterms:W3CDTF">2021-02-05T03:28:30Z</dcterms:created>
  <dcterms:modified xsi:type="dcterms:W3CDTF">2021-10-19T08:04:55Z</dcterms:modified>
  <cp:category/>
</cp:coreProperties>
</file>