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55F022DE-1AB1-47AC-A942-D0311C5AB8CE}" xr6:coauthVersionLast="36" xr6:coauthVersionMax="36" xr10:uidLastSave="{00000000-0000-0000-0000-000000000000}"/>
  <bookViews>
    <workbookView xWindow="0" yWindow="0" windowWidth="15360" windowHeight="7635"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BE34" i="10"/>
  <c r="C34" i="10"/>
  <c r="C35" i="10" s="1"/>
  <c r="C36"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 r="CO41" i="10" s="1"/>
  <c r="CO42" i="10" s="1"/>
</calcChain>
</file>

<file path=xl/sharedStrings.xml><?xml version="1.0" encoding="utf-8"?>
<sst xmlns="http://schemas.openxmlformats.org/spreadsheetml/2006/main" count="1050" uniqueCount="612">
  <si>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</si>
  <si>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</si>
  <si>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</si>
  <si>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</si>
  <si>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</si>
  <si>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</si>
  <si>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</si>
  <si>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</si>
  <si>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</si>
  <si>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</si>
  <si>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</si>
  <si>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</si>
  <si>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</si>
  <si>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</si>
  <si>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</si>
  <si>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</si>
  <si>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</si>
  <si>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</si>
  <si>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</si>
  <si>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</si>
  <si>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</si>
  <si>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</si>
  <si>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</si>
  <si>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</si>
  <si>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</si>
  <si>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</si>
  <si>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</si>
  <si>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</si>
  <si>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</si>
  <si>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</si>
  <si>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</si>
  <si>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</si>
  <si>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</si>
  <si>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</si>
  <si>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</si>
  <si>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</si>
  <si>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</si>
  <si>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</si>
  <si>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</si>
  <si>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</si>
  <si>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</si>
  <si>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</si>
  <si>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</si>
  <si>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</si>
  <si>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</si>
  <si>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</si>
  <si>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</si>
  <si>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</si>
  <si>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</si>
  <si>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</si>
  <si>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</si>
  <si>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</si>
  <si>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</si>
  <si>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</si>
  <si>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</si>
  <si>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</si>
  <si>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</si>
  <si>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</si>
  <si>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</si>
  <si>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</si>
  <si>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</si>
  <si>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</si>
  <si>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</si>
  <si>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</si>
  <si>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</si>
  <si>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</si>
  <si>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</si>
  <si>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</si>
  <si>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</si>
  <si>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</si>
  <si>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</si>
  <si>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</si>
  <si>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</si>
  <si>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</si>
  <si>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</si>
  <si>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</si>
  <si>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</si>
  <si>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</si>
  <si>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</si>
  <si>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</si>
  <si>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</si>
  <si>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</si>
  <si>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</si>
  <si>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</si>
  <si>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</si>
  <si>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</si>
  <si>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</si>
  <si>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</si>
  <si>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</si>
  <si>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</si>
  <si>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</si>
  <si>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</si>
  <si>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</si>
  <si>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</si>
  <si>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</si>
  <si>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</si>
  <si>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</si>
  <si>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</si>
  <si>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</si>
  <si>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</si>
  <si>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</si>
  <si>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</si>
  <si>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</si>
  <si>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</si>
  <si>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</si>
  <si>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</si>
  <si>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</si>
  <si>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</si>
  <si>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</si>
  <si>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</si>
  <si>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</si>
  <si>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</si>
  <si>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</si>
  <si>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</si>
  <si>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</si>
  <si>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</si>
  <si>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</si>
  <si>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</si>
  <si>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</si>
  <si>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</si>
  <si>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</si>
  <si>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</si>
  <si>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</si>
  <si>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</si>
  <si>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</si>
  <si>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</si>
  <si>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</si>
  <si>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</si>
  <si>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</si>
  <si>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</si>
  <si>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</si>
  <si>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</si>
  <si>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</si>
  <si>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</si>
  <si>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</si>
  <si>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</si>
  <si>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</si>
  <si>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</si>
  <si>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</si>
  <si>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</si>
  <si>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</si>
  <si>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</si>
  <si>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</si>
  <si>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</si>
  <si>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</si>
  <si>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</si>
  <si>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</si>
  <si>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</si>
  <si>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</si>
  <si>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</si>
  <si>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</si>
  <si>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病院事業会計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</si>
  <si>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</si>
  <si>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</si>
  <si>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</si>
  <si>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</si>
  <si>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</si>
  <si>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</si>
  <si>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</si>
  <si>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</si>
  <si>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</si>
  <si>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</si>
  <si>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</si>
  <si>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</si>
  <si>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</si>
  <si>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</si>
  <si>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</si>
  <si>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</si>
  <si>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</si>
  <si>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</si>
  <si>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</si>
  <si>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</si>
  <si>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</si>
  <si>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</si>
  <si>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</si>
  <si>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</si>
  <si>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</si>
  <si>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</si>
  <si>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</si>
  <si>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</si>
  <si>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</si>
  <si>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</si>
  <si>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</si>
  <si>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</si>
  <si>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</si>
  <si>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</si>
  <si>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</si>
  <si>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</si>
  <si>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</si>
  <si>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</si>
  <si>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</si>
  <si>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</si>
  <si>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</si>
  <si>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</si>
  <si>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</si>
  <si>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</si>
  <si>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</si>
  <si>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</si>
  <si>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</si>
  <si>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</si>
  <si>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</si>
  <si>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</si>
  <si>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</si>
  <si>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</si>
  <si>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</si>
  <si>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</si>
  <si>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</si>
  <si>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</si>
  <si>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</si>
  <si>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</si>
  <si>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</si>
  <si>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</si>
  <si>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</si>
  <si>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</si>
  <si>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</si>
  <si>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兵庫県川西市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</si>
  <si>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</si>
  <si>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</si>
  <si>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</si>
  <si>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</si>
  <si>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</si>
  <si>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</si>
  <si>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</si>
  <si>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</si>
  <si>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</si>
  <si>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</si>
  <si>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</si>
  <si>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</si>
  <si>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</si>
  <si>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</si>
  <si>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</si>
  <si>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</si>
  <si>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</si>
  <si>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</si>
  <si>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</si>
  <si>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</si>
  <si>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</si>
  <si>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</si>
  <si>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</si>
  <si>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</si>
  <si>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</si>
  <si>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</si>
  <si>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</si>
  <si>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</si>
  <si>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</si>
  <si>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</si>
  <si>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</si>
  <si>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</si>
  <si>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</si>
  <si>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</si>
  <si>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</si>
  <si>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</si>
  <si>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</si>
  <si>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</si>
  <si>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</si>
  <si>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</si>
  <si>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</si>
  <si>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</si>
  <si>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</si>
  <si>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</si>
  <si>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</si>
  <si>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</si>
  <si>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</si>
  <si>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</si>
  <si>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</si>
  <si>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</si>
  <si>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</si>
  <si>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</si>
  <si>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</si>
  <si>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</si>
  <si>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</si>
  <si>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</si>
  <si>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</si>
  <si>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</si>
  <si>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</si>
  <si>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</si>
  <si>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</si>
  <si>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</si>
  <si>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</si>
  <si>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</si>
  <si>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</si>
  <si>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</si>
  <si>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</si>
  <si>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</si>
  <si>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</si>
  <si>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</si>
  <si>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</si>
  <si>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</si>
  <si>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</si>
  <si>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</si>
  <si>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</si>
  <si>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</si>
  <si>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</si>
  <si>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</si>
  <si>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</si>
  <si>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</si>
  <si>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</si>
  <si>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</si>
  <si>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</si>
  <si>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</si>
  <si>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</si>
  <si>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</si>
  <si>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</si>
  <si>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</si>
  <si>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</si>
  <si>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</si>
  <si>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</si>
  <si>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</si>
  <si>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</si>
  <si>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</si>
  <si>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</si>
  <si>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</si>
  <si>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</si>
  <si>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</si>
  <si>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</si>
  <si>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</si>
  <si>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</si>
  <si>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</si>
  <si>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</si>
  <si>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</si>
  <si>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</si>
  <si>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</si>
  <si>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</si>
  <si>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</si>
  <si>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</si>
  <si>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</si>
  <si>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</si>
  <si>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</si>
  <si>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</si>
  <si>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</si>
  <si>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</si>
  <si>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</si>
  <si>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</si>
  <si>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</si>
  <si>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</si>
  <si>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</si>
  <si>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</si>
  <si>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</si>
  <si>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</si>
  <si>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</si>
  <si>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</si>
  <si>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</si>
  <si>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</si>
  <si>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</si>
  <si>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</si>
  <si>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</si>
  <si>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</si>
  <si>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</si>
  <si>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</si>
  <si>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</si>
  <si>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</si>
  <si>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</si>
  <si>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</si>
  <si>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</si>
  <si>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</si>
  <si>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</si>
  <si>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</si>
  <si>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</si>
  <si>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</si>
  <si>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</si>
  <si>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</si>
  <si>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</si>
  <si>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</si>
  <si>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</si>
  <si>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</si>
  <si>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</si>
  <si>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</si>
  <si>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</si>
  <si>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</si>
  <si>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兵庫県川西市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</si>
  <si>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</si>
  <si>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</si>
  <si>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</si>
  <si>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</si>
  <si>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</si>
  <si>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</si>
  <si>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</si>
  <si>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</si>
  <si>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</si>
  <si>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</si>
  <si>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</si>
  <si>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</si>
  <si>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</si>
  <si>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</si>
  <si>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</si>
  <si>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</si>
  <si>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</si>
  <si>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</si>
  <si>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</si>
  <si>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</si>
  <si>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</si>
  <si>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</si>
  <si>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</si>
  <si>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</si>
  <si>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</si>
  <si>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</si>
  <si>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</si>
  <si>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</si>
  <si>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</si>
  <si>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</si>
  <si>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</si>
  <si>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</si>
  <si>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</si>
  <si>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</si>
  <si>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</si>
  <si>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</si>
  <si>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</si>
  <si>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</si>
  <si>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</si>
  <si>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</si>
  <si>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</si>
  <si>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</si>
  <si>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</si>
  <si>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</si>
  <si>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</si>
  <si>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</si>
  <si>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</si>
  <si>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</si>
  <si>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</si>
  <si>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</si>
  <si>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</si>
  <si>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</si>
  <si>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</si>
  <si>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</si>
  <si>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</si>
  <si>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</si>
  <si>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</si>
  <si>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</si>
  <si>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</si>
  <si>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</si>
  <si>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</si>
  <si>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</si>
  <si>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</si>
  <si>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</si>
  <si>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</si>
  <si>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</si>
  <si>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</si>
  <si>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</si>
  <si>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</si>
  <si>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</si>
  <si>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</si>
  <si>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</si>
  <si>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</si>
  <si>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</si>
  <si>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</si>
  <si>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</si>
  <si>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</si>
  <si>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</si>
  <si>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</si>
  <si>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</si>
  <si>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</si>
  <si>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</si>
  <si>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</si>
  <si>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</si>
  <si>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</si>
  <si>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</si>
  <si>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</si>
  <si>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</si>
  <si>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</si>
  <si>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</si>
  <si>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</si>
  <si>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</si>
  <si>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</si>
  <si>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</si>
  <si>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</si>
  <si>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</si>
  <si>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</si>
  <si>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</si>
  <si>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</si>
  <si>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</si>
  <si>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</si>
  <si>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</si>
  <si>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</si>
  <si>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</si>
  <si>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</si>
  <si>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</si>
  <si>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</si>
  <si>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</si>
  <si>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</si>
  <si>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</si>
  <si>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</si>
  <si>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</si>
  <si>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</si>
  <si>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</si>
  <si>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</si>
  <si>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</si>
  <si>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</si>
  <si>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</si>
  <si>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</si>
  <si>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</si>
  <si>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</si>
  <si>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</si>
  <si>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</si>
  <si>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</si>
  <si>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</si>
  <si>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</si>
  <si>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</si>
  <si>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</si>
  <si>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</si>
  <si>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</si>
  <si>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</si>
  <si>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</si>
  <si>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</si>
  <si>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</si>
  <si>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</si>
  <si>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</si>
  <si>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</si>
  <si>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</si>
  <si>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</si>
  <si>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</si>
  <si>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</si>
  <si>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</si>
  <si>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</si>
  <si>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</si>
  <si>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</si>
  <si>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</si>
  <si>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</si>
  <si>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</si>
  <si>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</si>
  <si>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</si>
  <si>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</si>
  <si>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</si>
  <si>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</si>
  <si>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</si>
  <si>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</si>
  <si>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</si>
  <si>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</si>
  <si>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</si>
  <si>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</si>
  <si>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</si>
  <si>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</si>
  <si>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</si>
  <si>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</si>
  <si>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</si>
  <si>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</si>
  <si>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</si>
  <si>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</si>
  <si>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</si>
  <si>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</si>
  <si>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</si>
  <si>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</si>
  <si>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</si>
  <si>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</si>
  <si>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</si>
  <si>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</si>
  <si>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</si>
  <si>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</si>
  <si>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</si>
  <si>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</si>
  <si>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</si>
  <si>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</si>
  <si>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</si>
  <si>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</si>
  <si>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</si>
  <si>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</si>
  <si>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</si>
  <si>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</si>
  <si>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</si>
  <si>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0.52</t>
  </si>
  <si>
    <t>▲ 0.28</t>
  </si>
  <si>
    <t>病院事業会計</t>
  </si>
  <si>
    <t>▲ 2.06</t>
  </si>
  <si>
    <t>▲ 2.22</t>
  </si>
  <si>
    <t>▲ 2.59</t>
  </si>
  <si>
    <t>▲ 1.86</t>
  </si>
  <si>
    <t>▲ 1.49</t>
  </si>
  <si>
    <t>水道事業会計</t>
  </si>
  <si>
    <t>下水道事業会計</t>
  </si>
  <si>
    <t>一般会計</t>
  </si>
  <si>
    <t>後期高齢者医療事業特別会計</t>
  </si>
  <si>
    <t>国民健康保険事業特別会計</t>
  </si>
  <si>
    <t>介護保険事業特別会計</t>
  </si>
  <si>
    <t>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</si>
  <si>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</si>
  <si>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</si>
  <si>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</si>
  <si>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</si>
  <si>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</si>
  <si>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</si>
  <si>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</si>
  <si>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</si>
  <si>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ふるさとづくり基金(R01年度末現在)</t>
  </si>
  <si>
    <t>公共施設等整備基金(R01年度末現在)</t>
  </si>
  <si>
    <t>地域福祉基金(R01年度末現在)</t>
  </si>
  <si>
    <t>社会福祉基金(R01年度末現在)</t>
  </si>
  <si>
    <t>文化振興基金(R01年度末現在)</t>
  </si>
  <si>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</si>
  <si>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</si>
  <si>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</si>
  <si>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</si>
  <si>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</si>
  <si>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川西市土地開発公社</t>
    <rPh sb="0" eb="3">
      <t>カワニシシ</t>
    </rPh>
    <rPh sb="3" eb="5">
      <t>トチ</t>
    </rPh>
    <rPh sb="5" eb="7">
      <t>カイハツ</t>
    </rPh>
    <rPh sb="7" eb="9">
      <t>コウシャ</t>
    </rPh>
    <phoneticPr fontId="2"/>
  </si>
  <si>
    <t>川西市都市整備公社</t>
    <rPh sb="0" eb="3">
      <t>カワニシシ</t>
    </rPh>
    <rPh sb="3" eb="5">
      <t>トシ</t>
    </rPh>
    <rPh sb="5" eb="7">
      <t>セイビ</t>
    </rPh>
    <rPh sb="7" eb="9">
      <t>コウシャ</t>
    </rPh>
    <phoneticPr fontId="2"/>
  </si>
  <si>
    <t>パルティ川西</t>
    <rPh sb="4" eb="6">
      <t>カワニシ</t>
    </rPh>
    <phoneticPr fontId="2"/>
  </si>
  <si>
    <t>川西都市開発</t>
    <rPh sb="0" eb="2">
      <t>カワニシ</t>
    </rPh>
    <rPh sb="2" eb="4">
      <t>トシ</t>
    </rPh>
    <rPh sb="4" eb="6">
      <t>カイハツ</t>
    </rPh>
    <phoneticPr fontId="2"/>
  </si>
  <si>
    <t>川西能勢口振興開発</t>
    <rPh sb="0" eb="5">
      <t>カワニシノセグチ</t>
    </rPh>
    <rPh sb="5" eb="7">
      <t>シンコウ</t>
    </rPh>
    <rPh sb="7" eb="9">
      <t>カイハツ</t>
    </rPh>
    <phoneticPr fontId="2"/>
  </si>
  <si>
    <t>一庫ダム湖周辺環境整備センター</t>
    <rPh sb="0" eb="1">
      <t>ヒト</t>
    </rPh>
    <rPh sb="1" eb="2">
      <t>クラ</t>
    </rPh>
    <rPh sb="4" eb="5">
      <t>ミズウミ</t>
    </rPh>
    <rPh sb="5" eb="7">
      <t>シュウヘン</t>
    </rPh>
    <rPh sb="7" eb="9">
      <t>カンキョウ</t>
    </rPh>
    <rPh sb="9" eb="11">
      <t>セイビ</t>
    </rPh>
    <phoneticPr fontId="2"/>
  </si>
  <si>
    <t>川西市文化・スポーツ振興財団</t>
    <rPh sb="0" eb="3">
      <t>カワニシシ</t>
    </rPh>
    <rPh sb="3" eb="5">
      <t>ブンカ</t>
    </rPh>
    <rPh sb="10" eb="12">
      <t>シンコウ</t>
    </rPh>
    <rPh sb="12" eb="14">
      <t>ザイダン</t>
    </rPh>
    <phoneticPr fontId="2"/>
  </si>
  <si>
    <t>川西市社会福祉協議会</t>
    <rPh sb="0" eb="3">
      <t>カワニシシ</t>
    </rPh>
    <rPh sb="3" eb="5">
      <t>シャカイ</t>
    </rPh>
    <rPh sb="5" eb="7">
      <t>フクシ</t>
    </rPh>
    <rPh sb="7" eb="10">
      <t>キョウギカイ</t>
    </rPh>
    <phoneticPr fontId="2"/>
  </si>
  <si>
    <t>阪神福祉事業団</t>
    <rPh sb="0" eb="2">
      <t>ハンシン</t>
    </rPh>
    <rPh sb="2" eb="4">
      <t>フクシ</t>
    </rPh>
    <rPh sb="4" eb="7">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</si>
  <si>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</si>
  <si>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</si>
  <si>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</si>
  <si>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</si>
  <si>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</si>
  <si>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</si>
  <si>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</si>
  <si>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</si>
  <si>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</si>
  <si>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</si>
  <si>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将来負担比率は下方向へ、有形固定資産減価償却率は施設の老朽化により右方向へ推移した。両指標とも、類似団体と比較すると、高い水準である。
将来負担比率の改善理由は、地方債残高は増加している（＋10.1億円）ものの、減債基金の積立等による充当可能基金の増加（＋20.8億円）や、基準財政需要額算入見込額の増加（＋10.0億円）、債務負担行為に基づく支出予定額の減少（▲9.0億円）である。
有形固定資産の老朽化対策に取り組んでいるが、順次進めているため有形固定資産減価償却率は依然として高く、また、老朽化対策に係る費用のために市債を発行していることで将来負担比率も高い。今後も老朽化が進んだ施設の更新等が必要となるが、個別施設計画に基づき、集約化・除却等を進め、老朽化対策に取り組んでいく。</t>
    <rPh sb="7" eb="8">
      <t>シタ</t>
    </rPh>
    <rPh sb="24" eb="26">
      <t>シセツ</t>
    </rPh>
    <rPh sb="27" eb="30">
      <t>ロウキュウカ</t>
    </rPh>
    <rPh sb="33" eb="34">
      <t>ミギ</t>
    </rPh>
    <rPh sb="42" eb="43">
      <t>リョウ</t>
    </rPh>
    <rPh sb="43" eb="45">
      <t>シヒョウ</t>
    </rPh>
    <rPh sb="68" eb="70">
      <t>ショウライ</t>
    </rPh>
    <rPh sb="70" eb="72">
      <t>フタン</t>
    </rPh>
    <rPh sb="72" eb="74">
      <t>ヒリツ</t>
    </rPh>
    <rPh sb="75" eb="77">
      <t>カイゼン</t>
    </rPh>
    <rPh sb="77" eb="79">
      <t>リユウ</t>
    </rPh>
    <rPh sb="193" eb="195">
      <t>ユウケイ</t>
    </rPh>
    <rPh sb="195" eb="197">
      <t>コテイ</t>
    </rPh>
    <rPh sb="197" eb="199">
      <t>シサン</t>
    </rPh>
    <rPh sb="200" eb="203">
      <t>ロウキュウカ</t>
    </rPh>
    <rPh sb="203" eb="205">
      <t>タイサク</t>
    </rPh>
    <rPh sb="206" eb="207">
      <t>ト</t>
    </rPh>
    <rPh sb="208" eb="209">
      <t>ク</t>
    </rPh>
    <rPh sb="215" eb="217">
      <t>ジュンジ</t>
    </rPh>
    <rPh sb="217" eb="218">
      <t>スス</t>
    </rPh>
    <rPh sb="224" eb="226">
      <t>ユウケイ</t>
    </rPh>
    <rPh sb="226" eb="228">
      <t>コテイ</t>
    </rPh>
    <rPh sb="228" eb="230">
      <t>シサン</t>
    </rPh>
    <rPh sb="230" eb="232">
      <t>ゲンカ</t>
    </rPh>
    <rPh sb="232" eb="234">
      <t>ショウキャク</t>
    </rPh>
    <rPh sb="234" eb="235">
      <t>リツ</t>
    </rPh>
    <rPh sb="236" eb="238">
      <t>イゼン</t>
    </rPh>
    <rPh sb="241" eb="242">
      <t>タカ</t>
    </rPh>
    <rPh sb="247" eb="250">
      <t>ロウキュウカ</t>
    </rPh>
    <rPh sb="250" eb="252">
      <t>タイサク</t>
    </rPh>
    <rPh sb="253" eb="254">
      <t>カカ</t>
    </rPh>
    <rPh sb="255" eb="257">
      <t>ヒヨウ</t>
    </rPh>
    <rPh sb="261" eb="263">
      <t>シサイ</t>
    </rPh>
    <rPh sb="264" eb="266">
      <t>ハッコウ</t>
    </rPh>
    <rPh sb="273" eb="275">
      <t>ショウライ</t>
    </rPh>
    <rPh sb="275" eb="277">
      <t>フタン</t>
    </rPh>
    <rPh sb="277" eb="279">
      <t>ヒリツ</t>
    </rPh>
    <rPh sb="280" eb="281">
      <t>タカ</t>
    </rPh>
    <phoneticPr fontId="5"/>
  </si>
  <si>
    <t>当市の実質公債費比率は左方向へ、将来負担比率は下方向へ移動し、両指標ともに改善している。
実質公債費比率は、財政に占める市債等の償還のウェイトが低下したため改善している。これは普通交付税等の一般財源の増等による基準財政規模の増（＋7.5億円）などによる。
類似団体と比較すると依然として高い水準にあるため、投資的事業の実施にあたっては、事業や経費の精査を行った上で国の経済対策による財源を活用するなど、将来負担の抑制を図る。</t>
    <rPh sb="11" eb="12">
      <t>ヒダリ</t>
    </rPh>
    <rPh sb="23" eb="26">
      <t>シタホウコウ</t>
    </rPh>
    <rPh sb="27" eb="29">
      <t>イドウ</t>
    </rPh>
    <rPh sb="31" eb="32">
      <t>リョウ</t>
    </rPh>
    <rPh sb="32" eb="34">
      <t>シヒョウ</t>
    </rPh>
    <rPh sb="37" eb="39">
      <t>カイゼン</t>
    </rPh>
    <rPh sb="45" eb="47">
      <t>ジッシツ</t>
    </rPh>
    <rPh sb="47" eb="50">
      <t>コウサイヒ</t>
    </rPh>
    <rPh sb="50" eb="52">
      <t>ヒリツ</t>
    </rPh>
    <rPh sb="78" eb="80">
      <t>カイゼン</t>
    </rPh>
    <rPh sb="128" eb="130">
      <t>ルイジ</t>
    </rPh>
    <rPh sb="130" eb="132">
      <t>ダンタイ</t>
    </rPh>
    <rPh sb="133" eb="135">
      <t>ヒカク</t>
    </rPh>
    <rPh sb="138" eb="140">
      <t>イゼン</t>
    </rPh>
    <rPh sb="143" eb="144">
      <t>タカ</t>
    </rPh>
    <rPh sb="145" eb="147">
      <t>スイジュン</t>
    </rPh>
    <rPh sb="153" eb="156">
      <t>トウシテキ</t>
    </rPh>
    <rPh sb="156" eb="158">
      <t>ジギョウ</t>
    </rPh>
    <rPh sb="159" eb="161">
      <t>ジッシ</t>
    </rPh>
    <rPh sb="168" eb="170">
      <t>ジギョウ</t>
    </rPh>
    <rPh sb="171" eb="173">
      <t>ケイヒ</t>
    </rPh>
    <rPh sb="174" eb="176">
      <t>セイサ</t>
    </rPh>
    <rPh sb="177" eb="178">
      <t>オコナ</t>
    </rPh>
    <rPh sb="180" eb="181">
      <t>ウエ</t>
    </rPh>
    <rPh sb="182" eb="183">
      <t>クニ</t>
    </rPh>
    <rPh sb="184" eb="186">
      <t>ケイザイ</t>
    </rPh>
    <rPh sb="186" eb="188">
      <t>タイサク</t>
    </rPh>
    <rPh sb="191" eb="193">
      <t>ザイゲン</t>
    </rPh>
    <rPh sb="194" eb="196">
      <t>カツヨウ</t>
    </rPh>
    <rPh sb="201" eb="203">
      <t>ショウライ</t>
    </rPh>
    <rPh sb="203" eb="205">
      <t>フタン</t>
    </rPh>
    <rPh sb="206" eb="208">
      <t>ヨクセイ</t>
    </rPh>
    <rPh sb="209" eb="21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</si>
</sst>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HGPｺﾞｼｯｸM"/>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5536-4E52-9366-72A4BCC42C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37660</c:v>
                </c:pt>
                <c:pt idx="1">
                  <c:v>35683</c:v>
                </c:pt>
                <c:pt idx="2">
                  <c:v>62604</c:v>
                </c:pt>
                <c:pt idx="3">
                  <c:v>40068</c:v>
                </c:pt>
                <c:pt idx="4">
                  <c:v>39290</c:v>
                </c:pt>
              </c:numCache>
            </c:numRef>
          </c:val>
          <c:smooth val="0"/>
          <c:extLst>
            <c:ext xmlns:c16="http://schemas.microsoft.com/office/drawing/2014/chart" uri="{C3380CC4-5D6E-409C-BE32-E72D297353CC}">
              <c16:uniqueId val="{00000001-5536-4E52-9366-72A4BCC42C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1.57</c:v>
                </c:pt>
                <c:pt idx="1">
                  <c:v>1.04</c:v>
                </c:pt>
                <c:pt idx="2">
                  <c:v>1.05</c:v>
                </c:pt>
                <c:pt idx="3">
                  <c:v>0.92</c:v>
                </c:pt>
                <c:pt idx="4">
                  <c:v>1.31</c:v>
                </c:pt>
              </c:numCache>
            </c:numRef>
          </c:val>
          <c:extLst>
            <c:ext xmlns:c16="http://schemas.microsoft.com/office/drawing/2014/chart" uri="{C3380CC4-5D6E-409C-BE32-E72D297353CC}">
              <c16:uniqueId val="{00000000-2448-44D3-908D-E9ADE51C04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c:v>
                </c:pt>
                <c:pt idx="1">
                  <c:v>3.88</c:v>
                </c:pt>
                <c:pt idx="2">
                  <c:v>3.95</c:v>
                </c:pt>
                <c:pt idx="3">
                  <c:v>3.76</c:v>
                </c:pt>
                <c:pt idx="4">
                  <c:v>4.24</c:v>
                </c:pt>
              </c:numCache>
            </c:numRef>
          </c:val>
          <c:extLst>
            <c:ext xmlns:c16="http://schemas.microsoft.com/office/drawing/2014/chart" uri="{C3380CC4-5D6E-409C-BE32-E72D297353CC}">
              <c16:uniqueId val="{00000001-2448-44D3-908D-E9ADE51C04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0.11</c:v>
                </c:pt>
                <c:pt idx="1">
                  <c:v>-0.52</c:v>
                </c:pt>
                <c:pt idx="2">
                  <c:v>0.14000000000000001</c:v>
                </c:pt>
                <c:pt idx="3">
                  <c:v>-0.28000000000000003</c:v>
                </c:pt>
                <c:pt idx="4">
                  <c:v>0.89</c:v>
                </c:pt>
              </c:numCache>
            </c:numRef>
          </c:val>
          <c:smooth val="0"/>
          <c:extLst>
            <c:ext xmlns:c16="http://schemas.microsoft.com/office/drawing/2014/chart" uri="{C3380CC4-5D6E-409C-BE32-E72D297353CC}">
              <c16:uniqueId val="{00000002-2448-44D3-908D-E9ADE51C04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3A1-45D8-821C-4B05D114A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A1-45D8-821C-4B05D114A2C9}"/>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3A1-45D8-821C-4B05D114A2C9}"/>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0.46</c:v>
                </c:pt>
                <c:pt idx="2">
                  <c:v>#N/A</c:v>
                </c:pt>
                <c:pt idx="3">
                  <c:v>0.78</c:v>
                </c:pt>
                <c:pt idx="4">
                  <c:v>#N/A</c:v>
                </c:pt>
                <c:pt idx="5">
                  <c:v>1</c:v>
                </c:pt>
                <c:pt idx="6">
                  <c:v>#N/A</c:v>
                </c:pt>
                <c:pt idx="7">
                  <c:v>0.64</c:v>
                </c:pt>
                <c:pt idx="8">
                  <c:v>#N/A</c:v>
                </c:pt>
                <c:pt idx="9">
                  <c:v>0</c:v>
                </c:pt>
              </c:numCache>
            </c:numRef>
          </c:val>
          <c:extLst>
            <c:ext xmlns:c16="http://schemas.microsoft.com/office/drawing/2014/chart" uri="{C3380CC4-5D6E-409C-BE32-E72D297353CC}">
              <c16:uniqueId val="{00000003-C3A1-45D8-821C-4B05D114A2C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1.24</c:v>
                </c:pt>
                <c:pt idx="2">
                  <c:v>#N/A</c:v>
                </c:pt>
                <c:pt idx="3">
                  <c:v>3.34</c:v>
                </c:pt>
                <c:pt idx="4">
                  <c:v>#N/A</c:v>
                </c:pt>
                <c:pt idx="5">
                  <c:v>0.48</c:v>
                </c:pt>
                <c:pt idx="6">
                  <c:v>#N/A</c:v>
                </c:pt>
                <c:pt idx="7">
                  <c:v>1.22</c:v>
                </c:pt>
                <c:pt idx="8">
                  <c:v>#N/A</c:v>
                </c:pt>
                <c:pt idx="9">
                  <c:v>0.18</c:v>
                </c:pt>
              </c:numCache>
            </c:numRef>
          </c:val>
          <c:extLst>
            <c:ext xmlns:c16="http://schemas.microsoft.com/office/drawing/2014/chart" uri="{C3380CC4-5D6E-409C-BE32-E72D297353CC}">
              <c16:uniqueId val="{00000004-C3A1-45D8-821C-4B05D114A2C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0.28000000000000003</c:v>
                </c:pt>
                <c:pt idx="4">
                  <c:v>#N/A</c:v>
                </c:pt>
                <c:pt idx="5">
                  <c:v>0.28000000000000003</c:v>
                </c:pt>
                <c:pt idx="6">
                  <c:v>#N/A</c:v>
                </c:pt>
                <c:pt idx="7">
                  <c:v>0.28999999999999998</c:v>
                </c:pt>
                <c:pt idx="8">
                  <c:v>#N/A</c:v>
                </c:pt>
                <c:pt idx="9">
                  <c:v>0.27</c:v>
                </c:pt>
              </c:numCache>
            </c:numRef>
          </c:val>
          <c:extLst>
            <c:ext xmlns:c16="http://schemas.microsoft.com/office/drawing/2014/chart" uri="{C3380CC4-5D6E-409C-BE32-E72D297353CC}">
              <c16:uniqueId val="{00000005-C3A1-45D8-821C-4B05D114A2C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1.57</c:v>
                </c:pt>
                <c:pt idx="2">
                  <c:v>#N/A</c:v>
                </c:pt>
                <c:pt idx="3">
                  <c:v>1.03</c:v>
                </c:pt>
                <c:pt idx="4">
                  <c:v>#N/A</c:v>
                </c:pt>
                <c:pt idx="5">
                  <c:v>1.05</c:v>
                </c:pt>
                <c:pt idx="6">
                  <c:v>#N/A</c:v>
                </c:pt>
                <c:pt idx="7">
                  <c:v>0.91</c:v>
                </c:pt>
                <c:pt idx="8">
                  <c:v>#N/A</c:v>
                </c:pt>
                <c:pt idx="9">
                  <c:v>1.31</c:v>
                </c:pt>
              </c:numCache>
            </c:numRef>
          </c:val>
          <c:extLst>
            <c:ext xmlns:c16="http://schemas.microsoft.com/office/drawing/2014/chart" uri="{C3380CC4-5D6E-409C-BE32-E72D297353CC}">
              <c16:uniqueId val="{00000006-C3A1-45D8-821C-4B05D114A2C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c:v>
                </c:pt>
                <c:pt idx="2">
                  <c:v>#N/A</c:v>
                </c:pt>
                <c:pt idx="3">
                  <c:v>8.01</c:v>
                </c:pt>
                <c:pt idx="4">
                  <c:v>#N/A</c:v>
                </c:pt>
                <c:pt idx="5">
                  <c:v>8.1300000000000008</c:v>
                </c:pt>
                <c:pt idx="6">
                  <c:v>#N/A</c:v>
                </c:pt>
                <c:pt idx="7">
                  <c:v>8.66</c:v>
                </c:pt>
                <c:pt idx="8">
                  <c:v>#N/A</c:v>
                </c:pt>
                <c:pt idx="9">
                  <c:v>8.2899999999999991</c:v>
                </c:pt>
              </c:numCache>
            </c:numRef>
          </c:val>
          <c:extLst>
            <c:ext xmlns:c16="http://schemas.microsoft.com/office/drawing/2014/chart" uri="{C3380CC4-5D6E-409C-BE32-E72D297353CC}">
              <c16:uniqueId val="{00000007-C3A1-45D8-821C-4B05D114A2C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13.03</c:v>
                </c:pt>
                <c:pt idx="2">
                  <c:v>#N/A</c:v>
                </c:pt>
                <c:pt idx="3">
                  <c:v>13.06</c:v>
                </c:pt>
                <c:pt idx="4">
                  <c:v>#N/A</c:v>
                </c:pt>
                <c:pt idx="5">
                  <c:v>13.6</c:v>
                </c:pt>
                <c:pt idx="6">
                  <c:v>#N/A</c:v>
                </c:pt>
                <c:pt idx="7">
                  <c:v>14.46</c:v>
                </c:pt>
                <c:pt idx="8">
                  <c:v>#N/A</c:v>
                </c:pt>
                <c:pt idx="9">
                  <c:v>15.05</c:v>
                </c:pt>
              </c:numCache>
            </c:numRef>
          </c:val>
          <c:extLst>
            <c:ext xmlns:c16="http://schemas.microsoft.com/office/drawing/2014/chart" uri="{C3380CC4-5D6E-409C-BE32-E72D297353CC}">
              <c16:uniqueId val="{00000008-C3A1-45D8-821C-4B05D114A2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2.06</c:v>
                </c:pt>
                <c:pt idx="1">
                  <c:v>#N/A</c:v>
                </c:pt>
                <c:pt idx="2">
                  <c:v>2.2200000000000002</c:v>
                </c:pt>
                <c:pt idx="3">
                  <c:v>#N/A</c:v>
                </c:pt>
                <c:pt idx="4">
                  <c:v>2.59</c:v>
                </c:pt>
                <c:pt idx="5">
                  <c:v>#N/A</c:v>
                </c:pt>
                <c:pt idx="6">
                  <c:v>1.86</c:v>
                </c:pt>
                <c:pt idx="7">
                  <c:v>#N/A</c:v>
                </c:pt>
                <c:pt idx="8">
                  <c:v>1.49</c:v>
                </c:pt>
                <c:pt idx="9">
                  <c:v>#N/A</c:v>
                </c:pt>
              </c:numCache>
            </c:numRef>
          </c:val>
          <c:extLst>
            <c:ext xmlns:c16="http://schemas.microsoft.com/office/drawing/2014/chart" uri="{C3380CC4-5D6E-409C-BE32-E72D297353CC}">
              <c16:uniqueId val="{00000009-C3A1-45D8-821C-4B05D114A2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5814</c:v>
                </c:pt>
                <c:pt idx="5">
                  <c:v>5472</c:v>
                </c:pt>
                <c:pt idx="8">
                  <c:v>5778</c:v>
                </c:pt>
                <c:pt idx="11">
                  <c:v>6056</c:v>
                </c:pt>
                <c:pt idx="14">
                  <c:v>6098</c:v>
                </c:pt>
              </c:numCache>
            </c:numRef>
          </c:val>
          <c:extLst>
            <c:ext xmlns:c16="http://schemas.microsoft.com/office/drawing/2014/chart" uri="{C3380CC4-5D6E-409C-BE32-E72D297353CC}">
              <c16:uniqueId val="{00000000-C956-48D4-B585-2C73A4DB4F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0</c:v>
                </c:pt>
                <c:pt idx="6">
                  <c:v>3</c:v>
                </c:pt>
                <c:pt idx="9">
                  <c:v>0</c:v>
                </c:pt>
                <c:pt idx="12">
                  <c:v>0</c:v>
                </c:pt>
              </c:numCache>
            </c:numRef>
          </c:val>
          <c:extLst>
            <c:ext xmlns:c16="http://schemas.microsoft.com/office/drawing/2014/chart" uri="{C3380CC4-5D6E-409C-BE32-E72D297353CC}">
              <c16:uniqueId val="{00000001-C956-48D4-B585-2C73A4DB4F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974</c:v>
                </c:pt>
                <c:pt idx="3">
                  <c:v>1124</c:v>
                </c:pt>
                <c:pt idx="6">
                  <c:v>1144</c:v>
                </c:pt>
                <c:pt idx="9">
                  <c:v>1197</c:v>
                </c:pt>
                <c:pt idx="12">
                  <c:v>1250</c:v>
                </c:pt>
              </c:numCache>
            </c:numRef>
          </c:val>
          <c:extLst>
            <c:ext xmlns:c16="http://schemas.microsoft.com/office/drawing/2014/chart" uri="{C3380CC4-5D6E-409C-BE32-E72D297353CC}">
              <c16:uniqueId val="{00000002-C956-48D4-B585-2C73A4DB4F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764</c:v>
                </c:pt>
                <c:pt idx="3">
                  <c:v>764</c:v>
                </c:pt>
                <c:pt idx="6">
                  <c:v>764</c:v>
                </c:pt>
                <c:pt idx="9">
                  <c:v>764</c:v>
                </c:pt>
                <c:pt idx="12">
                  <c:v>702</c:v>
                </c:pt>
              </c:numCache>
            </c:numRef>
          </c:val>
          <c:extLst>
            <c:ext xmlns:c16="http://schemas.microsoft.com/office/drawing/2014/chart" uri="{C3380CC4-5D6E-409C-BE32-E72D297353CC}">
              <c16:uniqueId val="{00000003-C956-48D4-B585-2C73A4DB4F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863</c:v>
                </c:pt>
                <c:pt idx="3">
                  <c:v>813</c:v>
                </c:pt>
                <c:pt idx="6">
                  <c:v>777</c:v>
                </c:pt>
                <c:pt idx="9">
                  <c:v>873</c:v>
                </c:pt>
                <c:pt idx="12">
                  <c:v>849</c:v>
                </c:pt>
              </c:numCache>
            </c:numRef>
          </c:val>
          <c:extLst>
            <c:ext xmlns:c16="http://schemas.microsoft.com/office/drawing/2014/chart" uri="{C3380CC4-5D6E-409C-BE32-E72D297353CC}">
              <c16:uniqueId val="{00000004-C956-48D4-B585-2C73A4DB4F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103</c:v>
                </c:pt>
                <c:pt idx="3">
                  <c:v>102</c:v>
                </c:pt>
                <c:pt idx="6">
                  <c:v>84</c:v>
                </c:pt>
                <c:pt idx="9">
                  <c:v>64</c:v>
                </c:pt>
                <c:pt idx="12">
                  <c:v>41</c:v>
                </c:pt>
              </c:numCache>
            </c:numRef>
          </c:val>
          <c:extLst>
            <c:ext xmlns:c16="http://schemas.microsoft.com/office/drawing/2014/chart" uri="{C3380CC4-5D6E-409C-BE32-E72D297353CC}">
              <c16:uniqueId val="{00000005-C956-48D4-B585-2C73A4DB4F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56-48D4-B585-2C73A4DB4F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6372</c:v>
                </c:pt>
                <c:pt idx="3">
                  <c:v>5764</c:v>
                </c:pt>
                <c:pt idx="6">
                  <c:v>5730</c:v>
                </c:pt>
                <c:pt idx="9">
                  <c:v>5881</c:v>
                </c:pt>
                <c:pt idx="12">
                  <c:v>5872</c:v>
                </c:pt>
              </c:numCache>
            </c:numRef>
          </c:val>
          <c:extLst>
            <c:ext xmlns:c16="http://schemas.microsoft.com/office/drawing/2014/chart" uri="{C3380CC4-5D6E-409C-BE32-E72D297353CC}">
              <c16:uniqueId val="{00000007-C956-48D4-B585-2C73A4DB4F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3265</c:v>
                </c:pt>
                <c:pt idx="2">
                  <c:v>#N/A</c:v>
                </c:pt>
                <c:pt idx="3">
                  <c:v>#N/A</c:v>
                </c:pt>
                <c:pt idx="4">
                  <c:v>3095</c:v>
                </c:pt>
                <c:pt idx="5">
                  <c:v>#N/A</c:v>
                </c:pt>
                <c:pt idx="6">
                  <c:v>#N/A</c:v>
                </c:pt>
                <c:pt idx="7">
                  <c:v>2724</c:v>
                </c:pt>
                <c:pt idx="8">
                  <c:v>#N/A</c:v>
                </c:pt>
                <c:pt idx="9">
                  <c:v>#N/A</c:v>
                </c:pt>
                <c:pt idx="10">
                  <c:v>2723</c:v>
                </c:pt>
                <c:pt idx="11">
                  <c:v>#N/A</c:v>
                </c:pt>
                <c:pt idx="12">
                  <c:v>#N/A</c:v>
                </c:pt>
                <c:pt idx="13">
                  <c:v>2616</c:v>
                </c:pt>
                <c:pt idx="14">
                  <c:v>#N/A</c:v>
                </c:pt>
              </c:numCache>
            </c:numRef>
          </c:val>
          <c:smooth val="0"/>
          <c:extLst>
            <c:ext xmlns:c16="http://schemas.microsoft.com/office/drawing/2014/chart" uri="{C3380CC4-5D6E-409C-BE32-E72D297353CC}">
              <c16:uniqueId val="{00000008-C956-48D4-B585-2C73A4DB4F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44832</c:v>
                </c:pt>
                <c:pt idx="5">
                  <c:v>47050</c:v>
                </c:pt>
                <c:pt idx="8">
                  <c:v>47743</c:v>
                </c:pt>
                <c:pt idx="11">
                  <c:v>49730</c:v>
                </c:pt>
                <c:pt idx="14">
                  <c:v>50731</c:v>
                </c:pt>
              </c:numCache>
            </c:numRef>
          </c:val>
          <c:extLst>
            <c:ext xmlns:c16="http://schemas.microsoft.com/office/drawing/2014/chart" uri="{C3380CC4-5D6E-409C-BE32-E72D297353CC}">
              <c16:uniqueId val="{00000000-7414-421C-B712-6B1F2FFA5A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16542</c:v>
                </c:pt>
                <c:pt idx="5">
                  <c:v>18883</c:v>
                </c:pt>
                <c:pt idx="8">
                  <c:v>18095</c:v>
                </c:pt>
                <c:pt idx="11">
                  <c:v>16056</c:v>
                </c:pt>
                <c:pt idx="14">
                  <c:v>15678</c:v>
                </c:pt>
              </c:numCache>
            </c:numRef>
          </c:val>
          <c:extLst>
            <c:ext xmlns:c16="http://schemas.microsoft.com/office/drawing/2014/chart" uri="{C3380CC4-5D6E-409C-BE32-E72D297353CC}">
              <c16:uniqueId val="{00000001-7414-421C-B712-6B1F2FFA5A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5222</c:v>
                </c:pt>
                <c:pt idx="5">
                  <c:v>4703</c:v>
                </c:pt>
                <c:pt idx="8">
                  <c:v>6893</c:v>
                </c:pt>
                <c:pt idx="11">
                  <c:v>7121</c:v>
                </c:pt>
                <c:pt idx="14">
                  <c:v>9201</c:v>
                </c:pt>
              </c:numCache>
            </c:numRef>
          </c:val>
          <c:extLst>
            <c:ext xmlns:c16="http://schemas.microsoft.com/office/drawing/2014/chart" uri="{C3380CC4-5D6E-409C-BE32-E72D297353CC}">
              <c16:uniqueId val="{00000002-7414-421C-B712-6B1F2FFA5A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14-421C-B712-6B1F2FFA5A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14-421C-B712-6B1F2FFA5A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191</c:v>
                </c:pt>
                <c:pt idx="3">
                  <c:v>178</c:v>
                </c:pt>
                <c:pt idx="6">
                  <c:v>157</c:v>
                </c:pt>
                <c:pt idx="9">
                  <c:v>54</c:v>
                </c:pt>
                <c:pt idx="12">
                  <c:v>132</c:v>
                </c:pt>
              </c:numCache>
            </c:numRef>
          </c:val>
          <c:extLst>
            <c:ext xmlns:c16="http://schemas.microsoft.com/office/drawing/2014/chart" uri="{C3380CC4-5D6E-409C-BE32-E72D297353CC}">
              <c16:uniqueId val="{00000005-7414-421C-B712-6B1F2FFA5A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7751</c:v>
                </c:pt>
                <c:pt idx="3">
                  <c:v>7438</c:v>
                </c:pt>
                <c:pt idx="6">
                  <c:v>7252</c:v>
                </c:pt>
                <c:pt idx="9">
                  <c:v>7885</c:v>
                </c:pt>
                <c:pt idx="12">
                  <c:v>7901</c:v>
                </c:pt>
              </c:numCache>
            </c:numRef>
          </c:val>
          <c:extLst>
            <c:ext xmlns:c16="http://schemas.microsoft.com/office/drawing/2014/chart" uri="{C3380CC4-5D6E-409C-BE32-E72D297353CC}">
              <c16:uniqueId val="{00000006-7414-421C-B712-6B1F2FFA5A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4570</c:v>
                </c:pt>
                <c:pt idx="3">
                  <c:v>3874</c:v>
                </c:pt>
                <c:pt idx="6">
                  <c:v>3173</c:v>
                </c:pt>
                <c:pt idx="9">
                  <c:v>2454</c:v>
                </c:pt>
                <c:pt idx="12">
                  <c:v>1787</c:v>
                </c:pt>
              </c:numCache>
            </c:numRef>
          </c:val>
          <c:extLst>
            <c:ext xmlns:c16="http://schemas.microsoft.com/office/drawing/2014/chart" uri="{C3380CC4-5D6E-409C-BE32-E72D297353CC}">
              <c16:uniqueId val="{00000007-7414-421C-B712-6B1F2FFA5A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7278</c:v>
                </c:pt>
                <c:pt idx="3">
                  <c:v>7509</c:v>
                </c:pt>
                <c:pt idx="6">
                  <c:v>7853</c:v>
                </c:pt>
                <c:pt idx="9">
                  <c:v>7434</c:v>
                </c:pt>
                <c:pt idx="12">
                  <c:v>8050</c:v>
                </c:pt>
              </c:numCache>
            </c:numRef>
          </c:val>
          <c:extLst>
            <c:ext xmlns:c16="http://schemas.microsoft.com/office/drawing/2014/chart" uri="{C3380CC4-5D6E-409C-BE32-E72D297353CC}">
              <c16:uniqueId val="{00000008-7414-421C-B712-6B1F2FFA5A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15089</c:v>
                </c:pt>
                <c:pt idx="3">
                  <c:v>14907</c:v>
                </c:pt>
                <c:pt idx="6">
                  <c:v>13805</c:v>
                </c:pt>
                <c:pt idx="9">
                  <c:v>14462</c:v>
                </c:pt>
                <c:pt idx="12">
                  <c:v>13566</c:v>
                </c:pt>
              </c:numCache>
            </c:numRef>
          </c:val>
          <c:extLst>
            <c:ext xmlns:c16="http://schemas.microsoft.com/office/drawing/2014/chart" uri="{C3380CC4-5D6E-409C-BE32-E72D297353CC}">
              <c16:uniqueId val="{00000009-7414-421C-B712-6B1F2FFA5A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61604</c:v>
                </c:pt>
                <c:pt idx="3">
                  <c:v>63022</c:v>
                </c:pt>
                <c:pt idx="6">
                  <c:v>68878</c:v>
                </c:pt>
                <c:pt idx="9">
                  <c:v>72035</c:v>
                </c:pt>
                <c:pt idx="12">
                  <c:v>73049</c:v>
                </c:pt>
              </c:numCache>
            </c:numRef>
          </c:val>
          <c:extLst>
            <c:ext xmlns:c16="http://schemas.microsoft.com/office/drawing/2014/chart" uri="{C3380CC4-5D6E-409C-BE32-E72D297353CC}">
              <c16:uniqueId val="{0000000A-7414-421C-B712-6B1F2FFA5A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29887</c:v>
                </c:pt>
                <c:pt idx="2">
                  <c:v>#N/A</c:v>
                </c:pt>
                <c:pt idx="3">
                  <c:v>#N/A</c:v>
                </c:pt>
                <c:pt idx="4">
                  <c:v>26293</c:v>
                </c:pt>
                <c:pt idx="5">
                  <c:v>#N/A</c:v>
                </c:pt>
                <c:pt idx="6">
                  <c:v>#N/A</c:v>
                </c:pt>
                <c:pt idx="7">
                  <c:v>28387</c:v>
                </c:pt>
                <c:pt idx="8">
                  <c:v>#N/A</c:v>
                </c:pt>
                <c:pt idx="9">
                  <c:v>#N/A</c:v>
                </c:pt>
                <c:pt idx="10">
                  <c:v>31418</c:v>
                </c:pt>
                <c:pt idx="11">
                  <c:v>#N/A</c:v>
                </c:pt>
                <c:pt idx="12">
                  <c:v>#N/A</c:v>
                </c:pt>
                <c:pt idx="13">
                  <c:v>28874</c:v>
                </c:pt>
                <c:pt idx="14">
                  <c:v>#N/A</c:v>
                </c:pt>
              </c:numCache>
            </c:numRef>
          </c:val>
          <c:smooth val="0"/>
          <c:extLst>
            <c:ext xmlns:c16="http://schemas.microsoft.com/office/drawing/2014/chart" uri="{C3380CC4-5D6E-409C-BE32-E72D297353CC}">
              <c16:uniqueId val="{0000000B-7414-421C-B712-6B1F2FFA5A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1202</c:v>
                </c:pt>
                <c:pt idx="1">
                  <c:v>1153</c:v>
                </c:pt>
                <c:pt idx="2">
                  <c:v>1305</c:v>
                </c:pt>
              </c:numCache>
            </c:numRef>
          </c:val>
          <c:extLst>
            <c:ext xmlns:c16="http://schemas.microsoft.com/office/drawing/2014/chart" uri="{C3380CC4-5D6E-409C-BE32-E72D297353CC}">
              <c16:uniqueId val="{00000000-5C8A-48D9-8AF6-EAFE4D8707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735</c:v>
                </c:pt>
                <c:pt idx="1">
                  <c:v>869</c:v>
                </c:pt>
                <c:pt idx="2">
                  <c:v>3024</c:v>
                </c:pt>
              </c:numCache>
            </c:numRef>
          </c:val>
          <c:extLst>
            <c:ext xmlns:c16="http://schemas.microsoft.com/office/drawing/2014/chart" uri="{C3380CC4-5D6E-409C-BE32-E72D297353CC}">
              <c16:uniqueId val="{00000001-5C8A-48D9-8AF6-EAFE4D8707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1470</c:v>
                </c:pt>
                <c:pt idx="1">
                  <c:v>1760</c:v>
                </c:pt>
                <c:pt idx="2">
                  <c:v>1846</c:v>
                </c:pt>
              </c:numCache>
            </c:numRef>
          </c:val>
          <c:extLst>
            <c:ext xmlns:c16="http://schemas.microsoft.com/office/drawing/2014/chart" uri="{C3380CC4-5D6E-409C-BE32-E72D297353CC}">
              <c16:uniqueId val="{00000002-5C8A-48D9-8AF6-EAFE4D8707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8044969380878844E-3"/>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{00BFE275-5704-49B1-A750-A871B8DF6551}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E5-44AF-899D-C37FF51559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{A242B0A9-9582-4CE0-B986-812C1A4B3C5A}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E5-44AF-899D-C37FF51559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{855CFCF5-3D06-4086-8551-5BAA8C5E0A60}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E5-44AF-899D-C37FF51559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{5C985469-41F3-4E19-AC5A-5324A8A5D2E8}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E5-44AF-899D-C37FF51559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{A630B393-ED7E-4A2A-BAFE-34CFC3B9CCF0}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E5-44AF-899D-C37FF51559E3}"/>
                </c:ext>
              </c:extLst>
            </c:dLbl>
            <c:dLbl>
              <c:idx val="8"/>
              <c:layout>
                <c:manualLayout>
                  <c:x val="0"/>
                  <c:y val="2.4740050961414473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{91AB73D4-ECDD-4136-9289-29EFFEE2DF4F}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E5-44AF-899D-C37FF51559E3}"/>
                </c:ext>
              </c:extLst>
            </c:dLbl>
            <c:dLbl>
              <c:idx val="16"/>
              <c:layout>
                <c:manualLayout>
                  <c:x val="0"/>
                  <c:y val="-2.4740050961414473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{1BB4F71A-03C0-4DA4-853E-AFBE0F347298}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E5-44AF-899D-C37FF51559E3}"/>
                </c:ext>
              </c:extLst>
            </c:dLbl>
            <c:dLbl>
              <c:idx val="24"/>
              <c:layout>
                <c:manualLayout>
                  <c:x val="0"/>
                  <c:y val="-1.663563725390942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{9DE45510-A586-4C50-8C77-C0445F483F9F}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E5-44AF-899D-C37FF51559E3}"/>
                </c:ext>
              </c:extLst>
            </c:dLbl>
            <c:dLbl>
              <c:idx val="32"/>
              <c:layout>
                <c:manualLayout>
                  <c:x val="0"/>
                  <c:y val="1.1831673162062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{4F33B9AB-ECA8-47F8-BCF3-C28C452725A1}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E5-44AF-899D-C37FF51559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70.099999999999994</c:v>
                </c:pt>
                <c:pt idx="16">
                  <c:v>70.099999999999994</c:v>
                </c:pt>
                <c:pt idx="24">
                  <c:v>69</c:v>
                </c:pt>
                <c:pt idx="32">
                  <c:v>69.3</c:v>
                </c:pt>
              </c:numCache>
            </c:numRef>
          </c:xVal>
          <c:yVal>
            <c:numRef>
              <c:f>公会計指標分析・財政指標組合せ分析表!$BP$51:$DC$51</c:f>
              <c:numCache>
                <c:formatCode>#,##0.0;"▲ "#,##0.0</c:formatCode>
                <c:ptCount val="40"/>
                <c:pt idx="0">
                  <c:v>114.1</c:v>
                </c:pt>
                <c:pt idx="8">
                  <c:v>99.7</c:v>
                </c:pt>
                <c:pt idx="16">
                  <c:v>106.3</c:v>
                </c:pt>
                <c:pt idx="24">
                  <c:v>117.5</c:v>
                </c:pt>
                <c:pt idx="32">
                  <c:v>107.9</c:v>
                </c:pt>
              </c:numCache>
            </c:numRef>
          </c:yVal>
          <c:smooth val="0"/>
          <c:extLst>
            <c:ext xmlns:c16="http://schemas.microsoft.com/office/drawing/2014/chart" uri="{C3380CC4-5D6E-409C-BE32-E72D297353CC}">
              <c16:uniqueId val="{00000009-A0E5-44AF-899D-C37FF51559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{D728BD59-BBF3-400C-9CB7-93C6485B2AEF}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E5-44AF-899D-C37FF51559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{8EF612D0-312D-4C59-A813-B11B57776DB8}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E5-44AF-899D-C37FF51559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{10283C5F-0BB7-48EC-A261-0837D7BF4099}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E5-44AF-899D-C37FF51559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{7A374BA8-5E05-42E8-A9B8-C12697FD9D6C}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E5-44AF-899D-C37FF51559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{5ED635DA-6258-4A68-B458-11E692A87585}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E5-44AF-899D-C37FF51559E3}"/>
                </c:ext>
              </c:extLst>
            </c:dLbl>
            <c:dLbl>
              <c:idx val="8"/>
              <c:layout>
                <c:manualLayout>
                  <c:x val="-3.96706907261799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{91C9A77A-A930-417C-A8F3-AA2A124877CD}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E5-44AF-899D-C37FF51559E3}"/>
                </c:ext>
              </c:extLst>
            </c:dLbl>
            <c:dLbl>
              <c:idx val="16"/>
              <c:layout>
                <c:manualLayout>
                  <c:x val="-2.4619710212964611E-2"/>
                  <c:y val="-7.0591469984238403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{B7A620BB-30E6-4755-8C04-B68E24C8B12B}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E5-44AF-899D-C37FF51559E3}"/>
                </c:ext>
              </c:extLst>
            </c:dLbl>
            <c:dLbl>
              <c:idx val="24"/>
              <c:layout>
                <c:manualLayout>
                  <c:x val="-3.2145200469572303E-2"/>
                  <c:y val="-5.888661422749203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{808A3947-6174-4AE5-A76C-16CCFD90E482}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E5-44AF-899D-C37FF51559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{F1E27511-666D-4A83-9171-125F86685453}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E5-44AF-899D-C37FF51559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A0E5-44AF-899D-C37FF51559E3}"/>
            </c:ext>
          </c:extLst>
        </c:ser>
        <c:dLbls>
          <c:showLegendKey val="0"/>
          <c:showVal val="1"/>
          <c:showCatName val="0"/>
          <c:showSerName val="0"/>
          <c:showPercent val="0"/>
          <c:showBubbleSize val="0"/>
        </c:dLbls>
        <c:axId val="46179840"/>
        <c:axId val="46181760"/>
      </c:scatterChart>
      <c:valAx>
        <c:axId val="46179840"/>
        <c:scaling>
          <c:orientation val="minMax"/>
          <c:max val="7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{1583295C-4BF5-4364-9350-CFC0CF4EAF75}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69-422F-BFF5-27B19A1981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{4B55C569-CF28-4E08-B676-42634D6AB243}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69-422F-BFF5-27B19A1981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{936A0F7D-937F-4BD4-91EA-8FD46F8D8CED}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69-422F-BFF5-27B19A1981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{C11DCAC2-119F-40F3-9194-873F6A303095}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69-422F-BFF5-27B19A1981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{1E7226D5-7CB7-494D-833E-A37EEF021F6B}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69-422F-BFF5-27B19A1981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{B96163D1-0320-4A08-8970-6E3FA82FA181}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69-422F-BFF5-27B19A1981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{E01223DC-030A-4057-8F8C-00823B5A1CED}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69-422F-BFF5-27B19A1981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{AF51C857-EEE7-4090-A7C9-42F21205AB8C}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69-422F-BFF5-27B19A1981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{2F26C617-DFA5-4F32-84BF-ACADA468360E}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69-422F-BFF5-27B19A1981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11.8</c:v>
                </c:pt>
                <c:pt idx="16">
                  <c:v>11.4</c:v>
                </c:pt>
                <c:pt idx="24">
                  <c:v>10.7</c:v>
                </c:pt>
                <c:pt idx="32">
                  <c:v>10</c:v>
                </c:pt>
              </c:numCache>
            </c:numRef>
          </c:xVal>
          <c:yVal>
            <c:numRef>
              <c:f>公会計指標分析・財政指標組合せ分析表!$BP$73:$DC$73</c:f>
              <c:numCache>
                <c:formatCode>#,##0.0;"▲ "#,##0.0</c:formatCode>
                <c:ptCount val="40"/>
                <c:pt idx="0">
                  <c:v>114.1</c:v>
                </c:pt>
                <c:pt idx="8">
                  <c:v>99.7</c:v>
                </c:pt>
                <c:pt idx="16">
                  <c:v>106.3</c:v>
                </c:pt>
                <c:pt idx="24">
                  <c:v>117.5</c:v>
                </c:pt>
                <c:pt idx="32">
                  <c:v>107.9</c:v>
                </c:pt>
              </c:numCache>
            </c:numRef>
          </c:yVal>
          <c:smooth val="0"/>
          <c:extLst>
            <c:ext xmlns:c16="http://schemas.microsoft.com/office/drawing/2014/chart" uri="{C3380CC4-5D6E-409C-BE32-E72D297353CC}">
              <c16:uniqueId val="{00000009-F169-422F-BFF5-27B19A1981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{D10F6B58-CBBE-47CA-A2A7-64774BAA4470}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69-422F-BFF5-27B19A1981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{2E707D30-9598-42B1-88C3-923F61E1895B}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69-422F-BFF5-27B19A1981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{B01CAD99-6B60-4697-9CF2-219A53FD41D8}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69-422F-BFF5-27B19A1981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{9177EC01-2ECE-4CF9-BC4E-499A1CD79AFF}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69-422F-BFF5-27B19A1981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{147078B3-FB7F-45C4-8E14-4E6C109A412E}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69-422F-BFF5-27B19A198106}"/>
                </c:ext>
              </c:extLst>
            </c:dLbl>
            <c:dLbl>
              <c:idx val="8"/>
              <c:layout>
                <c:manualLayout>
                  <c:x val="-4.5160355153971272E-2"/>
                  <c:y val="-8.020716388098710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{9AFD5AD6-11A5-41FC-923B-D8B2A0AA6696}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69-422F-BFF5-27B19A198106}"/>
                </c:ext>
              </c:extLst>
            </c:dLbl>
            <c:dLbl>
              <c:idx val="16"/>
              <c:layout>
                <c:manualLayout>
                  <c:x val="-1.8235628084249993E-2"/>
                  <c:y val="-7.41026654437577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{483CC3A7-9914-46D2-9027-0A3BA1C005A8}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69-422F-BFF5-27B19A198106}"/>
                </c:ext>
              </c:extLst>
            </c:dLbl>
            <c:dLbl>
              <c:idx val="24"/>
              <c:layout>
                <c:manualLayout>
                  <c:x val="-3.1697991619110633E-2"/>
                  <c:y val="-2.64201760797091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{F13C6DBE-34D8-44B0-928C-A660292373AB}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69-422F-BFF5-27B19A198106}"/>
                </c:ext>
              </c:extLst>
            </c:dLbl>
            <c:dLbl>
              <c:idx val="32"/>
              <c:layout>
                <c:manualLayout>
                  <c:x val="-3.1570342725075584E-2"/>
                  <c:y val="-6.89362404591526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{84C54A3A-EA05-41DF-807F-F902BA2EAEA0}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69-422F-BFF5-27B19A1981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169-422F-BFF5-27B19A198106}"/>
            </c:ext>
          </c:extLst>
        </c:ser>
        <c:dLbls>
          <c:showLegendKey val="0"/>
          <c:showVal val="1"/>
          <c:showCatName val="0"/>
          <c:showSerName val="0"/>
          <c:showPercent val="0"/>
          <c:showBubbleSize val="0"/>
        </c:dLbls>
        <c:axId val="84219776"/>
        <c:axId val="84234240"/>
      </c:scatterChart>
      <c:valAx>
        <c:axId val="84219776"/>
        <c:scaling>
          <c:orientation val="minMax"/>
          <c:max val="13"/>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キセラ川西プラザ整備等に係る償還により債務負担行為に基づく支出は増加したものの、基準財政需要額算入額が増加したことから、実質公債費比率の分子は減少した。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今後は、新病院建設に伴う公営企業債の元利償還金に対する繰入の増加や、中学校給食センター建設による</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割賦払いが増加するものの、都市整備公社に対する補助金、猪名川上流広域ごみ処理施設組合への組合債償還負担金等が減少する見込みであることから、実質公債費比率の分子はゆるやかに減少していく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市債償還などのための財源として取り崩した額よりも、売却収入等を積み立てた額の方が大きかったため、増加した。</a:t>
          </a:r>
        </a:p>
        <a:p>
          <a:r>
            <a:rPr kumimoji="1" lang="ja-JP" altLang="en-US" sz="1100">
              <a:latin typeface="ＭＳ ゴシック" pitchFamily="49" charset="-128"/>
              <a:ea typeface="ＭＳ ゴシック" pitchFamily="49" charset="-128"/>
            </a:rPr>
            <a:t>今後も市債の償還に併せて計画的に取り崩す予定。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債務負担行為に基づく支出予定額や一部事務組合負担が減少したが、老朽化した公共施設への対応として消防本部・南消防署の整備等による、地方債残高の増加及び病院事業への繰入見込額の増加により将来負担額は微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基金残高や普通交付税算入見込額など充当可能財源等が増加したことに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より、将来負担比率の分子は減少している。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公共施設の耐震化事業や大規模投資事業が一定終了していることから、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投資的事業の実施にあたっては、今後も国の経済対策による財源を積極的に活用するなど、将来の負担に配慮した財政運営を行っていく。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兵庫県川西市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・減債基金では将来の償還財源として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百万円積立を行い、地方債償還の財源として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百万円取り崩しを行った。特定目的基金ではふるさとづくり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百万円の積立を行い、キセラ川西プラザ内の県こども家庭センターい係る建設負担金等への充当のため公共施設等整備基金を取り崩すなど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・財政基金について、他団体と比較し基金残高が少ないため、基金に頼らない財政基盤の確立をめざす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①ふるさとづくり基金：寄付者の社会的投資を具体化するための事業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②公共施設等整備基金：公共施設及び公益施設の整備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③地域福祉基金：地域福祉の積極的な推進を図る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①ふるさとづくり基金：ふるさと納税の増加により、基金残高が増加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②公共施設等整備基金：キセラ川西プラザ内の県こども家庭センターに係る建設負担金等へ充当するための取り崩しによる残高の減少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・各基金の設置目的に即した事業に対し基金を充当していく。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百万円の取り崩しを行ったが、ＮＥＸＣＯ西日本からの保証金収入等の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・他団体と比較し基金残高が少ないため、基金に頼らない財政基盤の確立をめざす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・将来の市債償還のため、用地の売却収入等を積み立てたことにより増加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有形固定資産減価償却率は類似団体内順位が</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最下位だが、</a:t>
          </a: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公共施設等総合管理計画において個別施設計画を策定済みであり、施設の維持管理を適切に進めるとともに、施設の更新や統廃合を進めていく。</a:t>
          </a:r>
          <a:endParaRPr kumimoji="1" lang="en-US" altLang="ja-JP" sz="105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HGSｺﾞｼｯｸM" panose="020B0600000000000000" pitchFamily="50" charset="-128"/>
              <a:ea typeface="HGSｺﾞｼｯｸM" panose="020B0600000000000000" pitchFamily="50" charset="-128"/>
              <a:cs typeface="+mn-cs"/>
            </a:rPr>
            <a:t>R1</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年度は幼保一体化の認定こども園の整備や、消防本部・南消防署整備などの老朽化対策により、</a:t>
          </a:r>
          <a:r>
            <a:rPr kumimoji="1" lang="en-US" altLang="ja-JP" sz="1050">
              <a:solidFill>
                <a:schemeClr val="dk1"/>
              </a:solidFill>
              <a:effectLst/>
              <a:latin typeface="HGSｺﾞｼｯｸM" panose="020B0600000000000000" pitchFamily="50" charset="-128"/>
              <a:ea typeface="HGSｺﾞｼｯｸM" panose="020B0600000000000000" pitchFamily="50" charset="-128"/>
              <a:cs typeface="+mn-cs"/>
            </a:rPr>
            <a:t>0.3</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ポイントの悪化にとどまった</a:t>
          </a:r>
          <a:r>
            <a:rPr kumimoji="1" lang="ja-JP" altLang="ja-JP" sz="1050" b="0" i="0" baseline="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050" b="0" i="0" baseline="0">
              <a:solidFill>
                <a:schemeClr val="dk1"/>
              </a:solidFill>
              <a:effectLst/>
              <a:latin typeface="HGSｺﾞｼｯｸM" panose="020B0600000000000000" pitchFamily="50" charset="-128"/>
              <a:ea typeface="HGSｺﾞｼｯｸM" panose="020B0600000000000000" pitchFamily="50" charset="-128"/>
              <a:cs typeface="+mn-cs"/>
            </a:rPr>
            <a:t>今後も施設の集約化・長寿命化の取り組みを進める</a:t>
          </a:r>
          <a:r>
            <a:rPr kumimoji="1" lang="ja-JP" altLang="ja-JP" sz="1050" b="0" i="0" baseline="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050">
            <a:effectLst/>
            <a:latin typeface="HGSｺﾞｼｯｸM" panose="020B0600000000000000" pitchFamily="50" charset="-128"/>
            <a:ea typeface="HGSｺﾞｼｯｸM" panose="020B0600000000000000"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169799</xdr:rowOff>
    </xdr:from>
    <xdr:to>
      <xdr:col>23</xdr:col>
      <xdr:colOff>136525</xdr:colOff>
      <xdr:row>34</xdr:row>
      <xdr:rowOff>99949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84726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51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49149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63702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32893</xdr:rowOff>
    </xdr:from>
    <xdr:to>
      <xdr:col>15</xdr:col>
      <xdr:colOff>187325</xdr:colOff>
      <xdr:row>34</xdr:row>
      <xdr:rowOff>134493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36195</xdr:rowOff>
    </xdr:from>
    <xdr:to>
      <xdr:col>19</xdr:col>
      <xdr:colOff>136525</xdr:colOff>
      <xdr:row>34</xdr:row>
      <xdr:rowOff>83693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63702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32893</xdr:rowOff>
    </xdr:from>
    <xdr:to>
      <xdr:col>11</xdr:col>
      <xdr:colOff>187325</xdr:colOff>
      <xdr:row>34</xdr:row>
      <xdr:rowOff>134493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83693</xdr:rowOff>
    </xdr:from>
    <xdr:to>
      <xdr:col>15</xdr:col>
      <xdr:colOff>136525</xdr:colOff>
      <xdr:row>34</xdr:row>
      <xdr:rowOff>83693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68451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165481</xdr:rowOff>
    </xdr:from>
    <xdr:to>
      <xdr:col>7</xdr:col>
      <xdr:colOff>187325</xdr:colOff>
      <xdr:row>34</xdr:row>
      <xdr:rowOff>95631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44831</xdr:rowOff>
    </xdr:from>
    <xdr:to>
      <xdr:col>11</xdr:col>
      <xdr:colOff>136525</xdr:colOff>
      <xdr:row>34</xdr:row>
      <xdr:rowOff>83693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64565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125620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125620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86758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6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HGSｺﾞｼｯｸM" panose="020B0600000000000000" pitchFamily="50" charset="-128"/>
              <a:ea typeface="HGSｺﾞｼｯｸM" panose="020B0600000000000000" pitchFamily="50" charset="-128"/>
            </a:rPr>
            <a:t>地方債残高は増加している（＋</a:t>
          </a:r>
          <a:r>
            <a:rPr kumimoji="1" lang="en-US" altLang="ja-JP" sz="1050">
              <a:latin typeface="HGSｺﾞｼｯｸM" panose="020B0600000000000000" pitchFamily="50" charset="-128"/>
              <a:ea typeface="HGSｺﾞｼｯｸM" panose="020B0600000000000000" pitchFamily="50" charset="-128"/>
            </a:rPr>
            <a:t>10.1</a:t>
          </a:r>
          <a:r>
            <a:rPr kumimoji="1" lang="ja-JP" altLang="en-US" sz="1050">
              <a:latin typeface="HGSｺﾞｼｯｸM" panose="020B0600000000000000" pitchFamily="50" charset="-128"/>
              <a:ea typeface="HGSｺﾞｼｯｸM" panose="020B0600000000000000" pitchFamily="50" charset="-128"/>
            </a:rPr>
            <a:t>億円）が、減債基金の積立等による充当可能基金の増加（＋</a:t>
          </a:r>
          <a:r>
            <a:rPr kumimoji="1" lang="en-US" altLang="ja-JP" sz="1050">
              <a:latin typeface="HGSｺﾞｼｯｸM" panose="020B0600000000000000" pitchFamily="50" charset="-128"/>
              <a:ea typeface="HGSｺﾞｼｯｸM" panose="020B0600000000000000" pitchFamily="50" charset="-128"/>
            </a:rPr>
            <a:t>20.8</a:t>
          </a:r>
          <a:r>
            <a:rPr kumimoji="1" lang="ja-JP" altLang="en-US" sz="1050">
              <a:latin typeface="HGSｺﾞｼｯｸM" panose="020B0600000000000000" pitchFamily="50" charset="-128"/>
              <a:ea typeface="HGSｺﾞｼｯｸM" panose="020B0600000000000000" pitchFamily="50" charset="-128"/>
            </a:rPr>
            <a:t>億円）や、基準財政需要額算入見込額の増加（＋</a:t>
          </a:r>
          <a:r>
            <a:rPr kumimoji="1" lang="en-US" altLang="ja-JP" sz="1050">
              <a:latin typeface="HGSｺﾞｼｯｸM" panose="020B0600000000000000" pitchFamily="50" charset="-128"/>
              <a:ea typeface="HGSｺﾞｼｯｸM" panose="020B0600000000000000" pitchFamily="50" charset="-128"/>
            </a:rPr>
            <a:t>10.0</a:t>
          </a:r>
          <a:r>
            <a:rPr kumimoji="1" lang="ja-JP" altLang="en-US" sz="1050">
              <a:latin typeface="HGSｺﾞｼｯｸM" panose="020B0600000000000000" pitchFamily="50" charset="-128"/>
              <a:ea typeface="HGSｺﾞｼｯｸM" panose="020B0600000000000000" pitchFamily="50" charset="-128"/>
            </a:rPr>
            <a:t>億円）、債務負担行為に基づく支出予定額の減少（▲</a:t>
          </a:r>
          <a:r>
            <a:rPr kumimoji="1" lang="en-US" altLang="ja-JP" sz="1050">
              <a:latin typeface="HGSｺﾞｼｯｸM" panose="020B0600000000000000" pitchFamily="50" charset="-128"/>
              <a:ea typeface="HGSｺﾞｼｯｸM" panose="020B0600000000000000" pitchFamily="50" charset="-128"/>
            </a:rPr>
            <a:t>9.0</a:t>
          </a:r>
          <a:r>
            <a:rPr kumimoji="1" lang="ja-JP" altLang="en-US" sz="1050">
              <a:latin typeface="HGSｺﾞｼｯｸM" panose="020B0600000000000000" pitchFamily="50" charset="-128"/>
              <a:ea typeface="HGSｺﾞｼｯｸM" panose="020B0600000000000000" pitchFamily="50" charset="-128"/>
            </a:rPr>
            <a:t>億円）により将来負担額は減少している。</a:t>
          </a:r>
          <a:endParaRPr kumimoji="1" lang="en-US" altLang="ja-JP" sz="1050">
            <a:latin typeface="HGSｺﾞｼｯｸM" panose="020B0600000000000000" pitchFamily="50" charset="-128"/>
            <a:ea typeface="HGSｺﾞｼｯｸM" panose="020B0600000000000000" pitchFamily="50" charset="-128"/>
          </a:endParaRPr>
        </a:p>
        <a:p>
          <a:r>
            <a:rPr kumimoji="1" lang="ja-JP" altLang="en-US" sz="1050">
              <a:latin typeface="HGSｺﾞｼｯｸM" panose="020B0600000000000000" pitchFamily="50" charset="-128"/>
              <a:ea typeface="HGSｺﾞｼｯｸM" panose="020B0600000000000000" pitchFamily="50" charset="-128"/>
            </a:rPr>
            <a:t>さらに、税収などの増により経常一般財源が増え、市立病院の指定管理制度導入などで経常経費充当財源の増を抑えたことにより、債務償還比率は改善した。しかしながら、類似団体内平均と比べ依然として高い水準に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152064</xdr:rowOff>
    </xdr:from>
    <xdr:to>
      <xdr:col>76</xdr:col>
      <xdr:colOff>73025</xdr:colOff>
      <xdr:row>34</xdr:row>
      <xdr:rowOff>82214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5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66991</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49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68980</xdr:rowOff>
    </xdr:from>
    <xdr:to>
      <xdr:col>72</xdr:col>
      <xdr:colOff>123825</xdr:colOff>
      <xdr:row>34</xdr:row>
      <xdr:rowOff>170580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6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31414</xdr:rowOff>
    </xdr:from>
    <xdr:to>
      <xdr:col>76</xdr:col>
      <xdr:colOff>22225</xdr:colOff>
      <xdr:row>34</xdr:row>
      <xdr:rowOff>119780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632239"/>
          <a:ext cx="711200" cy="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69596</xdr:rowOff>
    </xdr:from>
    <xdr:to>
      <xdr:col>68</xdr:col>
      <xdr:colOff>123825</xdr:colOff>
      <xdr:row>34</xdr:row>
      <xdr:rowOff>171196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119780</xdr:rowOff>
    </xdr:from>
    <xdr:to>
      <xdr:col>72</xdr:col>
      <xdr:colOff>73025</xdr:colOff>
      <xdr:row>34</xdr:row>
      <xdr:rowOff>120396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720605"/>
          <a:ext cx="762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56025</xdr:rowOff>
    </xdr:from>
    <xdr:to>
      <xdr:col>64</xdr:col>
      <xdr:colOff>123825</xdr:colOff>
      <xdr:row>34</xdr:row>
      <xdr:rowOff>157625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106825</xdr:rowOff>
    </xdr:from>
    <xdr:to>
      <xdr:col>68</xdr:col>
      <xdr:colOff>73025</xdr:colOff>
      <xdr:row>34</xdr:row>
      <xdr:rowOff>120396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707650"/>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26534</xdr:rowOff>
    </xdr:from>
    <xdr:to>
      <xdr:col>60</xdr:col>
      <xdr:colOff>123825</xdr:colOff>
      <xdr:row>33</xdr:row>
      <xdr:rowOff>128134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4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77334</xdr:rowOff>
    </xdr:from>
    <xdr:to>
      <xdr:col>64</xdr:col>
      <xdr:colOff>73025</xdr:colOff>
      <xdr:row>34</xdr:row>
      <xdr:rowOff>106825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506709"/>
          <a:ext cx="762000" cy="2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161707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7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162323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7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148752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7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119261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5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9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144599</xdr:rowOff>
    </xdr:from>
    <xdr:to>
      <xdr:col>15</xdr:col>
      <xdr:colOff>101600</xdr:colOff>
      <xdr:row>40</xdr:row>
      <xdr:rowOff>74749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23949</xdr:rowOff>
    </xdr:from>
    <xdr:to>
      <xdr:col>19</xdr:col>
      <xdr:colOff>177800</xdr:colOff>
      <xdr:row>40</xdr:row>
      <xdr:rowOff>37012</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819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123372</xdr:rowOff>
    </xdr:from>
    <xdr:to>
      <xdr:col>10</xdr:col>
      <xdr:colOff>165100</xdr:colOff>
      <xdr:row>40</xdr:row>
      <xdr:rowOff>53522</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2722</xdr:rowOff>
    </xdr:from>
    <xdr:to>
      <xdr:col>15</xdr:col>
      <xdr:colOff>50800</xdr:colOff>
      <xdr:row>40</xdr:row>
      <xdr:rowOff>23949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8607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102144</xdr:rowOff>
    </xdr:from>
    <xdr:to>
      <xdr:col>6</xdr:col>
      <xdr:colOff>38100</xdr:colOff>
      <xdr:row>40</xdr:row>
      <xdr:rowOff>32294</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152944</xdr:rowOff>
    </xdr:from>
    <xdr:to>
      <xdr:col>10</xdr:col>
      <xdr:colOff>114300</xdr:colOff>
      <xdr:row>40</xdr:row>
      <xdr:rowOff>2722</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8394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65876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44649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101478</xdr:rowOff>
    </xdr:from>
    <xdr:to>
      <xdr:col>55</xdr:col>
      <xdr:colOff>50800</xdr:colOff>
      <xdr:row>41</xdr:row>
      <xdr:rowOff>31628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16405</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104953</xdr:rowOff>
    </xdr:from>
    <xdr:to>
      <xdr:col>50</xdr:col>
      <xdr:colOff>165100</xdr:colOff>
      <xdr:row>41</xdr:row>
      <xdr:rowOff>35103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152278</xdr:rowOff>
    </xdr:from>
    <xdr:to>
      <xdr:col>55</xdr:col>
      <xdr:colOff>0</xdr:colOff>
      <xdr:row>40</xdr:row>
      <xdr:rowOff>155753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7010278"/>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105821</xdr:rowOff>
    </xdr:from>
    <xdr:to>
      <xdr:col>46</xdr:col>
      <xdr:colOff>38100</xdr:colOff>
      <xdr:row>41</xdr:row>
      <xdr:rowOff>35971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155753</xdr:rowOff>
    </xdr:from>
    <xdr:to>
      <xdr:col>50</xdr:col>
      <xdr:colOff>114300</xdr:colOff>
      <xdr:row>40</xdr:row>
      <xdr:rowOff>156621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701375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106462</xdr:rowOff>
    </xdr:from>
    <xdr:to>
      <xdr:col>41</xdr:col>
      <xdr:colOff>101600</xdr:colOff>
      <xdr:row>41</xdr:row>
      <xdr:rowOff>36612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156621</xdr:rowOff>
    </xdr:from>
    <xdr:to>
      <xdr:col>45</xdr:col>
      <xdr:colOff>177800</xdr:colOff>
      <xdr:row>40</xdr:row>
      <xdr:rowOff>157262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701462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112999</xdr:rowOff>
    </xdr:from>
    <xdr:to>
      <xdr:col>36</xdr:col>
      <xdr:colOff>165100</xdr:colOff>
      <xdr:row>41</xdr:row>
      <xdr:rowOff>43149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157262</xdr:rowOff>
    </xdr:from>
    <xdr:to>
      <xdr:col>41</xdr:col>
      <xdr:colOff>50800</xdr:colOff>
      <xdr:row>40</xdr:row>
      <xdr:rowOff>163799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701526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26230</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27098</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70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27739</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70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34276</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70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21590</xdr:rowOff>
    </xdr:from>
    <xdr:to>
      <xdr:col>24</xdr:col>
      <xdr:colOff>114300</xdr:colOff>
      <xdr:row>63</xdr:row>
      <xdr:rowOff>123190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55245</xdr:rowOff>
    </xdr:from>
    <xdr:to>
      <xdr:col>24</xdr:col>
      <xdr:colOff>63500</xdr:colOff>
      <xdr:row>63</xdr:row>
      <xdr:rowOff>72390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8565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141605</xdr:rowOff>
    </xdr:from>
    <xdr:to>
      <xdr:col>15</xdr:col>
      <xdr:colOff>101600</xdr:colOff>
      <xdr:row>63</xdr:row>
      <xdr:rowOff>71755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20955</xdr:rowOff>
    </xdr:from>
    <xdr:to>
      <xdr:col>19</xdr:col>
      <xdr:colOff>177800</xdr:colOff>
      <xdr:row>63</xdr:row>
      <xdr:rowOff>55245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822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20955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7975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101600</xdr:rowOff>
    </xdr:from>
    <xdr:to>
      <xdr:col>6</xdr:col>
      <xdr:colOff>38100</xdr:colOff>
      <xdr:row>63</xdr:row>
      <xdr:rowOff>31750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152400</xdr:rowOff>
    </xdr:from>
    <xdr:to>
      <xdr:col>10</xdr:col>
      <xdr:colOff>114300</xdr:colOff>
      <xdr:row>62</xdr:row>
      <xdr:rowOff>167640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782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62882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22877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150888</xdr:rowOff>
    </xdr:from>
    <xdr:to>
      <xdr:col>55</xdr:col>
      <xdr:colOff>50800</xdr:colOff>
      <xdr:row>62</xdr:row>
      <xdr:rowOff>81038</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6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129315</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5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153860</xdr:rowOff>
    </xdr:from>
    <xdr:to>
      <xdr:col>50</xdr:col>
      <xdr:colOff>165100</xdr:colOff>
      <xdr:row>62</xdr:row>
      <xdr:rowOff>84010</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6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30238</xdr:rowOff>
    </xdr:from>
    <xdr:to>
      <xdr:col>55</xdr:col>
      <xdr:colOff>0</xdr:colOff>
      <xdr:row>62</xdr:row>
      <xdr:rowOff>33210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66013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154929</xdr:rowOff>
    </xdr:from>
    <xdr:to>
      <xdr:col>46</xdr:col>
      <xdr:colOff>38100</xdr:colOff>
      <xdr:row>62</xdr:row>
      <xdr:rowOff>85079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6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33210</xdr:rowOff>
    </xdr:from>
    <xdr:to>
      <xdr:col>50</xdr:col>
      <xdr:colOff>114300</xdr:colOff>
      <xdr:row>62</xdr:row>
      <xdr:rowOff>34279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663110"/>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157043</xdr:rowOff>
    </xdr:from>
    <xdr:to>
      <xdr:col>41</xdr:col>
      <xdr:colOff>101600</xdr:colOff>
      <xdr:row>62</xdr:row>
      <xdr:rowOff>87193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34279</xdr:rowOff>
    </xdr:from>
    <xdr:to>
      <xdr:col>45</xdr:col>
      <xdr:colOff>177800</xdr:colOff>
      <xdr:row>62</xdr:row>
      <xdr:rowOff>36393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66417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160410</xdr:rowOff>
    </xdr:from>
    <xdr:to>
      <xdr:col>36</xdr:col>
      <xdr:colOff>165100</xdr:colOff>
      <xdr:row>62</xdr:row>
      <xdr:rowOff>90560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921500" y="106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36393</xdr:rowOff>
    </xdr:from>
    <xdr:to>
      <xdr:col>41</xdr:col>
      <xdr:colOff>50800</xdr:colOff>
      <xdr:row>62</xdr:row>
      <xdr:rowOff>39760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72300" y="10666293"/>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75137</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70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76206</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7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78320</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81687</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7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140463</xdr:rowOff>
    </xdr:from>
    <xdr:to>
      <xdr:col>24</xdr:col>
      <xdr:colOff>114300</xdr:colOff>
      <xdr:row>82</xdr:row>
      <xdr:rowOff>70613</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118890</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97028</xdr:rowOff>
    </xdr:from>
    <xdr:to>
      <xdr:col>20</xdr:col>
      <xdr:colOff>38100</xdr:colOff>
      <xdr:row>82</xdr:row>
      <xdr:rowOff>27178</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147828</xdr:rowOff>
    </xdr:from>
    <xdr:to>
      <xdr:col>24</xdr:col>
      <xdr:colOff>63500</xdr:colOff>
      <xdr:row>82</xdr:row>
      <xdr:rowOff>19813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3527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53594</xdr:rowOff>
    </xdr:from>
    <xdr:to>
      <xdr:col>15</xdr:col>
      <xdr:colOff>101600</xdr:colOff>
      <xdr:row>81</xdr:row>
      <xdr:rowOff>155194</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104394</xdr:rowOff>
    </xdr:from>
    <xdr:to>
      <xdr:col>19</xdr:col>
      <xdr:colOff>177800</xdr:colOff>
      <xdr:row>81</xdr:row>
      <xdr:rowOff>147828</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39918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7874</xdr:rowOff>
    </xdr:from>
    <xdr:to>
      <xdr:col>10</xdr:col>
      <xdr:colOff>165100</xdr:colOff>
      <xdr:row>81</xdr:row>
      <xdr:rowOff>109474</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58674</xdr:rowOff>
    </xdr:from>
    <xdr:to>
      <xdr:col>15</xdr:col>
      <xdr:colOff>50800</xdr:colOff>
      <xdr:row>81</xdr:row>
      <xdr:rowOff>104394</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46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131318</xdr:rowOff>
    </xdr:from>
    <xdr:to>
      <xdr:col>6</xdr:col>
      <xdr:colOff>38100</xdr:colOff>
      <xdr:row>81</xdr:row>
      <xdr:rowOff>61468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79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xdr:rowOff>
    </xdr:from>
    <xdr:to>
      <xdr:col>10</xdr:col>
      <xdr:colOff>114300</xdr:colOff>
      <xdr:row>81</xdr:row>
      <xdr:rowOff>58674</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130300" y="138981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18305</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146321</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100601</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52595</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4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E00-00004F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E00-000051010000}"/>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E00-000053010000}"/>
            </a:ext>
          </a:extLst>
        </xdr:cNvPr>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E00-00005F010000}"/>
            </a:ext>
          </a:extLst>
        </xdr:cNvPr>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137261</xdr:rowOff>
    </xdr:from>
    <xdr:to>
      <xdr:col>50</xdr:col>
      <xdr:colOff>165100</xdr:colOff>
      <xdr:row>85</xdr:row>
      <xdr:rowOff>67411</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9588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xdr:rowOff>
    </xdr:from>
    <xdr:to>
      <xdr:col>55</xdr:col>
      <xdr:colOff>0</xdr:colOff>
      <xdr:row>85</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639300" y="145898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xdr:rowOff>
    </xdr:from>
    <xdr:to>
      <xdr:col>50</xdr:col>
      <xdr:colOff>114300</xdr:colOff>
      <xdr:row>85</xdr:row>
      <xdr:rowOff>17526</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8750300" y="145898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138633</xdr:rowOff>
    </xdr:from>
    <xdr:to>
      <xdr:col>41</xdr:col>
      <xdr:colOff>101600</xdr:colOff>
      <xdr:row>85</xdr:row>
      <xdr:rowOff>68783</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7810500" y="145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17983</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7861300" y="145907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139548</xdr:rowOff>
    </xdr:from>
    <xdr:to>
      <xdr:col>36</xdr:col>
      <xdr:colOff>165100</xdr:colOff>
      <xdr:row>85</xdr:row>
      <xdr:rowOff>69698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6921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17983</xdr:rowOff>
    </xdr:from>
    <xdr:to>
      <xdr:col>41</xdr:col>
      <xdr:colOff>50800</xdr:colOff>
      <xdr:row>85</xdr:row>
      <xdr:rowOff>18898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6972300" y="145912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60" name="n_1aveValue【公営住宅】&#10;一人当たり面積">
          <a:extLst>
            <a:ext uri="{FF2B5EF4-FFF2-40B4-BE49-F238E27FC236}">
              <a16:creationId xmlns:a16="http://schemas.microsoft.com/office/drawing/2014/main" id="{00000000-0008-0000-0E00-000068010000}"/>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61" name="n_2aveValue【公営住宅】&#10;一人当たり面積">
          <a:extLst>
            <a:ext uri="{FF2B5EF4-FFF2-40B4-BE49-F238E27FC236}">
              <a16:creationId xmlns:a16="http://schemas.microsoft.com/office/drawing/2014/main" id="{00000000-0008-0000-0E00-000069010000}"/>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62" name="n_3aveValue【公営住宅】&#10;一人当たり面積">
          <a:extLst>
            <a:ext uri="{FF2B5EF4-FFF2-40B4-BE49-F238E27FC236}">
              <a16:creationId xmlns:a16="http://schemas.microsoft.com/office/drawing/2014/main" id="{00000000-0008-0000-0E00-00006A010000}"/>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63" name="n_4aveValue【公営住宅】&#10;一人当たり面積">
          <a:extLst>
            <a:ext uri="{FF2B5EF4-FFF2-40B4-BE49-F238E27FC236}">
              <a16:creationId xmlns:a16="http://schemas.microsoft.com/office/drawing/2014/main" id="{00000000-0008-0000-0E00-00006B010000}"/>
            </a:ext>
          </a:extLst>
        </xdr:cNvPr>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58538</xdr:rowOff>
    </xdr:from>
    <xdr:ext cx="469744" cy="259045"/>
    <xdr:sp macro="" textlink="">
      <xdr:nvSpPr>
        <xdr:cNvPr id="364" name="n_1mainValue【公営住宅】&#10;一人当たり面積">
          <a:extLst>
            <a:ext uri="{FF2B5EF4-FFF2-40B4-BE49-F238E27FC236}">
              <a16:creationId xmlns:a16="http://schemas.microsoft.com/office/drawing/2014/main" id="{00000000-0008-0000-0E00-00006C010000}"/>
            </a:ext>
          </a:extLst>
        </xdr:cNvPr>
        <xdr:cNvSpPr txBox="1"/>
      </xdr:nvSpPr>
      <xdr:spPr>
        <a:xfrm>
          <a:off x="9391727" y="1463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365" name="n_2mainValue【公営住宅】&#10;一人当たり面積">
          <a:extLst>
            <a:ext uri="{FF2B5EF4-FFF2-40B4-BE49-F238E27FC236}">
              <a16:creationId xmlns:a16="http://schemas.microsoft.com/office/drawing/2014/main" id="{00000000-0008-0000-0E00-00006D010000}"/>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59910</xdr:rowOff>
    </xdr:from>
    <xdr:ext cx="469744" cy="259045"/>
    <xdr:sp macro="" textlink="">
      <xdr:nvSpPr>
        <xdr:cNvPr id="366" name="n_3mainValue【公営住宅】&#10;一人当たり面積">
          <a:extLst>
            <a:ext uri="{FF2B5EF4-FFF2-40B4-BE49-F238E27FC236}">
              <a16:creationId xmlns:a16="http://schemas.microsoft.com/office/drawing/2014/main" id="{00000000-0008-0000-0E00-00006E010000}"/>
            </a:ext>
          </a:extLst>
        </xdr:cNvPr>
        <xdr:cNvSpPr txBox="1"/>
      </xdr:nvSpPr>
      <xdr:spPr>
        <a:xfrm>
          <a:off x="7626427" y="146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60825</xdr:rowOff>
    </xdr:from>
    <xdr:ext cx="469744" cy="259045"/>
    <xdr:sp macro="" textlink="">
      <xdr:nvSpPr>
        <xdr:cNvPr id="367" name="n_4mainValue【公営住宅】&#10;一人当たり面積">
          <a:extLst>
            <a:ext uri="{FF2B5EF4-FFF2-40B4-BE49-F238E27FC236}">
              <a16:creationId xmlns:a16="http://schemas.microsoft.com/office/drawing/2014/main" id="{00000000-0008-0000-0E00-00006F010000}"/>
            </a:ext>
          </a:extLst>
        </xdr:cNvPr>
        <xdr:cNvSpPr txBox="1"/>
      </xdr:nvSpPr>
      <xdr:spPr>
        <a:xfrm>
          <a:off x="67374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E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E00-00009901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E00-00009B010000}"/>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E00-00009D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69215</xdr:rowOff>
    </xdr:from>
    <xdr:to>
      <xdr:col>85</xdr:col>
      <xdr:colOff>177800</xdr:colOff>
      <xdr:row>35</xdr:row>
      <xdr:rowOff>170815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6268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92092</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E00-0000A9010000}"/>
            </a:ext>
          </a:extLst>
        </xdr:cNvPr>
        <xdr:cNvSpPr txBox="1"/>
      </xdr:nvSpPr>
      <xdr:spPr>
        <a:xfrm>
          <a:off x="16357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120015</xdr:rowOff>
    </xdr:from>
    <xdr:to>
      <xdr:col>85</xdr:col>
      <xdr:colOff>127000</xdr:colOff>
      <xdr:row>36</xdr:row>
      <xdr:rowOff>64770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5481300" y="612076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37</xdr:row>
      <xdr:rowOff>144780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4592300" y="62369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41</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3703300" y="6488430"/>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109220</xdr:rowOff>
    </xdr:from>
    <xdr:to>
      <xdr:col>67</xdr:col>
      <xdr:colOff>101600</xdr:colOff>
      <xdr:row>41</xdr:row>
      <xdr:rowOff>39370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276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160020</xdr:rowOff>
    </xdr:from>
    <xdr:to>
      <xdr:col>71</xdr:col>
      <xdr:colOff>177800</xdr:colOff>
      <xdr:row>41</xdr:row>
      <xdr:rowOff>19050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814300" y="7018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E00-0000B3010000}"/>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30497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2611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00000000-0008-0000-0E00-0000D201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00000000-0008-0000-0E00-0000D401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00000000-0008-0000-0E00-0000D6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36847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0000000-0008-0000-0E00-0000E2010000}"/>
            </a:ext>
          </a:extLst>
        </xdr:cNvPr>
        <xdr:cNvSpPr txBox="1"/>
      </xdr:nvSpPr>
      <xdr:spPr>
        <a:xfrm>
          <a:off x="22199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38</xdr:row>
      <xdr:rowOff>60960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21323300" y="606552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39</xdr:row>
      <xdr:rowOff>3810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20434300" y="6576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9494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49530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9545300" y="669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8605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49530</xdr:rowOff>
    </xdr:from>
    <xdr:to>
      <xdr:col>102</xdr:col>
      <xdr:colOff>114300</xdr:colOff>
      <xdr:row>39</xdr:row>
      <xdr:rowOff>80010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8656300" y="6736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E00-0000EB010000}"/>
            </a:ext>
          </a:extLst>
        </xdr:cNvPr>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E00-0000EC010000}"/>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147337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76744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5481300" y="104731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14696</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592300" y="104045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61</xdr:row>
      <xdr:rowOff>86541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3703300" y="1040456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86541</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814300" y="105156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E00-000027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E00-000028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E00-000029020000}"/>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0000000-0008-0000-0E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82" name="【学校施設】&#10;一人当たり面積最小値テキスト">
          <a:extLst>
            <a:ext uri="{FF2B5EF4-FFF2-40B4-BE49-F238E27FC236}">
              <a16:creationId xmlns:a16="http://schemas.microsoft.com/office/drawing/2014/main" id="{00000000-0008-0000-0E00-000046020000}"/>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84" name="【学校施設】&#10;一人当たり面積最大値テキスト">
          <a:extLst>
            <a:ext uri="{FF2B5EF4-FFF2-40B4-BE49-F238E27FC236}">
              <a16:creationId xmlns:a16="http://schemas.microsoft.com/office/drawing/2014/main" id="{00000000-0008-0000-0E00-000048020000}"/>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86" name="【学校施設】&#10;一人当たり面積平均値テキスト">
          <a:extLst>
            <a:ext uri="{FF2B5EF4-FFF2-40B4-BE49-F238E27FC236}">
              <a16:creationId xmlns:a16="http://schemas.microsoft.com/office/drawing/2014/main" id="{00000000-0008-0000-0E00-00004A020000}"/>
            </a:ext>
          </a:extLst>
        </xdr:cNvPr>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2110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145305</xdr:rowOff>
    </xdr:from>
    <xdr:ext cx="469744" cy="259045"/>
    <xdr:sp macro="" textlink="">
      <xdr:nvSpPr>
        <xdr:cNvPr id="598" name="【学校施設】&#10;一人当たり面積該当値テキスト">
          <a:extLst>
            <a:ext uri="{FF2B5EF4-FFF2-40B4-BE49-F238E27FC236}">
              <a16:creationId xmlns:a16="http://schemas.microsoft.com/office/drawing/2014/main" id="{00000000-0008-0000-0E00-000056020000}"/>
            </a:ext>
          </a:extLst>
        </xdr:cNvPr>
        <xdr:cNvSpPr txBox="1"/>
      </xdr:nvSpPr>
      <xdr:spPr>
        <a:xfrm>
          <a:off x="22199600" y="1077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109728</xdr:rowOff>
    </xdr:from>
    <xdr:to>
      <xdr:col>116</xdr:col>
      <xdr:colOff>63500</xdr:colOff>
      <xdr:row>63</xdr:row>
      <xdr:rowOff>112014</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21323300" y="109110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63957</xdr:rowOff>
    </xdr:from>
    <xdr:to>
      <xdr:col>107</xdr:col>
      <xdr:colOff>101600</xdr:colOff>
      <xdr:row>63</xdr:row>
      <xdr:rowOff>165557</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0383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114757</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0434300" y="109133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114757</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9545300" y="109133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63043</xdr:rowOff>
    </xdr:from>
    <xdr:to>
      <xdr:col>98</xdr:col>
      <xdr:colOff>38100</xdr:colOff>
      <xdr:row>63</xdr:row>
      <xdr:rowOff>164643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8605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113843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8656300" y="109133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07" name="n_1aveValue【学校施設】&#10;一人当たり面積">
          <a:extLst>
            <a:ext uri="{FF2B5EF4-FFF2-40B4-BE49-F238E27FC236}">
              <a16:creationId xmlns:a16="http://schemas.microsoft.com/office/drawing/2014/main" id="{00000000-0008-0000-0E00-00005F020000}"/>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08" name="n_2aveValue【学校施設】&#10;一人当たり面積">
          <a:extLst>
            <a:ext uri="{FF2B5EF4-FFF2-40B4-BE49-F238E27FC236}">
              <a16:creationId xmlns:a16="http://schemas.microsoft.com/office/drawing/2014/main" id="{00000000-0008-0000-0E00-000060020000}"/>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09" name="n_3aveValue【学校施設】&#10;一人当たり面積">
          <a:extLst>
            <a:ext uri="{FF2B5EF4-FFF2-40B4-BE49-F238E27FC236}">
              <a16:creationId xmlns:a16="http://schemas.microsoft.com/office/drawing/2014/main" id="{00000000-0008-0000-0E00-000061020000}"/>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10" name="n_4aveValue【学校施設】&#10;一人当たり面積">
          <a:extLst>
            <a:ext uri="{FF2B5EF4-FFF2-40B4-BE49-F238E27FC236}">
              <a16:creationId xmlns:a16="http://schemas.microsoft.com/office/drawing/2014/main" id="{00000000-0008-0000-0E00-000062020000}"/>
            </a:ext>
          </a:extLst>
        </xdr:cNvPr>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611" name="n_1mainValue【学校施設】&#10;一人当たり面積">
          <a:extLst>
            <a:ext uri="{FF2B5EF4-FFF2-40B4-BE49-F238E27FC236}">
              <a16:creationId xmlns:a16="http://schemas.microsoft.com/office/drawing/2014/main" id="{00000000-0008-0000-0E00-000063020000}"/>
            </a:ext>
          </a:extLst>
        </xdr:cNvPr>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156684</xdr:rowOff>
    </xdr:from>
    <xdr:ext cx="469744" cy="259045"/>
    <xdr:sp macro="" textlink="">
      <xdr:nvSpPr>
        <xdr:cNvPr id="612" name="n_2mainValue【学校施設】&#10;一人当たり面積">
          <a:extLst>
            <a:ext uri="{FF2B5EF4-FFF2-40B4-BE49-F238E27FC236}">
              <a16:creationId xmlns:a16="http://schemas.microsoft.com/office/drawing/2014/main" id="{00000000-0008-0000-0E00-000064020000}"/>
            </a:ext>
          </a:extLst>
        </xdr:cNvPr>
        <xdr:cNvSpPr txBox="1"/>
      </xdr:nvSpPr>
      <xdr:spPr>
        <a:xfrm>
          <a:off x="20199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13" name="n_3mainValue【学校施設】&#10;一人当たり面積">
          <a:extLst>
            <a:ext uri="{FF2B5EF4-FFF2-40B4-BE49-F238E27FC236}">
              <a16:creationId xmlns:a16="http://schemas.microsoft.com/office/drawing/2014/main" id="{00000000-0008-0000-0E00-000065020000}"/>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155770</xdr:rowOff>
    </xdr:from>
    <xdr:ext cx="469744" cy="259045"/>
    <xdr:sp macro="" textlink="">
      <xdr:nvSpPr>
        <xdr:cNvPr id="614" name="n_4mainValue【学校施設】&#10;一人当たり面積">
          <a:extLst>
            <a:ext uri="{FF2B5EF4-FFF2-40B4-BE49-F238E27FC236}">
              <a16:creationId xmlns:a16="http://schemas.microsoft.com/office/drawing/2014/main" id="{00000000-0008-0000-0E00-000066020000}"/>
            </a:ext>
          </a:extLst>
        </xdr:cNvPr>
        <xdr:cNvSpPr txBox="1"/>
      </xdr:nvSpPr>
      <xdr:spPr>
        <a:xfrm>
          <a:off x="18421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00000000-0008-0000-0E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a:extLst>
            <a:ext uri="{FF2B5EF4-FFF2-40B4-BE49-F238E27FC236}">
              <a16:creationId xmlns:a16="http://schemas.microsoft.com/office/drawing/2014/main" id="{00000000-0008-0000-0E00-00008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2" name="【児童館】&#10;有形固定資産減価償却率最大値テキスト">
          <a:extLst>
            <a:ext uri="{FF2B5EF4-FFF2-40B4-BE49-F238E27FC236}">
              <a16:creationId xmlns:a16="http://schemas.microsoft.com/office/drawing/2014/main" id="{00000000-0008-0000-0E00-00008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4" name="【児童館】&#10;有形固定資産減価償却率平均値テキスト">
          <a:extLst>
            <a:ext uri="{FF2B5EF4-FFF2-40B4-BE49-F238E27FC236}">
              <a16:creationId xmlns:a16="http://schemas.microsoft.com/office/drawing/2014/main" id="{00000000-0008-0000-0E00-000084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29211</xdr:rowOff>
    </xdr:from>
    <xdr:to>
      <xdr:col>85</xdr:col>
      <xdr:colOff>177800</xdr:colOff>
      <xdr:row>83</xdr:row>
      <xdr:rowOff>130811</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6268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7638</xdr:rowOff>
    </xdr:from>
    <xdr:ext cx="405111" cy="259045"/>
    <xdr:sp macro="" textlink="">
      <xdr:nvSpPr>
        <xdr:cNvPr id="656" name="【児童館】&#10;有形固定資産減価償却率該当値テキスト">
          <a:extLst>
            <a:ext uri="{FF2B5EF4-FFF2-40B4-BE49-F238E27FC236}">
              <a16:creationId xmlns:a16="http://schemas.microsoft.com/office/drawing/2014/main" id="{00000000-0008-0000-0E00-000090020000}"/>
            </a:ext>
          </a:extLst>
        </xdr:cNvPr>
        <xdr:cNvSpPr txBox="1"/>
      </xdr:nvSpPr>
      <xdr:spPr>
        <a:xfrm>
          <a:off x="16357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80011</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5481300" y="1427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41911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4592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65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137161</xdr:rowOff>
    </xdr:from>
    <xdr:to>
      <xdr:col>76</xdr:col>
      <xdr:colOff>114300</xdr:colOff>
      <xdr:row>83</xdr:row>
      <xdr:rowOff>3811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3703300" y="14196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82</xdr:row>
      <xdr:rowOff>137161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814300" y="14157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65" name="n_1aveValue【児童館】&#10;有形固定資産減価償却率">
          <a:extLst>
            <a:ext uri="{FF2B5EF4-FFF2-40B4-BE49-F238E27FC236}">
              <a16:creationId xmlns:a16="http://schemas.microsoft.com/office/drawing/2014/main" id="{00000000-0008-0000-0E00-00009902000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66" name="n_2aveValue【児童館】&#10;有形固定資産減価償却率">
          <a:extLst>
            <a:ext uri="{FF2B5EF4-FFF2-40B4-BE49-F238E27FC236}">
              <a16:creationId xmlns:a16="http://schemas.microsoft.com/office/drawing/2014/main" id="{00000000-0008-0000-0E00-00009A02000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67" name="n_3aveValue【児童館】&#10;有形固定資産減価償却率">
          <a:extLst>
            <a:ext uri="{FF2B5EF4-FFF2-40B4-BE49-F238E27FC236}">
              <a16:creationId xmlns:a16="http://schemas.microsoft.com/office/drawing/2014/main" id="{00000000-0008-0000-0E00-00009B0200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68" name="n_4aveValue【児童館】&#10;有形固定資産減価償却率">
          <a:extLst>
            <a:ext uri="{FF2B5EF4-FFF2-40B4-BE49-F238E27FC236}">
              <a16:creationId xmlns:a16="http://schemas.microsoft.com/office/drawing/2014/main" id="{00000000-0008-0000-0E00-00009C020000}"/>
            </a:ext>
          </a:extLst>
        </xdr:cNvPr>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69" name="n_1main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0" name="n_2main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71" name="n_3main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672" name="n_4main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00000000-0008-0000-0E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a:extLst>
            <a:ext uri="{FF2B5EF4-FFF2-40B4-BE49-F238E27FC236}">
              <a16:creationId xmlns:a16="http://schemas.microsoft.com/office/drawing/2014/main" id="{00000000-0008-0000-0E00-0000B9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9" name="【児童館】&#10;一人当たり面積最大値テキスト">
          <a:extLst>
            <a:ext uri="{FF2B5EF4-FFF2-40B4-BE49-F238E27FC236}">
              <a16:creationId xmlns:a16="http://schemas.microsoft.com/office/drawing/2014/main" id="{00000000-0008-0000-0E00-0000BB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1" name="【児童館】&#10;一人当たり面積平均値テキスト">
          <a:extLst>
            <a:ext uri="{FF2B5EF4-FFF2-40B4-BE49-F238E27FC236}">
              <a16:creationId xmlns:a16="http://schemas.microsoft.com/office/drawing/2014/main" id="{00000000-0008-0000-0E00-0000BD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13" name="【児童館】&#10;一人当たり面積該当値テキスト">
          <a:extLst>
            <a:ext uri="{FF2B5EF4-FFF2-40B4-BE49-F238E27FC236}">
              <a16:creationId xmlns:a16="http://schemas.microsoft.com/office/drawing/2014/main" id="{00000000-0008-0000-0E00-0000C9020000}"/>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2" name="n_1aveValue【児童館】&#10;一人当たり面積">
          <a:extLst>
            <a:ext uri="{FF2B5EF4-FFF2-40B4-BE49-F238E27FC236}">
              <a16:creationId xmlns:a16="http://schemas.microsoft.com/office/drawing/2014/main" id="{00000000-0008-0000-0E00-0000D2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3" name="n_2aveValue【児童館】&#10;一人当たり面積">
          <a:extLst>
            <a:ext uri="{FF2B5EF4-FFF2-40B4-BE49-F238E27FC236}">
              <a16:creationId xmlns:a16="http://schemas.microsoft.com/office/drawing/2014/main" id="{00000000-0008-0000-0E00-0000D3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4" name="n_3aveValue【児童館】&#10;一人当たり面積">
          <a:extLst>
            <a:ext uri="{FF2B5EF4-FFF2-40B4-BE49-F238E27FC236}">
              <a16:creationId xmlns:a16="http://schemas.microsoft.com/office/drawing/2014/main" id="{00000000-0008-0000-0E00-0000D4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25" name="n_4aveValue【児童館】&#10;一人当たり面積">
          <a:extLst>
            <a:ext uri="{FF2B5EF4-FFF2-40B4-BE49-F238E27FC236}">
              <a16:creationId xmlns:a16="http://schemas.microsoft.com/office/drawing/2014/main" id="{00000000-0008-0000-0E00-0000D502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26" name="n_1mainValue【児童館】&#10;一人当たり面積">
          <a:extLst>
            <a:ext uri="{FF2B5EF4-FFF2-40B4-BE49-F238E27FC236}">
              <a16:creationId xmlns:a16="http://schemas.microsoft.com/office/drawing/2014/main" id="{00000000-0008-0000-0E00-0000D6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27" name="n_2mainValue【児童館】&#10;一人当たり面積">
          <a:extLst>
            <a:ext uri="{FF2B5EF4-FFF2-40B4-BE49-F238E27FC236}">
              <a16:creationId xmlns:a16="http://schemas.microsoft.com/office/drawing/2014/main" id="{00000000-0008-0000-0E00-0000D7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28" name="n_3mainValue【児童館】&#10;一人当たり面積">
          <a:extLst>
            <a:ext uri="{FF2B5EF4-FFF2-40B4-BE49-F238E27FC236}">
              <a16:creationId xmlns:a16="http://schemas.microsoft.com/office/drawing/2014/main" id="{00000000-0008-0000-0E00-0000D802000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29" name="n_4mainValue【児童館】&#10;一人当たり面積">
          <a:extLst>
            <a:ext uri="{FF2B5EF4-FFF2-40B4-BE49-F238E27FC236}">
              <a16:creationId xmlns:a16="http://schemas.microsoft.com/office/drawing/2014/main" id="{00000000-0008-0000-0E00-0000D9020000}"/>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55" name="【公民館】&#10;有形固定資産減価償却率最小値テキスト">
          <a:extLst>
            <a:ext uri="{FF2B5EF4-FFF2-40B4-BE49-F238E27FC236}">
              <a16:creationId xmlns:a16="http://schemas.microsoft.com/office/drawing/2014/main" id="{00000000-0008-0000-0E00-0000F3020000}"/>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57" name="【公民館】&#10;有形固定資産減価償却率最大値テキスト">
          <a:extLst>
            <a:ext uri="{FF2B5EF4-FFF2-40B4-BE49-F238E27FC236}">
              <a16:creationId xmlns:a16="http://schemas.microsoft.com/office/drawing/2014/main" id="{00000000-0008-0000-0E00-0000F5020000}"/>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59" name="【公民館】&#10;有形固定資産減価償却率平均値テキスト">
          <a:extLst>
            <a:ext uri="{FF2B5EF4-FFF2-40B4-BE49-F238E27FC236}">
              <a16:creationId xmlns:a16="http://schemas.microsoft.com/office/drawing/2014/main" id="{00000000-0008-0000-0E00-0000F7020000}"/>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xdr:rowOff>
    </xdr:from>
    <xdr:to>
      <xdr:col>85</xdr:col>
      <xdr:colOff>177800</xdr:colOff>
      <xdr:row>105</xdr:row>
      <xdr:rowOff>106045</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6268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154322</xdr:rowOff>
    </xdr:from>
    <xdr:ext cx="405111" cy="259045"/>
    <xdr:sp macro="" textlink="">
      <xdr:nvSpPr>
        <xdr:cNvPr id="771" name="【公民館】&#10;有形固定資産減価償却率該当値テキスト">
          <a:extLst>
            <a:ext uri="{FF2B5EF4-FFF2-40B4-BE49-F238E27FC236}">
              <a16:creationId xmlns:a16="http://schemas.microsoft.com/office/drawing/2014/main" id="{00000000-0008-0000-0E00-000003030000}"/>
            </a:ext>
          </a:extLst>
        </xdr:cNvPr>
        <xdr:cNvSpPr txBox="1"/>
      </xdr:nvSpPr>
      <xdr:spPr>
        <a:xfrm>
          <a:off x="163576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55245</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5481300" y="18019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17145</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4592300" y="17994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163830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703300" y="1795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36830</xdr:rowOff>
    </xdr:from>
    <xdr:to>
      <xdr:col>67</xdr:col>
      <xdr:colOff>101600</xdr:colOff>
      <xdr:row>104</xdr:row>
      <xdr:rowOff>138430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87630</xdr:rowOff>
    </xdr:from>
    <xdr:to>
      <xdr:col>71</xdr:col>
      <xdr:colOff>177800</xdr:colOff>
      <xdr:row>104</xdr:row>
      <xdr:rowOff>125730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14300" y="1791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0" name="n_1aveValue【公民館】&#10;有形固定資産減価償却率">
          <a:extLst>
            <a:ext uri="{FF2B5EF4-FFF2-40B4-BE49-F238E27FC236}">
              <a16:creationId xmlns:a16="http://schemas.microsoft.com/office/drawing/2014/main" id="{00000000-0008-0000-0E00-00000C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81" name="n_2aveValue【公民館】&#10;有形固定資産減価償却率">
          <a:extLst>
            <a:ext uri="{FF2B5EF4-FFF2-40B4-BE49-F238E27FC236}">
              <a16:creationId xmlns:a16="http://schemas.microsoft.com/office/drawing/2014/main" id="{00000000-0008-0000-0E00-00000D030000}"/>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2" name="n_3aveValue【公民館】&#10;有形固定資産減価償却率">
          <a:extLst>
            <a:ext uri="{FF2B5EF4-FFF2-40B4-BE49-F238E27FC236}">
              <a16:creationId xmlns:a16="http://schemas.microsoft.com/office/drawing/2014/main" id="{00000000-0008-0000-0E00-00000E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83" name="n_4aveValue【公民館】&#10;有形固定資産減価償却率">
          <a:extLst>
            <a:ext uri="{FF2B5EF4-FFF2-40B4-BE49-F238E27FC236}">
              <a16:creationId xmlns:a16="http://schemas.microsoft.com/office/drawing/2014/main" id="{00000000-0008-0000-0E00-00000F030000}"/>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784" name="n_1main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85" name="n_2main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786" name="n_3main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129557</xdr:rowOff>
    </xdr:from>
    <xdr:ext cx="405111" cy="259045"/>
    <xdr:sp macro="" textlink="">
      <xdr:nvSpPr>
        <xdr:cNvPr id="787" name="n_4main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123371</xdr:rowOff>
    </xdr:from>
    <xdr:to>
      <xdr:col>116</xdr:col>
      <xdr:colOff>114300</xdr:colOff>
      <xdr:row>101</xdr:row>
      <xdr:rowOff>53521</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38298</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18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66221</xdr:rowOff>
    </xdr:from>
    <xdr:to>
      <xdr:col>112</xdr:col>
      <xdr:colOff>38100</xdr:colOff>
      <xdr:row>101</xdr:row>
      <xdr:rowOff>167821</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2721</xdr:rowOff>
    </xdr:from>
    <xdr:to>
      <xdr:col>116</xdr:col>
      <xdr:colOff>63500</xdr:colOff>
      <xdr:row>101</xdr:row>
      <xdr:rowOff>117021</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1323300" y="1731917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xdr:rowOff>
    </xdr:from>
    <xdr:to>
      <xdr:col>107</xdr:col>
      <xdr:colOff>101600</xdr:colOff>
      <xdr:row>102</xdr:row>
      <xdr:rowOff>110671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117021</xdr:rowOff>
    </xdr:from>
    <xdr:to>
      <xdr:col>111</xdr:col>
      <xdr:colOff>177800</xdr:colOff>
      <xdr:row>102</xdr:row>
      <xdr:rowOff>59871</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74334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xdr:rowOff>
    </xdr:from>
    <xdr:to>
      <xdr:col>102</xdr:col>
      <xdr:colOff>165100</xdr:colOff>
      <xdr:row>102</xdr:row>
      <xdr:rowOff>110671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59871</xdr:rowOff>
    </xdr:from>
    <xdr:to>
      <xdr:col>107</xdr:col>
      <xdr:colOff>50800</xdr:colOff>
      <xdr:row>102</xdr:row>
      <xdr:rowOff>59871</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754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xdr:rowOff>
    </xdr:from>
    <xdr:to>
      <xdr:col>98</xdr:col>
      <xdr:colOff>38100</xdr:colOff>
      <xdr:row>102</xdr:row>
      <xdr:rowOff>110671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59871</xdr:rowOff>
    </xdr:from>
    <xdr:to>
      <xdr:col>102</xdr:col>
      <xdr:colOff>114300</xdr:colOff>
      <xdr:row>102</xdr:row>
      <xdr:rowOff>59871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754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167113</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12898</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127198</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127198</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127198</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有形固定資産減価償却率</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が低かった</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認定こども園・幼稚園・保育所については、</a:t>
          </a:r>
          <a:r>
            <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rPr>
            <a:t>R1</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年度</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も</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引き続き改善している</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これは、幼保一体化の認定こども園を整備したことによる施設の集約化によるものである。</a:t>
          </a: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一方で、道路や橋りょうなどのインフラ資産については有形固定資産減価償却率が高い傾向にあり、老朽化が進んでいる。</a:t>
          </a:r>
          <a:endParaRPr lang="ja-JP" altLang="ja-JP" sz="1400">
            <a:effectLst/>
            <a:latin typeface="HGSｺﾞｼｯｸM" panose="020B0600000000000000" pitchFamily="50" charset="-128"/>
            <a:ea typeface="HGSｺﾞｼｯｸM" panose="020B0600000000000000" pitchFamily="50" charset="-128"/>
          </a:endParaRPr>
        </a:p>
        <a:p>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現在、</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個別施設計画に基づ</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いて</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施設の集約化・除却等を進めており、全体的な有形固定資産減価償却率の改善に取り組んでいく。</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98552</xdr:rowOff>
    </xdr:from>
    <xdr:to>
      <xdr:col>24</xdr:col>
      <xdr:colOff>114300</xdr:colOff>
      <xdr:row>39</xdr:row>
      <xdr:rowOff>28702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76979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52832</xdr:rowOff>
    </xdr:from>
    <xdr:to>
      <xdr:col>20</xdr:col>
      <xdr:colOff>38100</xdr:colOff>
      <xdr:row>38</xdr:row>
      <xdr:rowOff>154432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38</xdr:row>
      <xdr:rowOff>149352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618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xdr:rowOff>
    </xdr:from>
    <xdr:to>
      <xdr:col>15</xdr:col>
      <xdr:colOff>101600</xdr:colOff>
      <xdr:row>38</xdr:row>
      <xdr:rowOff>108712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57912</xdr:rowOff>
    </xdr:from>
    <xdr:to>
      <xdr:col>19</xdr:col>
      <xdr:colOff>177800</xdr:colOff>
      <xdr:row>38</xdr:row>
      <xdr:rowOff>103632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573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132842</xdr:rowOff>
    </xdr:from>
    <xdr:to>
      <xdr:col>10</xdr:col>
      <xdr:colOff>165100</xdr:colOff>
      <xdr:row>38</xdr:row>
      <xdr:rowOff>62992</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xdr:rowOff>
    </xdr:from>
    <xdr:to>
      <xdr:col>15</xdr:col>
      <xdr:colOff>50800</xdr:colOff>
      <xdr:row>38</xdr:row>
      <xdr:rowOff>57912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527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87122</xdr:rowOff>
    </xdr:from>
    <xdr:to>
      <xdr:col>6</xdr:col>
      <xdr:colOff>38100</xdr:colOff>
      <xdr:row>38</xdr:row>
      <xdr:rowOff>17272</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38</xdr:row>
      <xdr:rowOff>12192</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481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145559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99839</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54119</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8399</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64770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72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3" name="n_4mainValue【図書館】&#10;一人当たり面積">
          <a:extLst>
            <a:ext uri="{FF2B5EF4-FFF2-40B4-BE49-F238E27FC236}">
              <a16:creationId xmlns:a16="http://schemas.microsoft.com/office/drawing/2014/main" id="{00000000-0008-0000-0F00-00008F000000}"/>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59055</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9961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95885</xdr:rowOff>
    </xdr:from>
    <xdr:to>
      <xdr:col>15</xdr:col>
      <xdr:colOff>101600</xdr:colOff>
      <xdr:row>58</xdr:row>
      <xdr:rowOff>26035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58</xdr:row>
      <xdr:rowOff>17145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9919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69215</xdr:rowOff>
    </xdr:from>
    <xdr:to>
      <xdr:col>10</xdr:col>
      <xdr:colOff>165100</xdr:colOff>
      <xdr:row>57</xdr:row>
      <xdr:rowOff>170815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120015</xdr:rowOff>
    </xdr:from>
    <xdr:to>
      <xdr:col>15</xdr:col>
      <xdr:colOff>50800</xdr:colOff>
      <xdr:row>57</xdr:row>
      <xdr:rowOff>146685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9892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120015</xdr:rowOff>
    </xdr:from>
    <xdr:to>
      <xdr:col>10</xdr:col>
      <xdr:colOff>114300</xdr:colOff>
      <xdr:row>60</xdr:row>
      <xdr:rowOff>129540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1130300" y="9892665"/>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42562</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15892</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32004</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9639300" y="1066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157226</xdr:rowOff>
    </xdr:from>
    <xdr:to>
      <xdr:col>46</xdr:col>
      <xdr:colOff>38100</xdr:colOff>
      <xdr:row>62</xdr:row>
      <xdr:rowOff>87376</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36576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750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148082</xdr:rowOff>
    </xdr:from>
    <xdr:to>
      <xdr:col>41</xdr:col>
      <xdr:colOff>101600</xdr:colOff>
      <xdr:row>62</xdr:row>
      <xdr:rowOff>78232</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27432</xdr:rowOff>
    </xdr:from>
    <xdr:to>
      <xdr:col>45</xdr:col>
      <xdr:colOff>177800</xdr:colOff>
      <xdr:row>62</xdr:row>
      <xdr:rowOff>36576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861300" y="1065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92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27432</xdr:rowOff>
    </xdr:from>
    <xdr:to>
      <xdr:col>41</xdr:col>
      <xdr:colOff>50800</xdr:colOff>
      <xdr:row>62</xdr:row>
      <xdr:rowOff>41148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6972300" y="10657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73931</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78503</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69359</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6" name="n_4mainValue【体育館・プール】&#10;一人当たり面積">
          <a:extLst>
            <a:ext uri="{FF2B5EF4-FFF2-40B4-BE49-F238E27FC236}">
              <a16:creationId xmlns:a16="http://schemas.microsoft.com/office/drawing/2014/main" id="{00000000-0008-0000-0F00-000000010000}"/>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163649</xdr:rowOff>
    </xdr:from>
    <xdr:to>
      <xdr:col>20</xdr:col>
      <xdr:colOff>38100</xdr:colOff>
      <xdr:row>84</xdr:row>
      <xdr:rowOff>93799</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42999</xdr:rowOff>
    </xdr:from>
    <xdr:to>
      <xdr:col>24</xdr:col>
      <xdr:colOff>63500</xdr:colOff>
      <xdr:row>84</xdr:row>
      <xdr:rowOff>80555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3797300" y="144447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165281</xdr:rowOff>
    </xdr:from>
    <xdr:to>
      <xdr:col>15</xdr:col>
      <xdr:colOff>101600</xdr:colOff>
      <xdr:row>84</xdr:row>
      <xdr:rowOff>95431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42999</xdr:rowOff>
    </xdr:from>
    <xdr:to>
      <xdr:col>19</xdr:col>
      <xdr:colOff>177800</xdr:colOff>
      <xdr:row>84</xdr:row>
      <xdr:rowOff>44631</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2908300" y="144447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127726</xdr:rowOff>
    </xdr:from>
    <xdr:to>
      <xdr:col>10</xdr:col>
      <xdr:colOff>165100</xdr:colOff>
      <xdr:row>84</xdr:row>
      <xdr:rowOff>57876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7076</xdr:rowOff>
    </xdr:from>
    <xdr:to>
      <xdr:col>15</xdr:col>
      <xdr:colOff>50800</xdr:colOff>
      <xdr:row>84</xdr:row>
      <xdr:rowOff>44631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440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90170</xdr:rowOff>
    </xdr:from>
    <xdr:to>
      <xdr:col>6</xdr:col>
      <xdr:colOff>38100</xdr:colOff>
      <xdr:row>84</xdr:row>
      <xdr:rowOff>20320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140970</xdr:rowOff>
    </xdr:from>
    <xdr:to>
      <xdr:col>10</xdr:col>
      <xdr:colOff>114300</xdr:colOff>
      <xdr:row>84</xdr:row>
      <xdr:rowOff>7076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437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84926</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49003</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11447</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9639300" y="1400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861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95250</xdr:rowOff>
    </xdr:from>
    <xdr:to>
      <xdr:col>36</xdr:col>
      <xdr:colOff>165100</xdr:colOff>
      <xdr:row>82</xdr:row>
      <xdr:rowOff>25400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133350</xdr:rowOff>
    </xdr:from>
    <xdr:to>
      <xdr:col>41</xdr:col>
      <xdr:colOff>50800</xdr:colOff>
      <xdr:row>81</xdr:row>
      <xdr:rowOff>146050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6972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41927</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146231</xdr:rowOff>
    </xdr:from>
    <xdr:to>
      <xdr:col>24</xdr:col>
      <xdr:colOff>114300</xdr:colOff>
      <xdr:row>102</xdr:row>
      <xdr:rowOff>76381</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169108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111942</xdr:rowOff>
    </xdr:from>
    <xdr:to>
      <xdr:col>20</xdr:col>
      <xdr:colOff>38100</xdr:colOff>
      <xdr:row>102</xdr:row>
      <xdr:rowOff>42092</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162742</xdr:rowOff>
    </xdr:from>
    <xdr:to>
      <xdr:col>24</xdr:col>
      <xdr:colOff>63500</xdr:colOff>
      <xdr:row>102</xdr:row>
      <xdr:rowOff>25581</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4791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162742</xdr:rowOff>
    </xdr:from>
    <xdr:to>
      <xdr:col>19</xdr:col>
      <xdr:colOff>177800</xdr:colOff>
      <xdr:row>104</xdr:row>
      <xdr:rowOff>161108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908300" y="17479192"/>
          <a:ext cx="889000" cy="5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161108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125186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58619</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56985</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101600</xdr:rowOff>
    </xdr:from>
    <xdr:to>
      <xdr:col>55</xdr:col>
      <xdr:colOff>50800</xdr:colOff>
      <xdr:row>103</xdr:row>
      <xdr:rowOff>31750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124477</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101600</xdr:rowOff>
    </xdr:from>
    <xdr:to>
      <xdr:col>50</xdr:col>
      <xdr:colOff>165100</xdr:colOff>
      <xdr:row>103</xdr:row>
      <xdr:rowOff>31750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152400</xdr:rowOff>
    </xdr:from>
    <xdr:to>
      <xdr:col>55</xdr:col>
      <xdr:colOff>0</xdr:colOff>
      <xdr:row>102</xdr:row>
      <xdr:rowOff>152400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764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152400</xdr:rowOff>
    </xdr:from>
    <xdr:to>
      <xdr:col>50</xdr:col>
      <xdr:colOff>114300</xdr:colOff>
      <xdr:row>106</xdr:row>
      <xdr:rowOff>15239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7640300"/>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135889</xdr:rowOff>
    </xdr:from>
    <xdr:to>
      <xdr:col>41</xdr:col>
      <xdr:colOff>101600</xdr:colOff>
      <xdr:row>106</xdr:row>
      <xdr:rowOff>66039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15239</xdr:rowOff>
    </xdr:from>
    <xdr:to>
      <xdr:col>45</xdr:col>
      <xdr:colOff>177800</xdr:colOff>
      <xdr:row>106</xdr:row>
      <xdr:rowOff>15239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15239</xdr:rowOff>
    </xdr:from>
    <xdr:to>
      <xdr:col>41</xdr:col>
      <xdr:colOff>50800</xdr:colOff>
      <xdr:row>106</xdr:row>
      <xdr:rowOff>15239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48277</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43497</xdr:rowOff>
    </xdr:from>
    <xdr:to>
      <xdr:col>85</xdr:col>
      <xdr:colOff>177800</xdr:colOff>
      <xdr:row>61</xdr:row>
      <xdr:rowOff>145097</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21924</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157797</xdr:rowOff>
    </xdr:from>
    <xdr:to>
      <xdr:col>81</xdr:col>
      <xdr:colOff>101600</xdr:colOff>
      <xdr:row>61</xdr:row>
      <xdr:rowOff>87947</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37147</xdr:rowOff>
    </xdr:from>
    <xdr:to>
      <xdr:col>85</xdr:col>
      <xdr:colOff>127000</xdr:colOff>
      <xdr:row>61</xdr:row>
      <xdr:rowOff>94297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49559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37147</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43559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148590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378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152082</xdr:rowOff>
    </xdr:from>
    <xdr:to>
      <xdr:col>67</xdr:col>
      <xdr:colOff>101600</xdr:colOff>
      <xdr:row>60</xdr:row>
      <xdr:rowOff>82232</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31432</xdr:rowOff>
    </xdr:from>
    <xdr:to>
      <xdr:col>71</xdr:col>
      <xdr:colOff>177800</xdr:colOff>
      <xdr:row>60</xdr:row>
      <xdr:rowOff>91440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31843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79074</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53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73359</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10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0000000-0008-0000-0F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00000000-0008-0000-0F00-000085020000}"/>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0000000-0008-0000-0F00-000087020000}"/>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00000000-0008-0000-0F00-000089020000}"/>
            </a:ext>
          </a:extLst>
        </xdr:cNvPr>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91203</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F00-000095020000}"/>
            </a:ext>
          </a:extLst>
        </xdr:cNvPr>
        <xdr:cNvSpPr txBox="1"/>
      </xdr:nvSpPr>
      <xdr:spPr>
        <a:xfrm>
          <a:off x="16357600" y="1346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131318</xdr:rowOff>
    </xdr:from>
    <xdr:to>
      <xdr:col>81</xdr:col>
      <xdr:colOff>101600</xdr:colOff>
      <xdr:row>85</xdr:row>
      <xdr:rowOff>61468</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5430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85</xdr:row>
      <xdr:rowOff>10668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5481300" y="13571220"/>
          <a:ext cx="8382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110744</xdr:rowOff>
    </xdr:from>
    <xdr:to>
      <xdr:col>76</xdr:col>
      <xdr:colOff>165100</xdr:colOff>
      <xdr:row>85</xdr:row>
      <xdr:rowOff>40894</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454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161544</xdr:rowOff>
    </xdr:from>
    <xdr:to>
      <xdr:col>81</xdr:col>
      <xdr:colOff>50800</xdr:colOff>
      <xdr:row>85</xdr:row>
      <xdr:rowOff>10668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4592300" y="145633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60452</xdr:rowOff>
    </xdr:from>
    <xdr:to>
      <xdr:col>72</xdr:col>
      <xdr:colOff>38100</xdr:colOff>
      <xdr:row>84</xdr:row>
      <xdr:rowOff>162052</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365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111252</xdr:rowOff>
    </xdr:from>
    <xdr:to>
      <xdr:col>76</xdr:col>
      <xdr:colOff>114300</xdr:colOff>
      <xdr:row>84</xdr:row>
      <xdr:rowOff>161544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3703300" y="14513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51308</xdr:rowOff>
    </xdr:from>
    <xdr:to>
      <xdr:col>67</xdr:col>
      <xdr:colOff>101600</xdr:colOff>
      <xdr:row>84</xdr:row>
      <xdr:rowOff>152908</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276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102108</xdr:rowOff>
    </xdr:from>
    <xdr:to>
      <xdr:col>71</xdr:col>
      <xdr:colOff>177800</xdr:colOff>
      <xdr:row>84</xdr:row>
      <xdr:rowOff>111252</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814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670" name="n_1ave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671" name="n_2ave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72" name="n_3ave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673" name="n_4aveValue【消防施設】&#10;有形固定資産減価償却率">
          <a:extLst>
            <a:ext uri="{FF2B5EF4-FFF2-40B4-BE49-F238E27FC236}">
              <a16:creationId xmlns:a16="http://schemas.microsoft.com/office/drawing/2014/main" id="{00000000-0008-0000-0F00-0000A1020000}"/>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52595</xdr:rowOff>
    </xdr:from>
    <xdr:ext cx="405111" cy="259045"/>
    <xdr:sp macro="" textlink="">
      <xdr:nvSpPr>
        <xdr:cNvPr id="674" name="n_1main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32021</xdr:rowOff>
    </xdr:from>
    <xdr:ext cx="405111" cy="259045"/>
    <xdr:sp macro="" textlink="">
      <xdr:nvSpPr>
        <xdr:cNvPr id="675" name="n_2main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153179</xdr:rowOff>
    </xdr:from>
    <xdr:ext cx="405111" cy="259045"/>
    <xdr:sp macro="" textlink="">
      <xdr:nvSpPr>
        <xdr:cNvPr id="676" name="n_3main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144035</xdr:rowOff>
    </xdr:from>
    <xdr:ext cx="405111" cy="259045"/>
    <xdr:sp macro="" textlink="">
      <xdr:nvSpPr>
        <xdr:cNvPr id="677" name="n_4main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454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63516</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85</xdr:row>
      <xdr:rowOff>80011</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1323300" y="144932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87630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0434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8605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87630</xdr:rowOff>
    </xdr:from>
    <xdr:to>
      <xdr:col>102</xdr:col>
      <xdr:colOff>114300</xdr:colOff>
      <xdr:row>85</xdr:row>
      <xdr:rowOff>102870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8656300" y="14660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27" name="n_1aveValue【消防施設】&#10;一人当たり面積">
          <a:extLst>
            <a:ext uri="{FF2B5EF4-FFF2-40B4-BE49-F238E27FC236}">
              <a16:creationId xmlns:a16="http://schemas.microsoft.com/office/drawing/2014/main" id="{00000000-0008-0000-0F00-0000D7020000}"/>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28" name="n_2aveValue【消防施設】&#10;一人当たり面積">
          <a:extLst>
            <a:ext uri="{FF2B5EF4-FFF2-40B4-BE49-F238E27FC236}">
              <a16:creationId xmlns:a16="http://schemas.microsoft.com/office/drawing/2014/main" id="{00000000-0008-0000-0F00-0000D802000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29" name="n_3aveValue【消防施設】&#10;一人当たり面積">
          <a:extLst>
            <a:ext uri="{FF2B5EF4-FFF2-40B4-BE49-F238E27FC236}">
              <a16:creationId xmlns:a16="http://schemas.microsoft.com/office/drawing/2014/main" id="{00000000-0008-0000-0F00-0000D9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30" name="n_4aveValue【消防施設】&#10;一人当たり面積">
          <a:extLst>
            <a:ext uri="{FF2B5EF4-FFF2-40B4-BE49-F238E27FC236}">
              <a16:creationId xmlns:a16="http://schemas.microsoft.com/office/drawing/2014/main" id="{00000000-0008-0000-0F00-0000DA02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31" name="n_1mainValue【消防施設】&#10;一人当たり面積">
          <a:extLst>
            <a:ext uri="{FF2B5EF4-FFF2-40B4-BE49-F238E27FC236}">
              <a16:creationId xmlns:a16="http://schemas.microsoft.com/office/drawing/2014/main" id="{00000000-0008-0000-0F00-0000DB020000}"/>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32" name="n_2mainValue【消防施設】&#10;一人当たり面積">
          <a:extLst>
            <a:ext uri="{FF2B5EF4-FFF2-40B4-BE49-F238E27FC236}">
              <a16:creationId xmlns:a16="http://schemas.microsoft.com/office/drawing/2014/main" id="{00000000-0008-0000-0F00-0000DC020000}"/>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733" name="n_3mainValue【消防施設】&#10;一人当たり面積">
          <a:extLst>
            <a:ext uri="{FF2B5EF4-FFF2-40B4-BE49-F238E27FC236}">
              <a16:creationId xmlns:a16="http://schemas.microsoft.com/office/drawing/2014/main" id="{00000000-0008-0000-0F00-0000DD020000}"/>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4" name="n_4mainValue【消防施設】&#10;一人当たり面積">
          <a:extLst>
            <a:ext uri="{FF2B5EF4-FFF2-40B4-BE49-F238E27FC236}">
              <a16:creationId xmlns:a16="http://schemas.microsoft.com/office/drawing/2014/main" id="{00000000-0008-0000-0F00-0000DE020000}"/>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154395</xdr:rowOff>
    </xdr:from>
    <xdr:to>
      <xdr:col>85</xdr:col>
      <xdr:colOff>177800</xdr:colOff>
      <xdr:row>105</xdr:row>
      <xdr:rowOff>84545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6268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132822</xdr:rowOff>
    </xdr:from>
    <xdr:ext cx="405111" cy="259045"/>
    <xdr:sp macro="" textlink="">
      <xdr:nvSpPr>
        <xdr:cNvPr id="777" name="【庁舎】&#10;有形固定資産減価償却率該当値テキスト">
          <a:extLst>
            <a:ext uri="{FF2B5EF4-FFF2-40B4-BE49-F238E27FC236}">
              <a16:creationId xmlns:a16="http://schemas.microsoft.com/office/drawing/2014/main" id="{00000000-0008-0000-0F00-000009030000}"/>
            </a:ext>
          </a:extLst>
        </xdr:cNvPr>
        <xdr:cNvSpPr txBox="1"/>
      </xdr:nvSpPr>
      <xdr:spPr>
        <a:xfrm>
          <a:off x="16357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33745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5481300" y="180033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105</xdr:row>
      <xdr:rowOff>1088</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4592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139881</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3703300" y="1793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76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74568</xdr:rowOff>
    </xdr:from>
    <xdr:to>
      <xdr:col>71</xdr:col>
      <xdr:colOff>177800</xdr:colOff>
      <xdr:row>104</xdr:row>
      <xdr:rowOff>107224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14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86" name="n_1aveValue【庁舎】&#10;有形固定資産減価償却率">
          <a:extLst>
            <a:ext uri="{FF2B5EF4-FFF2-40B4-BE49-F238E27FC236}">
              <a16:creationId xmlns:a16="http://schemas.microsoft.com/office/drawing/2014/main" id="{00000000-0008-0000-0F00-00001203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87" name="n_2aveValue【庁舎】&#10;有形固定資産減価償却率">
          <a:extLst>
            <a:ext uri="{FF2B5EF4-FFF2-40B4-BE49-F238E27FC236}">
              <a16:creationId xmlns:a16="http://schemas.microsoft.com/office/drawing/2014/main" id="{00000000-0008-0000-0F00-000013030000}"/>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88" name="n_3ave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789" name="n_4aveValue【庁舎】&#10;有形固定資産減価償却率">
          <a:extLst>
            <a:ext uri="{FF2B5EF4-FFF2-40B4-BE49-F238E27FC236}">
              <a16:creationId xmlns:a16="http://schemas.microsoft.com/office/drawing/2014/main" id="{00000000-0008-0000-0F00-000015030000}"/>
            </a:ext>
          </a:extLst>
        </xdr:cNvPr>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790" name="n_1mainValue【庁舎】&#10;有形固定資産減価償却率">
          <a:extLst>
            <a:ext uri="{FF2B5EF4-FFF2-40B4-BE49-F238E27FC236}">
              <a16:creationId xmlns:a16="http://schemas.microsoft.com/office/drawing/2014/main" id="{00000000-0008-0000-0F00-000016030000}"/>
            </a:ext>
          </a:extLst>
        </xdr:cNvPr>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791" name="n_2mainValue【庁舎】&#10;有形固定資産減価償却率">
          <a:extLst>
            <a:ext uri="{FF2B5EF4-FFF2-40B4-BE49-F238E27FC236}">
              <a16:creationId xmlns:a16="http://schemas.microsoft.com/office/drawing/2014/main" id="{00000000-0008-0000-0F00-000017030000}"/>
            </a:ext>
          </a:extLst>
        </xdr:cNvPr>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792" name="n_3mainValue【庁舎】&#10;有形固定資産減価償却率">
          <a:extLst>
            <a:ext uri="{FF2B5EF4-FFF2-40B4-BE49-F238E27FC236}">
              <a16:creationId xmlns:a16="http://schemas.microsoft.com/office/drawing/2014/main" id="{00000000-0008-0000-0F00-000018030000}"/>
            </a:ext>
          </a:extLst>
        </xdr:cNvPr>
        <xdr:cNvSpPr txBox="1"/>
      </xdr:nvSpPr>
      <xdr:spPr>
        <a:xfrm>
          <a:off x="13500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16" name="【庁舎】&#10;一人当たり面積最小値テキスト">
          <a:extLst>
            <a:ext uri="{FF2B5EF4-FFF2-40B4-BE49-F238E27FC236}">
              <a16:creationId xmlns:a16="http://schemas.microsoft.com/office/drawing/2014/main" id="{00000000-0008-0000-0F00-000030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18" name="【庁舎】&#10;一人当たり面積最大値テキスト">
          <a:extLst>
            <a:ext uri="{FF2B5EF4-FFF2-40B4-BE49-F238E27FC236}">
              <a16:creationId xmlns:a16="http://schemas.microsoft.com/office/drawing/2014/main" id="{00000000-0008-0000-0F00-000032030000}"/>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20" name="【庁舎】&#10;一人当たり面積平均値テキスト">
          <a:extLst>
            <a:ext uri="{FF2B5EF4-FFF2-40B4-BE49-F238E27FC236}">
              <a16:creationId xmlns:a16="http://schemas.microsoft.com/office/drawing/2014/main" id="{00000000-0008-0000-0F00-000034030000}"/>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20828</xdr:rowOff>
    </xdr:from>
    <xdr:to>
      <xdr:col>116</xdr:col>
      <xdr:colOff>114300</xdr:colOff>
      <xdr:row>104</xdr:row>
      <xdr:rowOff>122428</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2110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43705</xdr:rowOff>
    </xdr:from>
    <xdr:ext cx="469744" cy="259045"/>
    <xdr:sp macro="" textlink="">
      <xdr:nvSpPr>
        <xdr:cNvPr id="832" name="【庁舎】&#10;一人当たり面積該当値テキスト">
          <a:extLst>
            <a:ext uri="{FF2B5EF4-FFF2-40B4-BE49-F238E27FC236}">
              <a16:creationId xmlns:a16="http://schemas.microsoft.com/office/drawing/2014/main" id="{00000000-0008-0000-0F00-000040030000}"/>
            </a:ext>
          </a:extLst>
        </xdr:cNvPr>
        <xdr:cNvSpPr txBox="1"/>
      </xdr:nvSpPr>
      <xdr:spPr>
        <a:xfrm>
          <a:off x="22199600" y="177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71628</xdr:rowOff>
    </xdr:from>
    <xdr:to>
      <xdr:col>116</xdr:col>
      <xdr:colOff>63500</xdr:colOff>
      <xdr:row>104</xdr:row>
      <xdr:rowOff>76200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1323300" y="17902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0383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80772</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0434300" y="1790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9494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80772</xdr:rowOff>
    </xdr:from>
    <xdr:to>
      <xdr:col>107</xdr:col>
      <xdr:colOff>50800</xdr:colOff>
      <xdr:row>104</xdr:row>
      <xdr:rowOff>80772</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9545300" y="1791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34544</xdr:rowOff>
    </xdr:from>
    <xdr:to>
      <xdr:col>98</xdr:col>
      <xdr:colOff>38100</xdr:colOff>
      <xdr:row>104</xdr:row>
      <xdr:rowOff>136144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8605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80772</xdr:rowOff>
    </xdr:from>
    <xdr:to>
      <xdr:col>102</xdr:col>
      <xdr:colOff>114300</xdr:colOff>
      <xdr:row>104</xdr:row>
      <xdr:rowOff>85344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8656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41" name="n_1aveValue【庁舎】&#10;一人当たり面積">
          <a:extLst>
            <a:ext uri="{FF2B5EF4-FFF2-40B4-BE49-F238E27FC236}">
              <a16:creationId xmlns:a16="http://schemas.microsoft.com/office/drawing/2014/main" id="{00000000-0008-0000-0F00-000049030000}"/>
            </a:ext>
          </a:extLst>
        </xdr:cNvPr>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42" name="n_2aveValue【庁舎】&#10;一人当たり面積">
          <a:extLst>
            <a:ext uri="{FF2B5EF4-FFF2-40B4-BE49-F238E27FC236}">
              <a16:creationId xmlns:a16="http://schemas.microsoft.com/office/drawing/2014/main" id="{00000000-0008-0000-0F00-00004A030000}"/>
            </a:ext>
          </a:extLst>
        </xdr:cNvPr>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43" name="n_3aveValue【庁舎】&#10;一人当たり面積">
          <a:extLst>
            <a:ext uri="{FF2B5EF4-FFF2-40B4-BE49-F238E27FC236}">
              <a16:creationId xmlns:a16="http://schemas.microsoft.com/office/drawing/2014/main" id="{00000000-0008-0000-0F00-00004B030000}"/>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844" name="n_4aveValue【庁舎】&#10;一人当たり面積">
          <a:extLst>
            <a:ext uri="{FF2B5EF4-FFF2-40B4-BE49-F238E27FC236}">
              <a16:creationId xmlns:a16="http://schemas.microsoft.com/office/drawing/2014/main" id="{00000000-0008-0000-0F00-00004C030000}"/>
            </a:ext>
          </a:extLst>
        </xdr:cNvPr>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45" name="n_1mainValue【庁舎】&#10;一人当たり面積">
          <a:extLst>
            <a:ext uri="{FF2B5EF4-FFF2-40B4-BE49-F238E27FC236}">
              <a16:creationId xmlns:a16="http://schemas.microsoft.com/office/drawing/2014/main" id="{00000000-0008-0000-0F00-00004D030000}"/>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846" name="n_2mainValue【庁舎】&#10;一人当たり面積">
          <a:extLst>
            <a:ext uri="{FF2B5EF4-FFF2-40B4-BE49-F238E27FC236}">
              <a16:creationId xmlns:a16="http://schemas.microsoft.com/office/drawing/2014/main" id="{00000000-0008-0000-0F00-00004E030000}"/>
            </a:ext>
          </a:extLst>
        </xdr:cNvPr>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847" name="n_3mainValue【庁舎】&#10;一人当たり面積">
          <a:extLst>
            <a:ext uri="{FF2B5EF4-FFF2-40B4-BE49-F238E27FC236}">
              <a16:creationId xmlns:a16="http://schemas.microsoft.com/office/drawing/2014/main" id="{00000000-0008-0000-0F00-00004F030000}"/>
            </a:ext>
          </a:extLst>
        </xdr:cNvPr>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152671</xdr:rowOff>
    </xdr:from>
    <xdr:ext cx="469744" cy="259045"/>
    <xdr:sp macro="" textlink="">
      <xdr:nvSpPr>
        <xdr:cNvPr id="848" name="n_4mainValue【庁舎】&#10;一人当たり面積">
          <a:extLst>
            <a:ext uri="{FF2B5EF4-FFF2-40B4-BE49-F238E27FC236}">
              <a16:creationId xmlns:a16="http://schemas.microsoft.com/office/drawing/2014/main" id="{00000000-0008-0000-0F00-000050030000}"/>
            </a:ext>
          </a:extLst>
        </xdr:cNvPr>
        <xdr:cNvSpPr txBox="1"/>
      </xdr:nvSpPr>
      <xdr:spPr>
        <a:xfrm>
          <a:off x="18421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消防施設</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の有形固定資産減価償却率が大きく低下している。これは、</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消防本部・南消防署整備</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によるもので、老朽化対策の取り組みの結果である。</a:t>
          </a:r>
          <a:endParaRPr lang="ja-JP" altLang="ja-JP" sz="1400">
            <a:effectLst/>
            <a:latin typeface="HGSｺﾞｼｯｸM" panose="020B0600000000000000" pitchFamily="50" charset="-128"/>
            <a:ea typeface="HGSｺﾞｼｯｸM" panose="020B0600000000000000" pitchFamily="50" charset="-128"/>
          </a:endParaRPr>
        </a:p>
        <a:p>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その他の施設についても個別施設計画に基づき、施設の集約化・除却を進めており、全体的な有形固定資産減価償却率の改善に取り組んでいく。</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社会福祉費や公債費等の増加による基準財政需要額の増加が、基準財政収入額の増加を上回ったため、財政力指数は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ポイント低下している。</a:t>
          </a:r>
        </a:p>
        <a:p>
          <a:r>
            <a:rPr kumimoji="1" lang="ja-JP" altLang="en-US" sz="1100">
              <a:latin typeface="ＭＳ Ｐゴシック" panose="020B0600070205080204" pitchFamily="50" charset="-128"/>
              <a:ea typeface="ＭＳ Ｐゴシック" panose="020B0600070205080204" pitchFamily="50" charset="-128"/>
            </a:rPr>
            <a:t>　税収の約半分が個人市民税であるが、高齢化率が</a:t>
          </a:r>
          <a:r>
            <a:rPr kumimoji="1" lang="en-US" altLang="ja-JP" sz="1100">
              <a:latin typeface="ＭＳ Ｐゴシック" panose="020B0600070205080204" pitchFamily="50" charset="-128"/>
              <a:ea typeface="ＭＳ Ｐゴシック" panose="020B0600070205080204" pitchFamily="50" charset="-128"/>
            </a:rPr>
            <a:t>31.2</a:t>
          </a:r>
          <a:r>
            <a:rPr kumimoji="1" lang="ja-JP" altLang="en-US" sz="1100">
              <a:latin typeface="ＭＳ Ｐゴシック" panose="020B0600070205080204" pitchFamily="50" charset="-128"/>
              <a:ea typeface="ＭＳ Ｐゴシック" panose="020B0600070205080204" pitchFamily="50" charset="-128"/>
            </a:rPr>
            <a:t>％と全国平均より高いこと等により財政基盤が弱く、類似団体の平均を下回っている。そのため、行財政改革実行計画に基づく事務事業の見直しや定数管理等の取り組みを継続することや、令和元年度から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年間にわたって実施している全事業の再検証、補助金制度及び使用料見直しなどにより、持続可能な財政運営を確保するよう努める。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地方税及び普通交付税が増加し、経常一般財源総額は増加している。</a:t>
          </a:r>
        </a:p>
        <a:p>
          <a:r>
            <a:rPr kumimoji="1" lang="ja-JP" altLang="en-US" sz="1100">
              <a:latin typeface="ＭＳ Ｐゴシック" panose="020B0600070205080204" pitchFamily="50" charset="-128"/>
              <a:ea typeface="ＭＳ Ｐゴシック" panose="020B0600070205080204" pitchFamily="50" charset="-128"/>
            </a:rPr>
            <a:t>　また、歳出では人件費及び扶助費の増や、後期高齢者医療事業負担金などの繰出金の増により、経常経費に充当される一般財源が増加した。</a:t>
          </a:r>
        </a:p>
        <a:p>
          <a:r>
            <a:rPr kumimoji="1" lang="ja-JP" altLang="en-US" sz="1100">
              <a:latin typeface="ＭＳ Ｐゴシック" panose="020B0600070205080204" pitchFamily="50" charset="-128"/>
              <a:ea typeface="ＭＳ Ｐゴシック" panose="020B0600070205080204" pitchFamily="50" charset="-128"/>
            </a:rPr>
            <a:t>　経常収支比率が前年度から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ポイント改善している主な要因は、経常一般財源総額の増額による。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依然として高い水準となっているため、経常経費の削減に向けた取り組みを引き続き行っていくが、今後も社会保障費の増大が見込まれることから、当面は厳しい状況が続くことが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97972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018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18445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707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18445</xdr:rowOff>
    </xdr:from>
    <xdr:to>
      <xdr:col>15</xdr:col>
      <xdr:colOff>82550</xdr:colOff>
      <xdr:row>65</xdr:row>
      <xdr:rowOff>110369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626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65</xdr:row>
      <xdr:rowOff>110369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83509"/>
          <a:ext cx="8890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54022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145946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102809</xdr:rowOff>
    </xdr:from>
    <xdr:to>
      <xdr:col>7</xdr:col>
      <xdr:colOff>31750</xdr:colOff>
      <xdr:row>63</xdr:row>
      <xdr:rowOff>32959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17736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デイサービスセンター事業の廃止や、市営住宅供給事業の廃止に伴い物件費は減少したものの、育児休業等に伴う休職職員への対応等による人件費の増加などにより、当該指標について昨年度と比較し増額となっている。　</a:t>
          </a:r>
        </a:p>
        <a:p>
          <a:r>
            <a:rPr kumimoji="1" lang="ja-JP" altLang="en-US" sz="1100">
              <a:latin typeface="ＭＳ Ｐゴシック" panose="020B0600070205080204" pitchFamily="50" charset="-128"/>
              <a:ea typeface="ＭＳ Ｐゴシック" panose="020B0600070205080204" pitchFamily="50" charset="-128"/>
            </a:rPr>
            <a:t>　今後は、施設の老朽化に伴う修繕料等の増加が見込まれるため、長寿命化などの取組みによる経費の平準化や歳出全体のバランスを考慮した適正化に努める。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133603</xdr:rowOff>
    </xdr:from>
    <xdr:to>
      <xdr:col>23</xdr:col>
      <xdr:colOff>133350</xdr:colOff>
      <xdr:row>82</xdr:row>
      <xdr:rowOff>155735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92503"/>
          <a:ext cx="8382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133603</xdr:rowOff>
    </xdr:from>
    <xdr:to>
      <xdr:col>19</xdr:col>
      <xdr:colOff>133350</xdr:colOff>
      <xdr:row>82</xdr:row>
      <xdr:rowOff>150724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192503"/>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133076</xdr:rowOff>
    </xdr:from>
    <xdr:to>
      <xdr:col>15</xdr:col>
      <xdr:colOff>82550</xdr:colOff>
      <xdr:row>82</xdr:row>
      <xdr:rowOff>150724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91976"/>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98960</xdr:rowOff>
    </xdr:from>
    <xdr:to>
      <xdr:col>11</xdr:col>
      <xdr:colOff>31750</xdr:colOff>
      <xdr:row>82</xdr:row>
      <xdr:rowOff>133076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5786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104935</xdr:rowOff>
    </xdr:from>
    <xdr:to>
      <xdr:col>23</xdr:col>
      <xdr:colOff>184150</xdr:colOff>
      <xdr:row>83</xdr:row>
      <xdr:rowOff>35085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121462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82803</xdr:rowOff>
    </xdr:from>
    <xdr:to>
      <xdr:col>19</xdr:col>
      <xdr:colOff>184150</xdr:colOff>
      <xdr:row>83</xdr:row>
      <xdr:rowOff>12953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23130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10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99924</xdr:rowOff>
    </xdr:from>
    <xdr:to>
      <xdr:col>15</xdr:col>
      <xdr:colOff>133350</xdr:colOff>
      <xdr:row>83</xdr:row>
      <xdr:rowOff>30074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40251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82276</xdr:rowOff>
    </xdr:from>
    <xdr:to>
      <xdr:col>11</xdr:col>
      <xdr:colOff>82550</xdr:colOff>
      <xdr:row>83</xdr:row>
      <xdr:rowOff>12426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22603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1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48160</xdr:rowOff>
    </xdr:from>
    <xdr:to>
      <xdr:col>7</xdr:col>
      <xdr:colOff>31750</xdr:colOff>
      <xdr:row>82</xdr:row>
      <xdr:rowOff>149760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159937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7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職員構成の変動により、ラスパイレス指数が上昇しているが、令和２年度においても、全国市平均を下回る状況である。今後も当市の財政状況等も見据えながら、引き続き給与の適正化に努める。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164041</xdr:rowOff>
    </xdr:from>
    <xdr:to>
      <xdr:col>81</xdr:col>
      <xdr:colOff>44450</xdr:colOff>
      <xdr:row>83</xdr:row>
      <xdr:rowOff>73025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229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84</xdr:row>
      <xdr:rowOff>22225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229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24025"/>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111125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65866"/>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当該指標が昨年度と比較して</a:t>
          </a:r>
          <a:r>
            <a:rPr kumimoji="1" lang="en-US" altLang="ja-JP" sz="1100">
              <a:latin typeface="ＭＳ Ｐゴシック" panose="020B0600070205080204" pitchFamily="50" charset="-128"/>
              <a:ea typeface="ＭＳ Ｐゴシック" panose="020B0600070205080204" pitchFamily="50" charset="-128"/>
            </a:rPr>
            <a:t>0.13</a:t>
          </a:r>
          <a:r>
            <a:rPr kumimoji="1" lang="ja-JP" altLang="en-US" sz="1100">
              <a:latin typeface="ＭＳ Ｐゴシック" panose="020B0600070205080204" pitchFamily="50" charset="-128"/>
              <a:ea typeface="ＭＳ Ｐゴシック" panose="020B0600070205080204" pitchFamily="50" charset="-128"/>
            </a:rPr>
            <a:t>ポイント増加した理由は、市立川西病院の指定管理者制度導入に伴う病院事業会計事務職員の一般会計への移管などによるものである。</a:t>
          </a:r>
        </a:p>
        <a:p>
          <a:r>
            <a:rPr kumimoji="1" lang="ja-JP" altLang="en-US" sz="1100">
              <a:latin typeface="ＭＳ Ｐゴシック" panose="020B0600070205080204" pitchFamily="50" charset="-128"/>
              <a:ea typeface="ＭＳ Ｐゴシック" panose="020B0600070205080204" pitchFamily="50" charset="-128"/>
            </a:rPr>
            <a:t>　今後は、育児休業等による休職中の職員のカバーや、ＩＣＴ活用や民間連携なども含めて、業務に必要なマンパワーを確保するための定数配置を行い、効率的な組織運営に努めていく。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99604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8469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62</xdr:row>
      <xdr:rowOff>54791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5370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105591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537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105591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20881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90368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実質公債費比率は昨年度と比較し</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ている。これは主に分母において普通交付税などからなる標準財政規模が増加し、分子において、元利償還金・準元利償還金に係る基準財政需要額算入額が増加し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　今後は、土地開発公社の用地先行取得債の元利償還終了による元利償還金の減少や、都市整備公社に対する補助金、猪名川上流広域ごみ処理施設組合への組合債償還負担金等の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準元利償還金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latin typeface="ＭＳ Ｐゴシック" panose="020B0600070205080204" pitchFamily="50" charset="-128"/>
              <a:ea typeface="ＭＳ Ｐゴシック" panose="020B0600070205080204" pitchFamily="50" charset="-128"/>
            </a:rPr>
            <a:t>減少する見込みであることから、実質公債費率はゆるやかに減少する見込みである。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73176</xdr:rowOff>
    </xdr:from>
    <xdr:to>
      <xdr:col>81</xdr:col>
      <xdr:colOff>44450</xdr:colOff>
      <xdr:row>44</xdr:row>
      <xdr:rowOff>153609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6169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153609</xdr:rowOff>
    </xdr:from>
    <xdr:to>
      <xdr:col>77</xdr:col>
      <xdr:colOff>44450</xdr:colOff>
      <xdr:row>45</xdr:row>
      <xdr:rowOff>62593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6974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62593</xdr:rowOff>
    </xdr:from>
    <xdr:to>
      <xdr:col>72</xdr:col>
      <xdr:colOff>203200</xdr:colOff>
      <xdr:row>45</xdr:row>
      <xdr:rowOff>108555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7778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108555</xdr:rowOff>
    </xdr:from>
    <xdr:to>
      <xdr:col>68</xdr:col>
      <xdr:colOff>152400</xdr:colOff>
      <xdr:row>45</xdr:row>
      <xdr:rowOff>154517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8238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22376</xdr:rowOff>
    </xdr:from>
    <xdr:to>
      <xdr:col>81</xdr:col>
      <xdr:colOff>95250</xdr:colOff>
      <xdr:row>44</xdr:row>
      <xdr:rowOff>123976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89703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102809</xdr:rowOff>
    </xdr:from>
    <xdr:to>
      <xdr:col>77</xdr:col>
      <xdr:colOff>95250</xdr:colOff>
      <xdr:row>45</xdr:row>
      <xdr:rowOff>32959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17736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11793</xdr:rowOff>
    </xdr:from>
    <xdr:to>
      <xdr:col>73</xdr:col>
      <xdr:colOff>44450</xdr:colOff>
      <xdr:row>45</xdr:row>
      <xdr:rowOff>113393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98170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57755</xdr:rowOff>
    </xdr:from>
    <xdr:to>
      <xdr:col>68</xdr:col>
      <xdr:colOff>203200</xdr:colOff>
      <xdr:row>45</xdr:row>
      <xdr:rowOff>159355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144132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103717</xdr:rowOff>
    </xdr:from>
    <xdr:to>
      <xdr:col>64</xdr:col>
      <xdr:colOff>152400</xdr:colOff>
      <xdr:row>46</xdr:row>
      <xdr:rowOff>33867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18644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将来負担比率は昨年度と比較し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これは、老朽化した公共施設への対応として消防本部・南消防署の整備等により、地方債残高は増となったが、債務負担行為に基づく支出予定額や一部事務組合負担の減少及び基金残高や普通交付税算入見込額など充当可能財源等が増加したこと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将来負担比率は、公共施設の耐震化事業や大規模投資事業が一定終了していることから、減少していく見込みである。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投資的事業の実施にあたっては、今後も国の経済対策による財源を積極的に活用するなど、将来の負担に配慮した財政運営を行っていく。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45226</xdr:rowOff>
    </xdr:from>
    <xdr:to>
      <xdr:col>81</xdr:col>
      <xdr:colOff>44450</xdr:colOff>
      <xdr:row>23</xdr:row>
      <xdr:rowOff>2470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81712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23777</xdr:rowOff>
    </xdr:from>
    <xdr:to>
      <xdr:col>77</xdr:col>
      <xdr:colOff>44450</xdr:colOff>
      <xdr:row>23</xdr:row>
      <xdr:rowOff>2470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795677"/>
          <a:ext cx="889000" cy="15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106750</xdr:rowOff>
    </xdr:from>
    <xdr:to>
      <xdr:col>72</xdr:col>
      <xdr:colOff>203200</xdr:colOff>
      <xdr:row>22</xdr:row>
      <xdr:rowOff>23777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7072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106750</xdr:rowOff>
    </xdr:from>
    <xdr:to>
      <xdr:col>68</xdr:col>
      <xdr:colOff>152400</xdr:colOff>
      <xdr:row>22</xdr:row>
      <xdr:rowOff>128341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70720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165876</xdr:rowOff>
    </xdr:from>
    <xdr:to>
      <xdr:col>81</xdr:col>
      <xdr:colOff>95250</xdr:colOff>
      <xdr:row>22</xdr:row>
      <xdr:rowOff>96026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7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61753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66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123120</xdr:rowOff>
    </xdr:from>
    <xdr:to>
      <xdr:col>77</xdr:col>
      <xdr:colOff>95250</xdr:colOff>
      <xdr:row>23</xdr:row>
      <xdr:rowOff>53270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38047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9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144427</xdr:rowOff>
    </xdr:from>
    <xdr:to>
      <xdr:col>73</xdr:col>
      <xdr:colOff>44450</xdr:colOff>
      <xdr:row>22</xdr:row>
      <xdr:rowOff>74577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59354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55950</xdr:rowOff>
    </xdr:from>
    <xdr:to>
      <xdr:col>68</xdr:col>
      <xdr:colOff>203200</xdr:colOff>
      <xdr:row>21</xdr:row>
      <xdr:rowOff>157550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142327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7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77541</xdr:rowOff>
    </xdr:from>
    <xdr:to>
      <xdr:col>64</xdr:col>
      <xdr:colOff>152400</xdr:colOff>
      <xdr:row>23</xdr:row>
      <xdr:rowOff>7691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8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163918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93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育児休業等による休職職員への対応等により当該指標について、昨年度と比較し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今後も当市の財政状況等も見据えながら、定員管理・給与の適正化に努める。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デイサービスセンター事業や市営住宅供給事業の廃止に伴う減などにより、当該指標について昨年度と比較し、</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今後も、歳出全体のバランスを考慮しながら適正化に努める。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45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76708</xdr:rowOff>
    </xdr:from>
    <xdr:to>
      <xdr:col>73</xdr:col>
      <xdr:colOff>180975</xdr:colOff>
      <xdr:row>14</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77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30988</xdr:rowOff>
    </xdr:from>
    <xdr:to>
      <xdr:col>69</xdr:col>
      <xdr:colOff>92075</xdr:colOff>
      <xdr:row>14</xdr:row>
      <xdr:rowOff>76708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31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73931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25908</xdr:rowOff>
    </xdr:from>
    <xdr:to>
      <xdr:col>69</xdr:col>
      <xdr:colOff>142875</xdr:colOff>
      <xdr:row>14</xdr:row>
      <xdr:rowOff>127508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137685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151638</xdr:rowOff>
    </xdr:from>
    <xdr:to>
      <xdr:col>65</xdr:col>
      <xdr:colOff>53975</xdr:colOff>
      <xdr:row>14</xdr:row>
      <xdr:rowOff>81788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91965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障害者総合支援事業費や児童扶養手当支給費の増などによりそれらに充当すべき経常一般財源が増加したため、当該指標について昨年度と比較し</a:t>
          </a:r>
          <a:r>
            <a:rPr kumimoji="1" lang="en-US" altLang="ja-JP" sz="1200" baseline="0">
              <a:latin typeface="ＭＳ Ｐゴシック" panose="020B0600070205080204" pitchFamily="50" charset="-128"/>
              <a:ea typeface="ＭＳ Ｐゴシック" panose="020B0600070205080204" pitchFamily="50" charset="-128"/>
            </a:rPr>
            <a:t>0.4</a:t>
          </a:r>
          <a:r>
            <a:rPr kumimoji="1" lang="ja-JP" altLang="en-US" sz="1200" baseline="0">
              <a:latin typeface="ＭＳ Ｐゴシック" panose="020B0600070205080204" pitchFamily="50" charset="-128"/>
              <a:ea typeface="ＭＳ Ｐゴシック" panose="020B0600070205080204" pitchFamily="50" charset="-128"/>
            </a:rPr>
            <a:t>ポイント増加した。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今後も扶助費の増が見込まれるため、一定の負担増に対応するための財源確保に向けた取り組みを行っていく。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61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当該指標について、昨年度と比較して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これは、繰出金で高齢化率の上昇に伴い保険給付費が増加傾向で推移しているため、後期高齢者医療事業・介護保険事業への繰出が増加していることによる。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72572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7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156935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補助費のうち、多くの割合を占める公営企業や一部事務組合への補助金については、公債費などの経常的な経費に対する補助が中心となっている。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新病院建設に伴う償還金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の対応として病院事業会計への補助が増となるものの、一部事務組合への補助金が減となる見込みであることから、減少していくものと見込んでいる。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39</xdr:row>
      <xdr:rowOff>77470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735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3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26670</xdr:rowOff>
    </xdr:from>
    <xdr:to>
      <xdr:col>78</xdr:col>
      <xdr:colOff>120650</xdr:colOff>
      <xdr:row>39</xdr:row>
      <xdr:rowOff>128270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113047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臨時財政対策債等の増により、当該指標について昨年度と比較し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今後も一定水準で推移していく見込みである。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当該指標が昨年度と比較し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ポイント低下している主な要因は、地方税や普通交付税等の増加により、経常一般財源総額が増加したことによる。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経常的な経費は今後も増加傾向で推移するため、より一層の行財政改革による経常経費の削減に取り組んでいく。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25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01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78</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2003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66314</xdr:rowOff>
    </xdr:from>
    <xdr:to>
      <xdr:col>29</xdr:col>
      <xdr:colOff>127000</xdr:colOff>
      <xdr:row>15</xdr:row>
      <xdr:rowOff>165801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5689"/>
          <a:ext cx="647700" cy="9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76647</xdr:rowOff>
    </xdr:from>
    <xdr:to>
      <xdr:col>26</xdr:col>
      <xdr:colOff>50800</xdr:colOff>
      <xdr:row>15</xdr:row>
      <xdr:rowOff>165801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96022"/>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76647</xdr:rowOff>
    </xdr:from>
    <xdr:to>
      <xdr:col>22</xdr:col>
      <xdr:colOff>114300</xdr:colOff>
      <xdr:row>15</xdr:row>
      <xdr:rowOff>115966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96022"/>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115966</xdr:rowOff>
    </xdr:from>
    <xdr:to>
      <xdr:col>18</xdr:col>
      <xdr:colOff>177800</xdr:colOff>
      <xdr:row>16</xdr:row>
      <xdr:rowOff>6696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35341"/>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15514</xdr:rowOff>
    </xdr:from>
    <xdr:to>
      <xdr:col>29</xdr:col>
      <xdr:colOff>177800</xdr:colOff>
      <xdr:row>15</xdr:row>
      <xdr:rowOff>117114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32041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115001</xdr:rowOff>
    </xdr:from>
    <xdr:to>
      <xdr:col>26</xdr:col>
      <xdr:colOff>101600</xdr:colOff>
      <xdr:row>16</xdr:row>
      <xdr:rowOff>45151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3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55328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0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25847</xdr:rowOff>
    </xdr:from>
    <xdr:to>
      <xdr:col>22</xdr:col>
      <xdr:colOff>165100</xdr:colOff>
      <xdr:row>15</xdr:row>
      <xdr:rowOff>127447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4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137624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1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65166</xdr:rowOff>
    </xdr:from>
    <xdr:to>
      <xdr:col>19</xdr:col>
      <xdr:colOff>38100</xdr:colOff>
      <xdr:row>15</xdr:row>
      <xdr:rowOff>166766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8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127346</xdr:rowOff>
    </xdr:from>
    <xdr:to>
      <xdr:col>15</xdr:col>
      <xdr:colOff>101600</xdr:colOff>
      <xdr:row>16</xdr:row>
      <xdr:rowOff>57496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4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251320</xdr:rowOff>
    </xdr:from>
    <xdr:to>
      <xdr:col>29</xdr:col>
      <xdr:colOff>127000</xdr:colOff>
      <xdr:row>34</xdr:row>
      <xdr:rowOff>274828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18770"/>
          <a:ext cx="6477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251320</xdr:rowOff>
    </xdr:from>
    <xdr:to>
      <xdr:col>26</xdr:col>
      <xdr:colOff>50800</xdr:colOff>
      <xdr:row>34</xdr:row>
      <xdr:rowOff>254864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18770"/>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169672</xdr:rowOff>
    </xdr:from>
    <xdr:to>
      <xdr:col>22</xdr:col>
      <xdr:colOff>114300</xdr:colOff>
      <xdr:row>34</xdr:row>
      <xdr:rowOff>254864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37122"/>
          <a:ext cx="698500" cy="8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131191</xdr:rowOff>
    </xdr:from>
    <xdr:to>
      <xdr:col>18</xdr:col>
      <xdr:colOff>177800</xdr:colOff>
      <xdr:row>34</xdr:row>
      <xdr:rowOff>169672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98641"/>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224028</xdr:rowOff>
    </xdr:from>
    <xdr:to>
      <xdr:col>29</xdr:col>
      <xdr:colOff>177800</xdr:colOff>
      <xdr:row>34</xdr:row>
      <xdr:rowOff>325628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9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69105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3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200520</xdr:rowOff>
    </xdr:from>
    <xdr:to>
      <xdr:col>26</xdr:col>
      <xdr:colOff>101600</xdr:colOff>
      <xdr:row>34</xdr:row>
      <xdr:rowOff>302120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6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312297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3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204064</xdr:rowOff>
    </xdr:from>
    <xdr:to>
      <xdr:col>22</xdr:col>
      <xdr:colOff>165100</xdr:colOff>
      <xdr:row>34</xdr:row>
      <xdr:rowOff>305664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7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315841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4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118872</xdr:rowOff>
    </xdr:from>
    <xdr:to>
      <xdr:col>19</xdr:col>
      <xdr:colOff>38100</xdr:colOff>
      <xdr:row>34</xdr:row>
      <xdr:rowOff>220472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230649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80391</xdr:rowOff>
    </xdr:from>
    <xdr:to>
      <xdr:col>15</xdr:col>
      <xdr:colOff>101600</xdr:colOff>
      <xdr:row>34</xdr:row>
      <xdr:rowOff>181991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4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192168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1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3873</xdr:rowOff>
    </xdr:from>
    <xdr:to>
      <xdr:col>24</xdr:col>
      <xdr:colOff>63500</xdr:colOff>
      <xdr:row>34</xdr:row>
      <xdr:rowOff>83388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3173"/>
          <a:ext cx="8382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45822</xdr:rowOff>
    </xdr:from>
    <xdr:to>
      <xdr:col>19</xdr:col>
      <xdr:colOff>177800</xdr:colOff>
      <xdr:row>34</xdr:row>
      <xdr:rowOff>83388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5122"/>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45822</xdr:rowOff>
    </xdr:from>
    <xdr:to>
      <xdr:col>15</xdr:col>
      <xdr:colOff>50800</xdr:colOff>
      <xdr:row>34</xdr:row>
      <xdr:rowOff>49213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51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49213</xdr:rowOff>
    </xdr:from>
    <xdr:to>
      <xdr:col>10</xdr:col>
      <xdr:colOff>114300</xdr:colOff>
      <xdr:row>34</xdr:row>
      <xdr:rowOff>117526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8513"/>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124523</xdr:rowOff>
    </xdr:from>
    <xdr:to>
      <xdr:col>24</xdr:col>
      <xdr:colOff>114300</xdr:colOff>
      <xdr:row>34</xdr:row>
      <xdr:rowOff>54673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147400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32588</xdr:rowOff>
    </xdr:from>
    <xdr:to>
      <xdr:col>20</xdr:col>
      <xdr:colOff>38100</xdr:colOff>
      <xdr:row>34</xdr:row>
      <xdr:rowOff>134188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150715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166472</xdr:rowOff>
    </xdr:from>
    <xdr:to>
      <xdr:col>15</xdr:col>
      <xdr:colOff>101600</xdr:colOff>
      <xdr:row>34</xdr:row>
      <xdr:rowOff>96622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113149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169863</xdr:rowOff>
    </xdr:from>
    <xdr:to>
      <xdr:col>10</xdr:col>
      <xdr:colOff>165100</xdr:colOff>
      <xdr:row>34</xdr:row>
      <xdr:rowOff>100013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116540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66726</xdr:rowOff>
    </xdr:from>
    <xdr:to>
      <xdr:col>6</xdr:col>
      <xdr:colOff>38100</xdr:colOff>
      <xdr:row>34</xdr:row>
      <xdr:rowOff>168326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119665</xdr:rowOff>
    </xdr:from>
    <xdr:to>
      <xdr:col>24</xdr:col>
      <xdr:colOff>63500</xdr:colOff>
      <xdr:row>57</xdr:row>
      <xdr:rowOff>121134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9231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111223</xdr:rowOff>
    </xdr:from>
    <xdr:to>
      <xdr:col>19</xdr:col>
      <xdr:colOff>177800</xdr:colOff>
      <xdr:row>57</xdr:row>
      <xdr:rowOff>121134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3873"/>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111223</xdr:rowOff>
    </xdr:from>
    <xdr:to>
      <xdr:col>15</xdr:col>
      <xdr:colOff>50800</xdr:colOff>
      <xdr:row>57</xdr:row>
      <xdr:rowOff>136238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3873"/>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136238</xdr:rowOff>
    </xdr:from>
    <xdr:to>
      <xdr:col>10</xdr:col>
      <xdr:colOff>114300</xdr:colOff>
      <xdr:row>57</xdr:row>
      <xdr:rowOff>149448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8888"/>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68865</xdr:rowOff>
    </xdr:from>
    <xdr:to>
      <xdr:col>24</xdr:col>
      <xdr:colOff>114300</xdr:colOff>
      <xdr:row>57</xdr:row>
      <xdr:rowOff>170465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155242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70334</xdr:rowOff>
    </xdr:from>
    <xdr:to>
      <xdr:col>20</xdr:col>
      <xdr:colOff>38100</xdr:colOff>
      <xdr:row>58</xdr:row>
      <xdr:rowOff>484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163061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60423</xdr:rowOff>
    </xdr:from>
    <xdr:to>
      <xdr:col>15</xdr:col>
      <xdr:colOff>101600</xdr:colOff>
      <xdr:row>57</xdr:row>
      <xdr:rowOff>162023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153150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85438</xdr:rowOff>
    </xdr:from>
    <xdr:to>
      <xdr:col>10</xdr:col>
      <xdr:colOff>165100</xdr:colOff>
      <xdr:row>58</xdr:row>
      <xdr:rowOff>15588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98648</xdr:rowOff>
    </xdr:from>
    <xdr:to>
      <xdr:col>6</xdr:col>
      <xdr:colOff>38100</xdr:colOff>
      <xdr:row>58</xdr:row>
      <xdr:rowOff>28798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105192</xdr:rowOff>
    </xdr:from>
    <xdr:to>
      <xdr:col>24</xdr:col>
      <xdr:colOff>63500</xdr:colOff>
      <xdr:row>78</xdr:row>
      <xdr:rowOff>115643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78292"/>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68290</xdr:rowOff>
    </xdr:from>
    <xdr:to>
      <xdr:col>19</xdr:col>
      <xdr:colOff>177800</xdr:colOff>
      <xdr:row>78</xdr:row>
      <xdr:rowOff>105192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4139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40422</xdr:rowOff>
    </xdr:from>
    <xdr:to>
      <xdr:col>15</xdr:col>
      <xdr:colOff>50800</xdr:colOff>
      <xdr:row>78</xdr:row>
      <xdr:rowOff>68290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13522"/>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40422</xdr:rowOff>
    </xdr:from>
    <xdr:to>
      <xdr:col>10</xdr:col>
      <xdr:colOff>114300</xdr:colOff>
      <xdr:row>78</xdr:row>
      <xdr:rowOff>42055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135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64843</xdr:rowOff>
    </xdr:from>
    <xdr:to>
      <xdr:col>24</xdr:col>
      <xdr:colOff>114300</xdr:colOff>
      <xdr:row>78</xdr:row>
      <xdr:rowOff>166443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151220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54392</xdr:rowOff>
    </xdr:from>
    <xdr:to>
      <xdr:col>20</xdr:col>
      <xdr:colOff>38100</xdr:colOff>
      <xdr:row>78</xdr:row>
      <xdr:rowOff>155992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147119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17490</xdr:rowOff>
    </xdr:from>
    <xdr:to>
      <xdr:col>15</xdr:col>
      <xdr:colOff>101600</xdr:colOff>
      <xdr:row>78</xdr:row>
      <xdr:rowOff>119090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161072</xdr:rowOff>
    </xdr:from>
    <xdr:to>
      <xdr:col>10</xdr:col>
      <xdr:colOff>165100</xdr:colOff>
      <xdr:row>78</xdr:row>
      <xdr:rowOff>91222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82349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162705</xdr:rowOff>
    </xdr:from>
    <xdr:to>
      <xdr:col>6</xdr:col>
      <xdr:colOff>38100</xdr:colOff>
      <xdr:row>78</xdr:row>
      <xdr:rowOff>92855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83982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3383</xdr:rowOff>
    </xdr:from>
    <xdr:to>
      <xdr:col>24</xdr:col>
      <xdr:colOff>63500</xdr:colOff>
      <xdr:row>98</xdr:row>
      <xdr:rowOff>56704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805483"/>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44459</xdr:rowOff>
    </xdr:from>
    <xdr:to>
      <xdr:col>19</xdr:col>
      <xdr:colOff>177800</xdr:colOff>
      <xdr:row>98</xdr:row>
      <xdr:rowOff>56704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846559"/>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44459</xdr:rowOff>
    </xdr:from>
    <xdr:to>
      <xdr:col>15</xdr:col>
      <xdr:colOff>50800</xdr:colOff>
      <xdr:row>98</xdr:row>
      <xdr:rowOff>118340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846559"/>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118340</xdr:rowOff>
    </xdr:from>
    <xdr:to>
      <xdr:col>10</xdr:col>
      <xdr:colOff>114300</xdr:colOff>
      <xdr:row>98</xdr:row>
      <xdr:rowOff>145159</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920440"/>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124033</xdr:rowOff>
    </xdr:from>
    <xdr:to>
      <xdr:col>24</xdr:col>
      <xdr:colOff>114300</xdr:colOff>
      <xdr:row>98</xdr:row>
      <xdr:rowOff>54183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7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102460</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5904</xdr:rowOff>
    </xdr:from>
    <xdr:to>
      <xdr:col>20</xdr:col>
      <xdr:colOff>38100</xdr:colOff>
      <xdr:row>98</xdr:row>
      <xdr:rowOff>107504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8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98631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9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165109</xdr:rowOff>
    </xdr:from>
    <xdr:to>
      <xdr:col>15</xdr:col>
      <xdr:colOff>101600</xdr:colOff>
      <xdr:row>98</xdr:row>
      <xdr:rowOff>95259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7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86386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8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67540</xdr:rowOff>
    </xdr:from>
    <xdr:to>
      <xdr:col>10</xdr:col>
      <xdr:colOff>165100</xdr:colOff>
      <xdr:row>98</xdr:row>
      <xdr:rowOff>169140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160267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9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94359</xdr:rowOff>
    </xdr:from>
    <xdr:to>
      <xdr:col>6</xdr:col>
      <xdr:colOff>38100</xdr:colOff>
      <xdr:row>99</xdr:row>
      <xdr:rowOff>24509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8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15636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9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137871</xdr:rowOff>
    </xdr:from>
    <xdr:to>
      <xdr:col>55</xdr:col>
      <xdr:colOff>0</xdr:colOff>
      <xdr:row>32</xdr:row>
      <xdr:rowOff>104610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281371"/>
          <a:ext cx="838200" cy="3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137871</xdr:rowOff>
    </xdr:from>
    <xdr:to>
      <xdr:col>50</xdr:col>
      <xdr:colOff>114300</xdr:colOff>
      <xdr:row>32</xdr:row>
      <xdr:rowOff>66510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281371"/>
          <a:ext cx="889000" cy="2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58128</xdr:rowOff>
    </xdr:from>
    <xdr:to>
      <xdr:col>45</xdr:col>
      <xdr:colOff>177800</xdr:colOff>
      <xdr:row>32</xdr:row>
      <xdr:rowOff>66510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554452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21285</xdr:rowOff>
    </xdr:from>
    <xdr:to>
      <xdr:col>41</xdr:col>
      <xdr:colOff>50800</xdr:colOff>
      <xdr:row>32</xdr:row>
      <xdr:rowOff>58128</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507685"/>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53810</xdr:rowOff>
    </xdr:from>
    <xdr:to>
      <xdr:col>55</xdr:col>
      <xdr:colOff>50800</xdr:colOff>
      <xdr:row>32</xdr:row>
      <xdr:rowOff>155410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5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76687</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3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87071</xdr:rowOff>
    </xdr:from>
    <xdr:to>
      <xdr:col>50</xdr:col>
      <xdr:colOff>165100</xdr:colOff>
      <xdr:row>31</xdr:row>
      <xdr:rowOff>17221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2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33748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00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15710</xdr:rowOff>
    </xdr:from>
    <xdr:to>
      <xdr:col>46</xdr:col>
      <xdr:colOff>38100</xdr:colOff>
      <xdr:row>32</xdr:row>
      <xdr:rowOff>117310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133837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2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7328</xdr:rowOff>
    </xdr:from>
    <xdr:to>
      <xdr:col>41</xdr:col>
      <xdr:colOff>101600</xdr:colOff>
      <xdr:row>32</xdr:row>
      <xdr:rowOff>108928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4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125455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26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141935</xdr:rowOff>
    </xdr:from>
    <xdr:to>
      <xdr:col>36</xdr:col>
      <xdr:colOff>165100</xdr:colOff>
      <xdr:row>32</xdr:row>
      <xdr:rowOff>72085</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4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88612</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2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5055</xdr:rowOff>
    </xdr:from>
    <xdr:to>
      <xdr:col>55</xdr:col>
      <xdr:colOff>0</xdr:colOff>
      <xdr:row>57</xdr:row>
      <xdr:rowOff>19876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777705"/>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90094</xdr:rowOff>
    </xdr:from>
    <xdr:to>
      <xdr:col>50</xdr:col>
      <xdr:colOff>114300</xdr:colOff>
      <xdr:row>57</xdr:row>
      <xdr:rowOff>5055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348394"/>
          <a:ext cx="889000" cy="4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90094</xdr:rowOff>
    </xdr:from>
    <xdr:to>
      <xdr:col>45</xdr:col>
      <xdr:colOff>177800</xdr:colOff>
      <xdr:row>57</xdr:row>
      <xdr:rowOff>88589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348394"/>
          <a:ext cx="889000" cy="5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50927</xdr:rowOff>
    </xdr:from>
    <xdr:to>
      <xdr:col>41</xdr:col>
      <xdr:colOff>50800</xdr:colOff>
      <xdr:row>57</xdr:row>
      <xdr:rowOff>88589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823577"/>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140526</xdr:rowOff>
    </xdr:from>
    <xdr:to>
      <xdr:col>55</xdr:col>
      <xdr:colOff>50800</xdr:colOff>
      <xdr:row>57</xdr:row>
      <xdr:rowOff>70676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7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163403</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5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125705</xdr:rowOff>
    </xdr:from>
    <xdr:to>
      <xdr:col>50</xdr:col>
      <xdr:colOff>165100</xdr:colOff>
      <xdr:row>57</xdr:row>
      <xdr:rowOff>55855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7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72382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5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39294</xdr:rowOff>
    </xdr:from>
    <xdr:to>
      <xdr:col>46</xdr:col>
      <xdr:colOff>38100</xdr:colOff>
      <xdr:row>54</xdr:row>
      <xdr:rowOff>140894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2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157421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0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37789</xdr:rowOff>
    </xdr:from>
    <xdr:to>
      <xdr:col>41</xdr:col>
      <xdr:colOff>101600</xdr:colOff>
      <xdr:row>57</xdr:row>
      <xdr:rowOff>139389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130516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xdr:rowOff>
    </xdr:from>
    <xdr:to>
      <xdr:col>36</xdr:col>
      <xdr:colOff>165100</xdr:colOff>
      <xdr:row>57</xdr:row>
      <xdr:rowOff>101727</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92854</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8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26269</xdr:rowOff>
    </xdr:from>
    <xdr:to>
      <xdr:col>55</xdr:col>
      <xdr:colOff>0</xdr:colOff>
      <xdr:row>75</xdr:row>
      <xdr:rowOff>79807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2199219"/>
          <a:ext cx="838200" cy="7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26269</xdr:rowOff>
    </xdr:from>
    <xdr:to>
      <xdr:col>50</xdr:col>
      <xdr:colOff>114300</xdr:colOff>
      <xdr:row>74</xdr:row>
      <xdr:rowOff>103170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2199219"/>
          <a:ext cx="889000" cy="5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103170</xdr:rowOff>
    </xdr:from>
    <xdr:to>
      <xdr:col>45</xdr:col>
      <xdr:colOff>177800</xdr:colOff>
      <xdr:row>75</xdr:row>
      <xdr:rowOff>64582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790470"/>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64582</xdr:rowOff>
    </xdr:from>
    <xdr:to>
      <xdr:col>41</xdr:col>
      <xdr:colOff>50800</xdr:colOff>
      <xdr:row>78</xdr:row>
      <xdr:rowOff>139700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923332"/>
          <a:ext cx="889000" cy="58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29007</xdr:rowOff>
    </xdr:from>
    <xdr:to>
      <xdr:col>55</xdr:col>
      <xdr:colOff>50800</xdr:colOff>
      <xdr:row>75</xdr:row>
      <xdr:rowOff>130607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8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51884</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7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146919</xdr:rowOff>
    </xdr:from>
    <xdr:to>
      <xdr:col>50</xdr:col>
      <xdr:colOff>165100</xdr:colOff>
      <xdr:row>71</xdr:row>
      <xdr:rowOff>77069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1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93596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19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52370</xdr:rowOff>
    </xdr:from>
    <xdr:to>
      <xdr:col>46</xdr:col>
      <xdr:colOff>38100</xdr:colOff>
      <xdr:row>74</xdr:row>
      <xdr:rowOff>153970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7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170497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51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13782</xdr:rowOff>
    </xdr:from>
    <xdr:to>
      <xdr:col>41</xdr:col>
      <xdr:colOff>101600</xdr:colOff>
      <xdr:row>75</xdr:row>
      <xdr:rowOff>115382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131909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6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78618</xdr:rowOff>
    </xdr:from>
    <xdr:to>
      <xdr:col>55</xdr:col>
      <xdr:colOff>0</xdr:colOff>
      <xdr:row>97</xdr:row>
      <xdr:rowOff>119469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37818"/>
          <a:ext cx="838200" cy="2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56100</xdr:rowOff>
    </xdr:from>
    <xdr:to>
      <xdr:col>50</xdr:col>
      <xdr:colOff>114300</xdr:colOff>
      <xdr:row>97</xdr:row>
      <xdr:rowOff>119469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43850"/>
          <a:ext cx="889000" cy="40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56100</xdr:rowOff>
    </xdr:from>
    <xdr:to>
      <xdr:col>45</xdr:col>
      <xdr:colOff>177800</xdr:colOff>
      <xdr:row>96</xdr:row>
      <xdr:rowOff>118280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43850"/>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154398</xdr:rowOff>
    </xdr:from>
    <xdr:to>
      <xdr:col>41</xdr:col>
      <xdr:colOff>50800</xdr:colOff>
      <xdr:row>96</xdr:row>
      <xdr:rowOff>118280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099248"/>
          <a:ext cx="889000" cy="4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27818</xdr:rowOff>
    </xdr:from>
    <xdr:to>
      <xdr:col>55</xdr:col>
      <xdr:colOff>50800</xdr:colOff>
      <xdr:row>96</xdr:row>
      <xdr:rowOff>129418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6245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68669</xdr:rowOff>
    </xdr:from>
    <xdr:to>
      <xdr:col>50</xdr:col>
      <xdr:colOff>165100</xdr:colOff>
      <xdr:row>97</xdr:row>
      <xdr:rowOff>170269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161396</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7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5300</xdr:rowOff>
    </xdr:from>
    <xdr:to>
      <xdr:col>46</xdr:col>
      <xdr:colOff>38100</xdr:colOff>
      <xdr:row>95</xdr:row>
      <xdr:rowOff>106900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9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123427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67480</xdr:rowOff>
    </xdr:from>
    <xdr:to>
      <xdr:col>41</xdr:col>
      <xdr:colOff>101600</xdr:colOff>
      <xdr:row>96</xdr:row>
      <xdr:rowOff>169080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160207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103598</xdr:rowOff>
    </xdr:from>
    <xdr:to>
      <xdr:col>36</xdr:col>
      <xdr:colOff>165100</xdr:colOff>
      <xdr:row>94</xdr:row>
      <xdr:rowOff>33748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0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50275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8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149823</xdr:rowOff>
    </xdr:from>
    <xdr:to>
      <xdr:col>85</xdr:col>
      <xdr:colOff>127000</xdr:colOff>
      <xdr:row>38</xdr:row>
      <xdr:rowOff>169581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664923"/>
          <a:ext cx="8382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169581</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84681"/>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77978</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64528"/>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70303</xdr:rowOff>
    </xdr:from>
    <xdr:to>
      <xdr:col>71</xdr:col>
      <xdr:colOff>177800</xdr:colOff>
      <xdr:row>39</xdr:row>
      <xdr:rowOff>77978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56853"/>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99023</xdr:rowOff>
    </xdr:from>
    <xdr:to>
      <xdr:col>85</xdr:col>
      <xdr:colOff>177800</xdr:colOff>
      <xdr:row>39</xdr:row>
      <xdr:rowOff>29173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58401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0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118781</xdr:rowOff>
    </xdr:from>
    <xdr:to>
      <xdr:col>81</xdr:col>
      <xdr:colOff>101600</xdr:colOff>
      <xdr:row>39</xdr:row>
      <xdr:rowOff>48931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65458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4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27178</xdr:rowOff>
    </xdr:from>
    <xdr:to>
      <xdr:col>72</xdr:col>
      <xdr:colOff>38100</xdr:colOff>
      <xdr:row>39</xdr:row>
      <xdr:rowOff>128778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119905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19503</xdr:rowOff>
    </xdr:from>
    <xdr:to>
      <xdr:col>67</xdr:col>
      <xdr:colOff>101600</xdr:colOff>
      <xdr:row>39</xdr:row>
      <xdr:rowOff>121103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112230</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9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149416</xdr:rowOff>
    </xdr:from>
    <xdr:to>
      <xdr:col>85</xdr:col>
      <xdr:colOff>127000</xdr:colOff>
      <xdr:row>76</xdr:row>
      <xdr:rowOff>157874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7961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157874</xdr:rowOff>
    </xdr:from>
    <xdr:to>
      <xdr:col>81</xdr:col>
      <xdr:colOff>50800</xdr:colOff>
      <xdr:row>76</xdr:row>
      <xdr:rowOff>165418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8807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154902</xdr:rowOff>
    </xdr:from>
    <xdr:to>
      <xdr:col>76</xdr:col>
      <xdr:colOff>114300</xdr:colOff>
      <xdr:row>76</xdr:row>
      <xdr:rowOff>165418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8510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49837</xdr:rowOff>
    </xdr:from>
    <xdr:to>
      <xdr:col>71</xdr:col>
      <xdr:colOff>177800</xdr:colOff>
      <xdr:row>76</xdr:row>
      <xdr:rowOff>154902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8003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98616</xdr:rowOff>
    </xdr:from>
    <xdr:to>
      <xdr:col>85</xdr:col>
      <xdr:colOff>177800</xdr:colOff>
      <xdr:row>77</xdr:row>
      <xdr:rowOff>28766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121493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107074</xdr:rowOff>
    </xdr:from>
    <xdr:to>
      <xdr:col>81</xdr:col>
      <xdr:colOff>101600</xdr:colOff>
      <xdr:row>77</xdr:row>
      <xdr:rowOff>37224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53751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9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114618</xdr:rowOff>
    </xdr:from>
    <xdr:to>
      <xdr:col>76</xdr:col>
      <xdr:colOff>165100</xdr:colOff>
      <xdr:row>77</xdr:row>
      <xdr:rowOff>44768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61295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104102</xdr:rowOff>
    </xdr:from>
    <xdr:to>
      <xdr:col>72</xdr:col>
      <xdr:colOff>38100</xdr:colOff>
      <xdr:row>77</xdr:row>
      <xdr:rowOff>34252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50779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9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170487</xdr:rowOff>
    </xdr:from>
    <xdr:to>
      <xdr:col>67</xdr:col>
      <xdr:colOff>101600</xdr:colOff>
      <xdr:row>76</xdr:row>
      <xdr:rowOff>100637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117164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62661</xdr:rowOff>
    </xdr:from>
    <xdr:to>
      <xdr:col>85</xdr:col>
      <xdr:colOff>127000</xdr:colOff>
      <xdr:row>94</xdr:row>
      <xdr:rowOff>146238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007511"/>
          <a:ext cx="838200" cy="2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146238</xdr:rowOff>
    </xdr:from>
    <xdr:to>
      <xdr:col>81</xdr:col>
      <xdr:colOff>50800</xdr:colOff>
      <xdr:row>97</xdr:row>
      <xdr:rowOff>25674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62538"/>
          <a:ext cx="889000" cy="39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25674</xdr:rowOff>
    </xdr:from>
    <xdr:to>
      <xdr:col>76</xdr:col>
      <xdr:colOff>114300</xdr:colOff>
      <xdr:row>98</xdr:row>
      <xdr:rowOff>26498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56324"/>
          <a:ext cx="889000" cy="17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136134</xdr:rowOff>
    </xdr:from>
    <xdr:to>
      <xdr:col>71</xdr:col>
      <xdr:colOff>177800</xdr:colOff>
      <xdr:row>98</xdr:row>
      <xdr:rowOff>26498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252434"/>
          <a:ext cx="889000" cy="5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11861</xdr:rowOff>
    </xdr:from>
    <xdr:to>
      <xdr:col>85</xdr:col>
      <xdr:colOff>177800</xdr:colOff>
      <xdr:row>93</xdr:row>
      <xdr:rowOff>113461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34738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8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95438</xdr:rowOff>
    </xdr:from>
    <xdr:to>
      <xdr:col>81</xdr:col>
      <xdr:colOff>101600</xdr:colOff>
      <xdr:row>95</xdr:row>
      <xdr:rowOff>25588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42115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146324</xdr:rowOff>
    </xdr:from>
    <xdr:to>
      <xdr:col>76</xdr:col>
      <xdr:colOff>165100</xdr:colOff>
      <xdr:row>97</xdr:row>
      <xdr:rowOff>76474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67601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147148</xdr:rowOff>
    </xdr:from>
    <xdr:to>
      <xdr:col>72</xdr:col>
      <xdr:colOff>38100</xdr:colOff>
      <xdr:row>98</xdr:row>
      <xdr:rowOff>77298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68425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7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85334</xdr:rowOff>
    </xdr:from>
    <xdr:to>
      <xdr:col>67</xdr:col>
      <xdr:colOff>101600</xdr:colOff>
      <xdr:row>95</xdr:row>
      <xdr:rowOff>15484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2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32011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59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129032</xdr:rowOff>
    </xdr:from>
    <xdr:to>
      <xdr:col>116</xdr:col>
      <xdr:colOff>63500</xdr:colOff>
      <xdr:row>38</xdr:row>
      <xdr:rowOff>131699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441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129032</xdr:rowOff>
    </xdr:from>
    <xdr:to>
      <xdr:col>111</xdr:col>
      <xdr:colOff>177800</xdr:colOff>
      <xdr:row>38</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441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143510</xdr:rowOff>
    </xdr:from>
    <xdr:to>
      <xdr:col>107</xdr:col>
      <xdr:colOff>50800</xdr:colOff>
      <xdr:row>38</xdr:row>
      <xdr:rowOff>157797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5861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149034</xdr:rowOff>
    </xdr:from>
    <xdr:to>
      <xdr:col>102</xdr:col>
      <xdr:colOff>114300</xdr:colOff>
      <xdr:row>38</xdr:row>
      <xdr:rowOff>157797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6413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80899</xdr:rowOff>
    </xdr:from>
    <xdr:to>
      <xdr:col>116</xdr:col>
      <xdr:colOff>114300</xdr:colOff>
      <xdr:row>39</xdr:row>
      <xdr:rowOff>11049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167276</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78232</xdr:rowOff>
    </xdr:from>
    <xdr:to>
      <xdr:col>112</xdr:col>
      <xdr:colOff>38100</xdr:colOff>
      <xdr:row>39</xdr:row>
      <xdr:rowOff>8382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170959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92710</xdr:rowOff>
    </xdr:from>
    <xdr:to>
      <xdr:col>107</xdr:col>
      <xdr:colOff>101600</xdr:colOff>
      <xdr:row>39</xdr:row>
      <xdr:rowOff>22860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13987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106997</xdr:rowOff>
    </xdr:from>
    <xdr:to>
      <xdr:col>102</xdr:col>
      <xdr:colOff>165100</xdr:colOff>
      <xdr:row>39</xdr:row>
      <xdr:rowOff>37147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28274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1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98234</xdr:rowOff>
    </xdr:from>
    <xdr:to>
      <xdr:col>98</xdr:col>
      <xdr:colOff>38100</xdr:colOff>
      <xdr:row>39</xdr:row>
      <xdr:rowOff>28384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19511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0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107353</xdr:rowOff>
    </xdr:from>
    <xdr:to>
      <xdr:col>116</xdr:col>
      <xdr:colOff>63500</xdr:colOff>
      <xdr:row>56</xdr:row>
      <xdr:rowOff>112668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08553"/>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50889</xdr:rowOff>
    </xdr:from>
    <xdr:to>
      <xdr:col>111</xdr:col>
      <xdr:colOff>177800</xdr:colOff>
      <xdr:row>56</xdr:row>
      <xdr:rowOff>107353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652089"/>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80664</xdr:rowOff>
    </xdr:from>
    <xdr:to>
      <xdr:col>107</xdr:col>
      <xdr:colOff>50800</xdr:colOff>
      <xdr:row>56</xdr:row>
      <xdr:rowOff>50889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510414"/>
          <a:ext cx="889000" cy="1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25171</xdr:rowOff>
    </xdr:from>
    <xdr:to>
      <xdr:col>102</xdr:col>
      <xdr:colOff>114300</xdr:colOff>
      <xdr:row>55</xdr:row>
      <xdr:rowOff>80664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454921"/>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61868</xdr:rowOff>
    </xdr:from>
    <xdr:to>
      <xdr:col>116</xdr:col>
      <xdr:colOff>114300</xdr:colOff>
      <xdr:row>56</xdr:row>
      <xdr:rowOff>163468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84745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56553</xdr:rowOff>
    </xdr:from>
    <xdr:to>
      <xdr:col>112</xdr:col>
      <xdr:colOff>38100</xdr:colOff>
      <xdr:row>56</xdr:row>
      <xdr:rowOff>158153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3230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43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89</xdr:rowOff>
    </xdr:from>
    <xdr:to>
      <xdr:col>107</xdr:col>
      <xdr:colOff>101600</xdr:colOff>
      <xdr:row>56</xdr:row>
      <xdr:rowOff>101689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29864</xdr:rowOff>
    </xdr:from>
    <xdr:to>
      <xdr:col>102</xdr:col>
      <xdr:colOff>165100</xdr:colOff>
      <xdr:row>55</xdr:row>
      <xdr:rowOff>131464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4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147991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2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145821</xdr:rowOff>
    </xdr:from>
    <xdr:to>
      <xdr:col>98</xdr:col>
      <xdr:colOff>38100</xdr:colOff>
      <xdr:row>55</xdr:row>
      <xdr:rowOff>75971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92498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1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102255</xdr:rowOff>
    </xdr:from>
    <xdr:to>
      <xdr:col>116</xdr:col>
      <xdr:colOff>63500</xdr:colOff>
      <xdr:row>75</xdr:row>
      <xdr:rowOff>37150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89555"/>
          <a:ext cx="838200" cy="10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37150</xdr:rowOff>
    </xdr:from>
    <xdr:to>
      <xdr:col>111</xdr:col>
      <xdr:colOff>177800</xdr:colOff>
      <xdr:row>75</xdr:row>
      <xdr:rowOff>66777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95900"/>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63393</xdr:rowOff>
    </xdr:from>
    <xdr:to>
      <xdr:col>107</xdr:col>
      <xdr:colOff>50800</xdr:colOff>
      <xdr:row>75</xdr:row>
      <xdr:rowOff>66777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92214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11638</xdr:rowOff>
    </xdr:from>
    <xdr:to>
      <xdr:col>102</xdr:col>
      <xdr:colOff>114300</xdr:colOff>
      <xdr:row>75</xdr:row>
      <xdr:rowOff>63393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87038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51455</xdr:rowOff>
    </xdr:from>
    <xdr:to>
      <xdr:col>116</xdr:col>
      <xdr:colOff>114300</xdr:colOff>
      <xdr:row>74</xdr:row>
      <xdr:rowOff>153055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74332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157800</xdr:rowOff>
    </xdr:from>
    <xdr:to>
      <xdr:col>112</xdr:col>
      <xdr:colOff>38100</xdr:colOff>
      <xdr:row>75</xdr:row>
      <xdr:rowOff>87950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104477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15977</xdr:rowOff>
    </xdr:from>
    <xdr:to>
      <xdr:col>107</xdr:col>
      <xdr:colOff>101600</xdr:colOff>
      <xdr:row>75</xdr:row>
      <xdr:rowOff>117577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108704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12593</xdr:rowOff>
    </xdr:from>
    <xdr:to>
      <xdr:col>102</xdr:col>
      <xdr:colOff>165100</xdr:colOff>
      <xdr:row>75</xdr:row>
      <xdr:rowOff>114193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105320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132288</xdr:rowOff>
    </xdr:from>
    <xdr:to>
      <xdr:col>98</xdr:col>
      <xdr:colOff>38100</xdr:colOff>
      <xdr:row>75</xdr:row>
      <xdr:rowOff>62438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78965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事業の複合施設（キセラ川西プラザ）の施設整備に伴う維持管理経費等により増加している。</a:t>
          </a:r>
        </a:p>
        <a:p>
          <a:r>
            <a:rPr kumimoji="1" lang="ja-JP" altLang="en-US" sz="1100">
              <a:latin typeface="ＭＳ Ｐゴシック" panose="020B0600070205080204" pitchFamily="50" charset="-128"/>
              <a:ea typeface="ＭＳ Ｐゴシック" panose="020B0600070205080204" pitchFamily="50" charset="-128"/>
            </a:rPr>
            <a:t>・補助費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病院事業会計への補助金減等により減少している。</a:t>
          </a:r>
        </a:p>
        <a:p>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キセラ川西プラザの整備完了等により新規整備分は減少しているが、更新整備分は増加している。</a:t>
          </a:r>
        </a:p>
        <a:p>
          <a:r>
            <a:rPr kumimoji="1" lang="ja-JP" altLang="en-US" sz="1100">
              <a:latin typeface="ＭＳ Ｐゴシック" panose="020B0600070205080204" pitchFamily="50" charset="-128"/>
              <a:ea typeface="ＭＳ Ｐゴシック" panose="020B0600070205080204" pitchFamily="50" charset="-128"/>
            </a:rPr>
            <a:t>・積立金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用地先行取得債の市債償還のための積立額の増により増加している。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157,432
155,977
53.44
57,468,996
56,981,834
405,010
30,807,338
72,371,958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146558</xdr:rowOff>
    </xdr:from>
    <xdr:to>
      <xdr:col>24</xdr:col>
      <xdr:colOff>62865</xdr:colOff>
      <xdr:row>39</xdr:row>
      <xdr:rowOff>92456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804408"/>
          <a:ext cx="1270" cy="97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96283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92456</xdr:rowOff>
    </xdr:from>
    <xdr:to>
      <xdr:col>24</xdr:col>
      <xdr:colOff>152400</xdr:colOff>
      <xdr:row>39</xdr:row>
      <xdr:rowOff>92456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93235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5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146558</xdr:rowOff>
    </xdr:from>
    <xdr:to>
      <xdr:col>24</xdr:col>
      <xdr:colOff>152400</xdr:colOff>
      <xdr:row>33</xdr:row>
      <xdr:rowOff>146558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804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146558</xdr:rowOff>
    </xdr:from>
    <xdr:to>
      <xdr:col>24</xdr:col>
      <xdr:colOff>63500</xdr:colOff>
      <xdr:row>34</xdr:row>
      <xdr:rowOff>10160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0440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88663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6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110236</xdr:rowOff>
    </xdr:from>
    <xdr:to>
      <xdr:col>24</xdr:col>
      <xdr:colOff>114300</xdr:colOff>
      <xdr:row>37</xdr:row>
      <xdr:rowOff>40386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8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17018</xdr:rowOff>
    </xdr:from>
    <xdr:to>
      <xdr:col>19</xdr:col>
      <xdr:colOff>177800</xdr:colOff>
      <xdr:row>34</xdr:row>
      <xdr:rowOff>10160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48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104902</xdr:rowOff>
    </xdr:from>
    <xdr:to>
      <xdr:col>20</xdr:col>
      <xdr:colOff>38100</xdr:colOff>
      <xdr:row>37</xdr:row>
      <xdr:rowOff>35052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7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17018</xdr:rowOff>
    </xdr:from>
    <xdr:to>
      <xdr:col>15</xdr:col>
      <xdr:colOff>50800</xdr:colOff>
      <xdr:row>33</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748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69088</xdr:rowOff>
    </xdr:from>
    <xdr:to>
      <xdr:col>15</xdr:col>
      <xdr:colOff>101600</xdr:colOff>
      <xdr:row>36</xdr:row>
      <xdr:rowOff>170688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4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161815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152654</xdr:rowOff>
    </xdr:from>
    <xdr:to>
      <xdr:col>10</xdr:col>
      <xdr:colOff>114300</xdr:colOff>
      <xdr:row>33</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760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62992</xdr:rowOff>
    </xdr:from>
    <xdr:to>
      <xdr:col>10</xdr:col>
      <xdr:colOff>165100</xdr:colOff>
      <xdr:row>36</xdr:row>
      <xdr:rowOff>164592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155719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95758</xdr:rowOff>
    </xdr:from>
    <xdr:to>
      <xdr:col>24</xdr:col>
      <xdr:colOff>114300</xdr:colOff>
      <xdr:row>34</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48785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130810</xdr:rowOff>
    </xdr:from>
    <xdr:to>
      <xdr:col>20</xdr:col>
      <xdr:colOff>38100</xdr:colOff>
      <xdr:row>34</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77487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137668</xdr:rowOff>
    </xdr:from>
    <xdr:to>
      <xdr:col>15</xdr:col>
      <xdr:colOff>101600</xdr:colOff>
      <xdr:row>33</xdr:row>
      <xdr:rowOff>67818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84345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139954</xdr:rowOff>
    </xdr:from>
    <xdr:to>
      <xdr:col>10</xdr:col>
      <xdr:colOff>165100</xdr:colOff>
      <xdr:row>33</xdr:row>
      <xdr:rowOff>70104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86631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101854</xdr:rowOff>
    </xdr:from>
    <xdr:to>
      <xdr:col>6</xdr:col>
      <xdr:colOff>38100</xdr:colOff>
      <xdr:row>32</xdr:row>
      <xdr:rowOff>32004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48531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6106</xdr:rowOff>
    </xdr:from>
    <xdr:to>
      <xdr:col>24</xdr:col>
      <xdr:colOff>63500</xdr:colOff>
      <xdr:row>55</xdr:row>
      <xdr:rowOff>29035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264406"/>
          <a:ext cx="838200" cy="1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6106</xdr:rowOff>
    </xdr:from>
    <xdr:to>
      <xdr:col>19</xdr:col>
      <xdr:colOff>177800</xdr:colOff>
      <xdr:row>55</xdr:row>
      <xdr:rowOff>93797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264406"/>
          <a:ext cx="889000" cy="25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93797</xdr:rowOff>
    </xdr:from>
    <xdr:to>
      <xdr:col>15</xdr:col>
      <xdr:colOff>50800</xdr:colOff>
      <xdr:row>57</xdr:row>
      <xdr:rowOff>141117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23547"/>
          <a:ext cx="889000" cy="3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21423</xdr:rowOff>
    </xdr:from>
    <xdr:to>
      <xdr:col>10</xdr:col>
      <xdr:colOff>114300</xdr:colOff>
      <xdr:row>57</xdr:row>
      <xdr:rowOff>141117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22623"/>
          <a:ext cx="889000" cy="2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149685</xdr:rowOff>
    </xdr:from>
    <xdr:to>
      <xdr:col>24</xdr:col>
      <xdr:colOff>114300</xdr:colOff>
      <xdr:row>55</xdr:row>
      <xdr:rowOff>79835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126756</xdr:rowOff>
    </xdr:from>
    <xdr:to>
      <xdr:col>20</xdr:col>
      <xdr:colOff>38100</xdr:colOff>
      <xdr:row>54</xdr:row>
      <xdr:rowOff>56906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73433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89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42997</xdr:rowOff>
    </xdr:from>
    <xdr:to>
      <xdr:col>15</xdr:col>
      <xdr:colOff>101600</xdr:colOff>
      <xdr:row>55</xdr:row>
      <xdr:rowOff>144597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161124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90317</xdr:rowOff>
    </xdr:from>
    <xdr:to>
      <xdr:col>10</xdr:col>
      <xdr:colOff>165100</xdr:colOff>
      <xdr:row>58</xdr:row>
      <xdr:rowOff>20467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142073</xdr:rowOff>
    </xdr:from>
    <xdr:to>
      <xdr:col>6</xdr:col>
      <xdr:colOff>38100</xdr:colOff>
      <xdr:row>56</xdr:row>
      <xdr:rowOff>72223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88750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3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155956</xdr:rowOff>
    </xdr:from>
    <xdr:to>
      <xdr:col>24</xdr:col>
      <xdr:colOff>63500</xdr:colOff>
      <xdr:row>77</xdr:row>
      <xdr:rowOff>164757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357606"/>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155956</xdr:rowOff>
    </xdr:from>
    <xdr:to>
      <xdr:col>19</xdr:col>
      <xdr:colOff>177800</xdr:colOff>
      <xdr:row>77</xdr:row>
      <xdr:rowOff>170447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57606"/>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170447</xdr:rowOff>
    </xdr:from>
    <xdr:to>
      <xdr:col>15</xdr:col>
      <xdr:colOff>50800</xdr:colOff>
      <xdr:row>78</xdr:row>
      <xdr:rowOff>85801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72097"/>
          <a:ext cx="889000" cy="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85801</xdr:rowOff>
    </xdr:from>
    <xdr:to>
      <xdr:col>10</xdr:col>
      <xdr:colOff>114300</xdr:colOff>
      <xdr:row>79</xdr:row>
      <xdr:rowOff>19710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58901"/>
          <a:ext cx="889000" cy="1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113957</xdr:rowOff>
    </xdr:from>
    <xdr:to>
      <xdr:col>24</xdr:col>
      <xdr:colOff>114300</xdr:colOff>
      <xdr:row>78</xdr:row>
      <xdr:rowOff>44107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3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92384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105156</xdr:rowOff>
    </xdr:from>
    <xdr:to>
      <xdr:col>20</xdr:col>
      <xdr:colOff>38100</xdr:colOff>
      <xdr:row>78</xdr:row>
      <xdr:rowOff>35306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26433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9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119647</xdr:rowOff>
    </xdr:from>
    <xdr:to>
      <xdr:col>15</xdr:col>
      <xdr:colOff>101600</xdr:colOff>
      <xdr:row>78</xdr:row>
      <xdr:rowOff>49797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40924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35001</xdr:rowOff>
    </xdr:from>
    <xdr:to>
      <xdr:col>10</xdr:col>
      <xdr:colOff>165100</xdr:colOff>
      <xdr:row>78</xdr:row>
      <xdr:rowOff>136601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127728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140360</xdr:rowOff>
    </xdr:from>
    <xdr:to>
      <xdr:col>6</xdr:col>
      <xdr:colOff>38100</xdr:colOff>
      <xdr:row>79</xdr:row>
      <xdr:rowOff>70510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61637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0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145252</xdr:rowOff>
    </xdr:from>
    <xdr:to>
      <xdr:col>24</xdr:col>
      <xdr:colOff>62865</xdr:colOff>
      <xdr:row>98</xdr:row>
      <xdr:rowOff>28470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47202"/>
          <a:ext cx="1270" cy="108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32297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28470</xdr:rowOff>
    </xdr:from>
    <xdr:to>
      <xdr:col>24</xdr:col>
      <xdr:colOff>152400</xdr:colOff>
      <xdr:row>98</xdr:row>
      <xdr:rowOff>28470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91929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145252</xdr:rowOff>
    </xdr:from>
    <xdr:to>
      <xdr:col>24</xdr:col>
      <xdr:colOff>152400</xdr:colOff>
      <xdr:row>91</xdr:row>
      <xdr:rowOff>145252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4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148681</xdr:rowOff>
    </xdr:from>
    <xdr:to>
      <xdr:col>24</xdr:col>
      <xdr:colOff>63500</xdr:colOff>
      <xdr:row>92</xdr:row>
      <xdr:rowOff>157629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50631"/>
          <a:ext cx="838200" cy="18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33918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2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55491</xdr:rowOff>
    </xdr:from>
    <xdr:to>
      <xdr:col>24</xdr:col>
      <xdr:colOff>114300</xdr:colOff>
      <xdr:row>95</xdr:row>
      <xdr:rowOff>157091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4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12108</xdr:rowOff>
    </xdr:from>
    <xdr:to>
      <xdr:col>19</xdr:col>
      <xdr:colOff>177800</xdr:colOff>
      <xdr:row>91</xdr:row>
      <xdr:rowOff>148681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614058"/>
          <a:ext cx="889000" cy="1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94027</xdr:rowOff>
    </xdr:from>
    <xdr:to>
      <xdr:col>20</xdr:col>
      <xdr:colOff>38100</xdr:colOff>
      <xdr:row>96</xdr:row>
      <xdr:rowOff>24177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12108</xdr:rowOff>
    </xdr:from>
    <xdr:to>
      <xdr:col>15</xdr:col>
      <xdr:colOff>50800</xdr:colOff>
      <xdr:row>92</xdr:row>
      <xdr:rowOff>88331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614058"/>
          <a:ext cx="889000" cy="24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86581</xdr:rowOff>
    </xdr:from>
    <xdr:to>
      <xdr:col>15</xdr:col>
      <xdr:colOff>101600</xdr:colOff>
      <xdr:row>96</xdr:row>
      <xdr:rowOff>16731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7858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88331</xdr:rowOff>
    </xdr:from>
    <xdr:to>
      <xdr:col>10</xdr:col>
      <xdr:colOff>114300</xdr:colOff>
      <xdr:row>92</xdr:row>
      <xdr:rowOff>121413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861731"/>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96541</xdr:rowOff>
    </xdr:from>
    <xdr:to>
      <xdr:col>10</xdr:col>
      <xdr:colOff>165100</xdr:colOff>
      <xdr:row>96</xdr:row>
      <xdr:rowOff>26691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17818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75315</xdr:rowOff>
    </xdr:from>
    <xdr:to>
      <xdr:col>6</xdr:col>
      <xdr:colOff>38100</xdr:colOff>
      <xdr:row>96</xdr:row>
      <xdr:rowOff>5465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168042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106829</xdr:rowOff>
    </xdr:from>
    <xdr:to>
      <xdr:col>24</xdr:col>
      <xdr:colOff>114300</xdr:colOff>
      <xdr:row>93</xdr:row>
      <xdr:rowOff>36979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129706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97881</xdr:rowOff>
    </xdr:from>
    <xdr:to>
      <xdr:col>20</xdr:col>
      <xdr:colOff>38100</xdr:colOff>
      <xdr:row>92</xdr:row>
      <xdr:rowOff>28031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6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44558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4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132758</xdr:rowOff>
    </xdr:from>
    <xdr:to>
      <xdr:col>15</xdr:col>
      <xdr:colOff>101600</xdr:colOff>
      <xdr:row>91</xdr:row>
      <xdr:rowOff>62908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5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79435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3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37531</xdr:rowOff>
    </xdr:from>
    <xdr:to>
      <xdr:col>10</xdr:col>
      <xdr:colOff>165100</xdr:colOff>
      <xdr:row>92</xdr:row>
      <xdr:rowOff>139131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155658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5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70613</xdr:rowOff>
    </xdr:from>
    <xdr:to>
      <xdr:col>6</xdr:col>
      <xdr:colOff>38100</xdr:colOff>
      <xdr:row>93</xdr:row>
      <xdr:rowOff>763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17290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6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7341</xdr:rowOff>
    </xdr:from>
    <xdr:to>
      <xdr:col>55</xdr:col>
      <xdr:colOff>0</xdr:colOff>
      <xdr:row>38</xdr:row>
      <xdr:rowOff>38888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22441"/>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7341</xdr:rowOff>
    </xdr:from>
    <xdr:to>
      <xdr:col>50</xdr:col>
      <xdr:colOff>114300</xdr:colOff>
      <xdr:row>38</xdr:row>
      <xdr:rowOff>14427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2244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10084</xdr:rowOff>
    </xdr:from>
    <xdr:to>
      <xdr:col>45</xdr:col>
      <xdr:colOff>177800</xdr:colOff>
      <xdr:row>38</xdr:row>
      <xdr:rowOff>14427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2518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10084</xdr:rowOff>
    </xdr:from>
    <xdr:to>
      <xdr:col>41</xdr:col>
      <xdr:colOff>50800</xdr:colOff>
      <xdr:row>38</xdr:row>
      <xdr:rowOff>29743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2518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159538</xdr:rowOff>
    </xdr:from>
    <xdr:to>
      <xdr:col>55</xdr:col>
      <xdr:colOff>50800</xdr:colOff>
      <xdr:row>38</xdr:row>
      <xdr:rowOff>89688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74465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1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127991</xdr:rowOff>
    </xdr:from>
    <xdr:to>
      <xdr:col>50</xdr:col>
      <xdr:colOff>165100</xdr:colOff>
      <xdr:row>38</xdr:row>
      <xdr:rowOff>58141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49268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135077</xdr:rowOff>
    </xdr:from>
    <xdr:to>
      <xdr:col>46</xdr:col>
      <xdr:colOff>38100</xdr:colOff>
      <xdr:row>38</xdr:row>
      <xdr:rowOff>65227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56354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130734</xdr:rowOff>
    </xdr:from>
    <xdr:to>
      <xdr:col>41</xdr:col>
      <xdr:colOff>101600</xdr:colOff>
      <xdr:row>38</xdr:row>
      <xdr:rowOff>60884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52011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150394</xdr:rowOff>
    </xdr:from>
    <xdr:to>
      <xdr:col>36</xdr:col>
      <xdr:colOff>165100</xdr:colOff>
      <xdr:row>38</xdr:row>
      <xdr:rowOff>80544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71670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137033</xdr:rowOff>
    </xdr:from>
    <xdr:to>
      <xdr:col>55</xdr:col>
      <xdr:colOff>0</xdr:colOff>
      <xdr:row>58</xdr:row>
      <xdr:rowOff>161493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81133"/>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137033</xdr:rowOff>
    </xdr:from>
    <xdr:to>
      <xdr:col>50</xdr:col>
      <xdr:colOff>114300</xdr:colOff>
      <xdr:row>58</xdr:row>
      <xdr:rowOff>146253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113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146253</xdr:rowOff>
    </xdr:from>
    <xdr:to>
      <xdr:col>45</xdr:col>
      <xdr:colOff>177800</xdr:colOff>
      <xdr:row>58</xdr:row>
      <xdr:rowOff>147854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035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147854</xdr:rowOff>
    </xdr:from>
    <xdr:to>
      <xdr:col>41</xdr:col>
      <xdr:colOff>50800</xdr:colOff>
      <xdr:row>58</xdr:row>
      <xdr:rowOff>167284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91954"/>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110693</xdr:rowOff>
    </xdr:from>
    <xdr:to>
      <xdr:col>55</xdr:col>
      <xdr:colOff>50800</xdr:colOff>
      <xdr:row>59</xdr:row>
      <xdr:rowOff>40843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25620</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86233</xdr:rowOff>
    </xdr:from>
    <xdr:to>
      <xdr:col>50</xdr:col>
      <xdr:colOff>165100</xdr:colOff>
      <xdr:row>59</xdr:row>
      <xdr:rowOff>16383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7510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95453</xdr:rowOff>
    </xdr:from>
    <xdr:to>
      <xdr:col>46</xdr:col>
      <xdr:colOff>38100</xdr:colOff>
      <xdr:row>59</xdr:row>
      <xdr:rowOff>25603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16730</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3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97054</xdr:rowOff>
    </xdr:from>
    <xdr:to>
      <xdr:col>41</xdr:col>
      <xdr:colOff>101600</xdr:colOff>
      <xdr:row>59</xdr:row>
      <xdr:rowOff>27204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18331</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3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116484</xdr:rowOff>
    </xdr:from>
    <xdr:to>
      <xdr:col>36</xdr:col>
      <xdr:colOff>165100</xdr:colOff>
      <xdr:row>59</xdr:row>
      <xdr:rowOff>46634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37761</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5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53480</xdr:rowOff>
    </xdr:from>
    <xdr:to>
      <xdr:col>55</xdr:col>
      <xdr:colOff>0</xdr:colOff>
      <xdr:row>78</xdr:row>
      <xdr:rowOff>154063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6580"/>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154063</xdr:rowOff>
    </xdr:from>
    <xdr:to>
      <xdr:col>50</xdr:col>
      <xdr:colOff>114300</xdr:colOff>
      <xdr:row>78</xdr:row>
      <xdr:rowOff>157187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2716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157187</xdr:rowOff>
    </xdr:from>
    <xdr:to>
      <xdr:col>45</xdr:col>
      <xdr:colOff>177800</xdr:colOff>
      <xdr:row>78</xdr:row>
      <xdr:rowOff>161074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028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153073</xdr:rowOff>
    </xdr:from>
    <xdr:to>
      <xdr:col>41</xdr:col>
      <xdr:colOff>50800</xdr:colOff>
      <xdr:row>78</xdr:row>
      <xdr:rowOff>161074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54723"/>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2680</xdr:rowOff>
    </xdr:from>
    <xdr:to>
      <xdr:col>55</xdr:col>
      <xdr:colOff>50800</xdr:colOff>
      <xdr:row>78</xdr:row>
      <xdr:rowOff>104280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103675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103263</xdr:rowOff>
    </xdr:from>
    <xdr:to>
      <xdr:col>50</xdr:col>
      <xdr:colOff>165100</xdr:colOff>
      <xdr:row>79</xdr:row>
      <xdr:rowOff>33413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24540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106387</xdr:rowOff>
    </xdr:from>
    <xdr:to>
      <xdr:col>46</xdr:col>
      <xdr:colOff>38100</xdr:colOff>
      <xdr:row>79</xdr:row>
      <xdr:rowOff>36537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27664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110274</xdr:rowOff>
    </xdr:from>
    <xdr:to>
      <xdr:col>41</xdr:col>
      <xdr:colOff>101600</xdr:colOff>
      <xdr:row>79</xdr:row>
      <xdr:rowOff>40424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31551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102273</xdr:rowOff>
    </xdr:from>
    <xdr:to>
      <xdr:col>36</xdr:col>
      <xdr:colOff>165100</xdr:colOff>
      <xdr:row>78</xdr:row>
      <xdr:rowOff>32423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23550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9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29907</xdr:rowOff>
    </xdr:from>
    <xdr:to>
      <xdr:col>55</xdr:col>
      <xdr:colOff>0</xdr:colOff>
      <xdr:row>95</xdr:row>
      <xdr:rowOff>45059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17657"/>
          <a:ext cx="8382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62303</xdr:rowOff>
    </xdr:from>
    <xdr:to>
      <xdr:col>50</xdr:col>
      <xdr:colOff>114300</xdr:colOff>
      <xdr:row>95</xdr:row>
      <xdr:rowOff>29907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178603"/>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121086</xdr:rowOff>
    </xdr:from>
    <xdr:to>
      <xdr:col>45</xdr:col>
      <xdr:colOff>177800</xdr:colOff>
      <xdr:row>94</xdr:row>
      <xdr:rowOff>62303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06593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25628</xdr:rowOff>
    </xdr:from>
    <xdr:to>
      <xdr:col>41</xdr:col>
      <xdr:colOff>50800</xdr:colOff>
      <xdr:row>93</xdr:row>
      <xdr:rowOff>121086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970478"/>
          <a:ext cx="889000" cy="9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165709</xdr:rowOff>
    </xdr:from>
    <xdr:to>
      <xdr:col>55</xdr:col>
      <xdr:colOff>50800</xdr:colOff>
      <xdr:row>95</xdr:row>
      <xdr:rowOff>95859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144136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150557</xdr:rowOff>
    </xdr:from>
    <xdr:to>
      <xdr:col>50</xdr:col>
      <xdr:colOff>165100</xdr:colOff>
      <xdr:row>95</xdr:row>
      <xdr:rowOff>80707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71834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3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11503</xdr:rowOff>
    </xdr:from>
    <xdr:to>
      <xdr:col>46</xdr:col>
      <xdr:colOff>38100</xdr:colOff>
      <xdr:row>94</xdr:row>
      <xdr:rowOff>113103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1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129630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90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70286</xdr:rowOff>
    </xdr:from>
    <xdr:to>
      <xdr:col>41</xdr:col>
      <xdr:colOff>101600</xdr:colOff>
      <xdr:row>94</xdr:row>
      <xdr:rowOff>436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0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16963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7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146278</xdr:rowOff>
    </xdr:from>
    <xdr:to>
      <xdr:col>36</xdr:col>
      <xdr:colOff>165100</xdr:colOff>
      <xdr:row>93</xdr:row>
      <xdr:rowOff>76428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9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92955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6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24765</xdr:rowOff>
    </xdr:from>
    <xdr:to>
      <xdr:col>85</xdr:col>
      <xdr:colOff>127000</xdr:colOff>
      <xdr:row>37</xdr:row>
      <xdr:rowOff>127889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168265"/>
          <a:ext cx="838200" cy="130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127889</xdr:rowOff>
    </xdr:from>
    <xdr:to>
      <xdr:col>81</xdr:col>
      <xdr:colOff>50800</xdr:colOff>
      <xdr:row>38</xdr:row>
      <xdr:rowOff>73406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71539"/>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58801</xdr:rowOff>
    </xdr:from>
    <xdr:to>
      <xdr:col>76</xdr:col>
      <xdr:colOff>114300</xdr:colOff>
      <xdr:row>38</xdr:row>
      <xdr:rowOff>73406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7390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58801</xdr:rowOff>
    </xdr:from>
    <xdr:to>
      <xdr:col>71</xdr:col>
      <xdr:colOff>177800</xdr:colOff>
      <xdr:row>38</xdr:row>
      <xdr:rowOff>86868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73901"/>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145415</xdr:rowOff>
    </xdr:from>
    <xdr:to>
      <xdr:col>85</xdr:col>
      <xdr:colOff>177800</xdr:colOff>
      <xdr:row>30</xdr:row>
      <xdr:rowOff>75565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1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98442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0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77089</xdr:rowOff>
    </xdr:from>
    <xdr:to>
      <xdr:col>81</xdr:col>
      <xdr:colOff>101600</xdr:colOff>
      <xdr:row>38</xdr:row>
      <xdr:rowOff>7239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169816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22606</xdr:rowOff>
    </xdr:from>
    <xdr:to>
      <xdr:col>76</xdr:col>
      <xdr:colOff>165100</xdr:colOff>
      <xdr:row>38</xdr:row>
      <xdr:rowOff>124206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115333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3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8001</xdr:rowOff>
    </xdr:from>
    <xdr:to>
      <xdr:col>72</xdr:col>
      <xdr:colOff>38100</xdr:colOff>
      <xdr:row>38</xdr:row>
      <xdr:rowOff>109601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100728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36068</xdr:rowOff>
    </xdr:from>
    <xdr:to>
      <xdr:col>67</xdr:col>
      <xdr:colOff>101600</xdr:colOff>
      <xdr:row>38</xdr:row>
      <xdr:rowOff>137668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128795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171269</xdr:rowOff>
    </xdr:from>
    <xdr:to>
      <xdr:col>85</xdr:col>
      <xdr:colOff>127000</xdr:colOff>
      <xdr:row>57</xdr:row>
      <xdr:rowOff>143746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72469"/>
          <a:ext cx="8382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147701</xdr:rowOff>
    </xdr:from>
    <xdr:to>
      <xdr:col>81</xdr:col>
      <xdr:colOff>50800</xdr:colOff>
      <xdr:row>57</xdr:row>
      <xdr:rowOff>143746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77451"/>
          <a:ext cx="889000" cy="3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147701</xdr:rowOff>
    </xdr:from>
    <xdr:to>
      <xdr:col>76</xdr:col>
      <xdr:colOff>114300</xdr:colOff>
      <xdr:row>56</xdr:row>
      <xdr:rowOff>124795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77451"/>
          <a:ext cx="8890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69337</xdr:rowOff>
    </xdr:from>
    <xdr:to>
      <xdr:col>71</xdr:col>
      <xdr:colOff>177800</xdr:colOff>
      <xdr:row>56</xdr:row>
      <xdr:rowOff>124795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70537"/>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120469</xdr:rowOff>
    </xdr:from>
    <xdr:to>
      <xdr:col>85</xdr:col>
      <xdr:colOff>177800</xdr:colOff>
      <xdr:row>57</xdr:row>
      <xdr:rowOff>50619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98896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0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92946</xdr:rowOff>
    </xdr:from>
    <xdr:to>
      <xdr:col>81</xdr:col>
      <xdr:colOff>101600</xdr:colOff>
      <xdr:row>58</xdr:row>
      <xdr:rowOff>23096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14223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96901</xdr:rowOff>
    </xdr:from>
    <xdr:to>
      <xdr:col>76</xdr:col>
      <xdr:colOff>165100</xdr:colOff>
      <xdr:row>56</xdr:row>
      <xdr:rowOff>27051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43578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73995</xdr:rowOff>
    </xdr:from>
    <xdr:to>
      <xdr:col>72</xdr:col>
      <xdr:colOff>38100</xdr:colOff>
      <xdr:row>57</xdr:row>
      <xdr:rowOff>4145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166722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18537</xdr:rowOff>
    </xdr:from>
    <xdr:to>
      <xdr:col>67</xdr:col>
      <xdr:colOff>101600</xdr:colOff>
      <xdr:row>56</xdr:row>
      <xdr:rowOff>120137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111264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149823</xdr:rowOff>
    </xdr:from>
    <xdr:to>
      <xdr:col>85</xdr:col>
      <xdr:colOff>127000</xdr:colOff>
      <xdr:row>78</xdr:row>
      <xdr:rowOff>169582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22923"/>
          <a:ext cx="8382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169582</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42682"/>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77978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2252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70304</xdr:rowOff>
    </xdr:from>
    <xdr:to>
      <xdr:col>71</xdr:col>
      <xdr:colOff>177800</xdr:colOff>
      <xdr:row>79</xdr:row>
      <xdr:rowOff>77978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1485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99023</xdr:rowOff>
    </xdr:from>
    <xdr:to>
      <xdr:col>85</xdr:col>
      <xdr:colOff>177800</xdr:colOff>
      <xdr:row>79</xdr:row>
      <xdr:rowOff>29173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58400</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118782</xdr:rowOff>
    </xdr:from>
    <xdr:to>
      <xdr:col>81</xdr:col>
      <xdr:colOff>101600</xdr:colOff>
      <xdr:row>79</xdr:row>
      <xdr:rowOff>48932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65459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26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27178</xdr:rowOff>
    </xdr:from>
    <xdr:to>
      <xdr:col>72</xdr:col>
      <xdr:colOff>38100</xdr:colOff>
      <xdr:row>79</xdr:row>
      <xdr:rowOff>128778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119905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6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19504</xdr:rowOff>
    </xdr:from>
    <xdr:to>
      <xdr:col>67</xdr:col>
      <xdr:colOff>101600</xdr:colOff>
      <xdr:row>79</xdr:row>
      <xdr:rowOff>121104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6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112231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5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149392</xdr:rowOff>
    </xdr:from>
    <xdr:to>
      <xdr:col>85</xdr:col>
      <xdr:colOff>127000</xdr:colOff>
      <xdr:row>96</xdr:row>
      <xdr:rowOff>157759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8592"/>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157759</xdr:rowOff>
    </xdr:from>
    <xdr:to>
      <xdr:col>81</xdr:col>
      <xdr:colOff>50800</xdr:colOff>
      <xdr:row>96</xdr:row>
      <xdr:rowOff>165326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16959"/>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154764</xdr:rowOff>
    </xdr:from>
    <xdr:to>
      <xdr:col>76</xdr:col>
      <xdr:colOff>114300</xdr:colOff>
      <xdr:row>96</xdr:row>
      <xdr:rowOff>165326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1396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49701</xdr:rowOff>
    </xdr:from>
    <xdr:to>
      <xdr:col>71</xdr:col>
      <xdr:colOff>177800</xdr:colOff>
      <xdr:row>96</xdr:row>
      <xdr:rowOff>154764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08901"/>
          <a:ext cx="889000" cy="10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98592</xdr:rowOff>
    </xdr:from>
    <xdr:to>
      <xdr:col>85</xdr:col>
      <xdr:colOff>177800</xdr:colOff>
      <xdr:row>97</xdr:row>
      <xdr:rowOff>28742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121469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106959</xdr:rowOff>
    </xdr:from>
    <xdr:to>
      <xdr:col>81</xdr:col>
      <xdr:colOff>101600</xdr:colOff>
      <xdr:row>97</xdr:row>
      <xdr:rowOff>37109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53636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114526</xdr:rowOff>
    </xdr:from>
    <xdr:to>
      <xdr:col>76</xdr:col>
      <xdr:colOff>165100</xdr:colOff>
      <xdr:row>97</xdr:row>
      <xdr:rowOff>44676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61203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103964</xdr:rowOff>
    </xdr:from>
    <xdr:to>
      <xdr:col>72</xdr:col>
      <xdr:colOff>38100</xdr:colOff>
      <xdr:row>97</xdr:row>
      <xdr:rowOff>34114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3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170351</xdr:rowOff>
    </xdr:from>
    <xdr:to>
      <xdr:col>67</xdr:col>
      <xdr:colOff>101600</xdr:colOff>
      <xdr:row>96</xdr:row>
      <xdr:rowOff>100501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117028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58928</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888228"/>
          <a:ext cx="838200" cy="84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23131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38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8128</xdr:rowOff>
    </xdr:from>
    <xdr:to>
      <xdr:col>116</xdr:col>
      <xdr:colOff>114300</xdr:colOff>
      <xdr:row>34</xdr:row>
      <xdr:rowOff>109728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31005</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複合施設（キセラ川西プラザ）の整備が平成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年度で完了したため、住民一人当たりのコストが減少している。</a:t>
          </a:r>
        </a:p>
        <a:p>
          <a:r>
            <a:rPr kumimoji="1" lang="ja-JP" altLang="en-US" sz="1100">
              <a:latin typeface="ＭＳ Ｐゴシック" panose="020B0600070205080204" pitchFamily="50" charset="-128"/>
              <a:ea typeface="ＭＳ Ｐゴシック" panose="020B0600070205080204" pitchFamily="50" charset="-128"/>
            </a:rPr>
            <a:t>・衛生費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病院事業会計への補助金減少により、住民一人当たりのコストが減少している。</a:t>
          </a:r>
        </a:p>
        <a:p>
          <a:r>
            <a:rPr kumimoji="1" lang="ja-JP" altLang="en-US" sz="1100">
              <a:latin typeface="ＭＳ Ｐゴシック" panose="020B0600070205080204" pitchFamily="50" charset="-128"/>
              <a:ea typeface="ＭＳ Ｐゴシック" panose="020B0600070205080204" pitchFamily="50" charset="-128"/>
            </a:rPr>
            <a:t>・消防費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消防本部・南消防署の整備により、住民一人当たりのコストが増加している。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令和元年度はキセラ川西プラザ整備の終了や病院事業会計への補助金減等により、実施収支、実質単年度収支ともに増加し、実質単年度収支はプラスに転じた。</a:t>
          </a:r>
        </a:p>
        <a:p>
          <a:r>
            <a:rPr kumimoji="1" lang="ja-JP" altLang="en-US" sz="1100">
              <a:latin typeface="ＭＳ ゴシック" pitchFamily="49" charset="-128"/>
              <a:ea typeface="ＭＳ ゴシック" pitchFamily="49" charset="-128"/>
            </a:rPr>
            <a:t>　今後も社会保障関連費の増加が見込まれ、非常に厳しい状況が続くと予想されることから、中期財政運営プランに基づき収支均衡を目標として、さらなる経費節減、財源確保の取り組みを行っていく。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当該指標において唯一、赤字となっている市立川西病院は、令和元年度より指定管理者制度を導入した。令和元年度の延患者数は、入院患者数が</a:t>
          </a:r>
          <a:r>
            <a:rPr kumimoji="1" lang="en-US" altLang="ja-JP" sz="1400">
              <a:latin typeface="ＭＳ ゴシック" pitchFamily="49" charset="-128"/>
              <a:ea typeface="ＭＳ ゴシック" pitchFamily="49" charset="-128"/>
            </a:rPr>
            <a:t>46,506</a:t>
          </a:r>
          <a:r>
            <a:rPr kumimoji="1" lang="ja-JP" altLang="en-US" sz="1400">
              <a:latin typeface="ＭＳ ゴシック" pitchFamily="49" charset="-128"/>
              <a:ea typeface="ＭＳ ゴシック" pitchFamily="49" charset="-128"/>
            </a:rPr>
            <a:t>人で前年度と比較して、</a:t>
          </a:r>
          <a:r>
            <a:rPr kumimoji="1" lang="en-US" altLang="ja-JP" sz="1400">
              <a:latin typeface="ＭＳ ゴシック" pitchFamily="49" charset="-128"/>
              <a:ea typeface="ＭＳ ゴシック" pitchFamily="49" charset="-128"/>
            </a:rPr>
            <a:t>10,428</a:t>
          </a:r>
          <a:r>
            <a:rPr kumimoji="1" lang="ja-JP" altLang="en-US" sz="1400">
              <a:latin typeface="ＭＳ ゴシック" pitchFamily="49" charset="-128"/>
              <a:ea typeface="ＭＳ ゴシック" pitchFamily="49" charset="-128"/>
            </a:rPr>
            <a:t>人の減少、外来患者数は</a:t>
          </a:r>
          <a:r>
            <a:rPr kumimoji="1" lang="en-US" altLang="ja-JP" sz="1400">
              <a:latin typeface="ＭＳ ゴシック" pitchFamily="49" charset="-128"/>
              <a:ea typeface="ＭＳ ゴシック" pitchFamily="49" charset="-128"/>
            </a:rPr>
            <a:t>84,344</a:t>
          </a:r>
          <a:r>
            <a:rPr kumimoji="1" lang="ja-JP" altLang="en-US" sz="1400">
              <a:latin typeface="ＭＳ ゴシック" pitchFamily="49" charset="-128"/>
              <a:ea typeface="ＭＳ ゴシック" pitchFamily="49" charset="-128"/>
            </a:rPr>
            <a:t>人で前年度と比較して、</a:t>
          </a:r>
          <a:r>
            <a:rPr kumimoji="1" lang="en-US" altLang="ja-JP" sz="1400">
              <a:latin typeface="ＭＳ ゴシック" pitchFamily="49" charset="-128"/>
              <a:ea typeface="ＭＳ ゴシック" pitchFamily="49" charset="-128"/>
            </a:rPr>
            <a:t>12,037</a:t>
          </a:r>
          <a:r>
            <a:rPr kumimoji="1" lang="ja-JP" altLang="en-US" sz="1400">
              <a:latin typeface="ＭＳ ゴシック" pitchFamily="49" charset="-128"/>
              <a:ea typeface="ＭＳ ゴシック" pitchFamily="49" charset="-128"/>
            </a:rPr>
            <a:t>人の減少となり、減収となっている。</a:t>
          </a:r>
        </a:p>
        <a:p>
          <a:r>
            <a:rPr kumimoji="1" lang="ja-JP" altLang="en-US" sz="1400">
              <a:latin typeface="ＭＳ ゴシック" pitchFamily="49" charset="-128"/>
              <a:ea typeface="ＭＳ ゴシック" pitchFamily="49" charset="-128"/>
            </a:rPr>
            <a:t>　病院事業会計については、原則、指定管理料、諸経費、新病院整備費用や市立川西病院解体に伴う費用などの必要な費用を指定管理者負担金及び市の一般会計繰入金で賄うものである。令和元年度末における資金不足額は</a:t>
          </a:r>
          <a:r>
            <a:rPr kumimoji="1" lang="en-US" altLang="ja-JP" sz="1400">
              <a:latin typeface="ＭＳ ゴシック" pitchFamily="49" charset="-128"/>
              <a:ea typeface="ＭＳ ゴシック" pitchFamily="49" charset="-128"/>
            </a:rPr>
            <a:t>461,135</a:t>
          </a:r>
          <a:r>
            <a:rPr kumimoji="1" lang="ja-JP" altLang="en-US" sz="1400">
              <a:latin typeface="ＭＳ ゴシック" pitchFamily="49" charset="-128"/>
              <a:ea typeface="ＭＳ ゴシック" pitchFamily="49" charset="-128"/>
            </a:rPr>
            <a:t>千円であり、前年度と比較して</a:t>
          </a:r>
          <a:r>
            <a:rPr kumimoji="1" lang="en-US" altLang="ja-JP" sz="1400">
              <a:latin typeface="ＭＳ ゴシック" pitchFamily="49" charset="-128"/>
              <a:ea typeface="ＭＳ ゴシック" pitchFamily="49" charset="-128"/>
            </a:rPr>
            <a:t>109,513</a:t>
          </a:r>
          <a:r>
            <a:rPr kumimoji="1" lang="ja-JP" altLang="en-US" sz="1400">
              <a:latin typeface="ＭＳ ゴシック" pitchFamily="49" charset="-128"/>
              <a:ea typeface="ＭＳ ゴシック" pitchFamily="49" charset="-128"/>
            </a:rPr>
            <a:t>千円改善した。</a:t>
          </a:r>
        </a:p>
        <a:p>
          <a:r>
            <a:rPr kumimoji="1" lang="ja-JP" altLang="en-US" sz="1400">
              <a:latin typeface="ＭＳ ゴシック" pitchFamily="49" charset="-128"/>
              <a:ea typeface="ＭＳ ゴシック" pitchFamily="49" charset="-128"/>
            </a:rPr>
            <a:t>　今後、新病院建設に係る消費税還付金等により、資金不足額が令和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年度に解消する見込みとなっている。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57468996</v>
      </c>
      <c r="BO4" s="431"/>
      <c r="BP4" s="431"/>
      <c r="BQ4" s="431"/>
      <c r="BR4" s="431"/>
      <c r="BS4" s="431"/>
      <c r="BT4" s="431"/>
      <c r="BU4" s="432"/>
      <c r="BV4" s="430">
        <v>56773751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1.3</v>
      </c>
      <c r="CU4" s="437"/>
      <c r="CV4" s="437"/>
      <c r="CW4" s="437"/>
      <c r="CX4" s="437"/>
      <c r="CY4" s="437"/>
      <c r="CZ4" s="437"/>
      <c r="DA4" s="438"/>
      <c r="DB4" s="436">
        <v>0.9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56981834</v>
      </c>
      <c r="BO5" s="468"/>
      <c r="BP5" s="468"/>
      <c r="BQ5" s="468"/>
      <c r="BR5" s="468"/>
      <c r="BS5" s="468"/>
      <c r="BT5" s="468"/>
      <c r="BU5" s="469"/>
      <c r="BV5" s="467">
        <v>56367776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96.3</v>
      </c>
      <c r="CU5" s="465"/>
      <c r="CV5" s="465"/>
      <c r="CW5" s="465"/>
      <c r="CX5" s="465"/>
      <c r="CY5" s="465"/>
      <c r="CZ5" s="465"/>
      <c r="DA5" s="466"/>
      <c r="DB5" s="464">
        <v>96.9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487162</v>
      </c>
      <c r="BO6" s="468"/>
      <c r="BP6" s="468"/>
      <c r="BQ6" s="468"/>
      <c r="BR6" s="468"/>
      <c r="BS6" s="468"/>
      <c r="BT6" s="468"/>
      <c r="BU6" s="469"/>
      <c r="BV6" s="467">
        <v>405975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103.1</v>
      </c>
      <c r="CU6" s="505"/>
      <c r="CV6" s="505"/>
      <c r="CW6" s="505"/>
      <c r="CX6" s="505"/>
      <c r="CY6" s="505"/>
      <c r="CZ6" s="505"/>
      <c r="DA6" s="506"/>
      <c r="DB6" s="504">
        <v>105.1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82152</v>
      </c>
      <c r="BO7" s="468"/>
      <c r="BP7" s="468"/>
      <c r="BQ7" s="468"/>
      <c r="BR7" s="468"/>
      <c r="BS7" s="468"/>
      <c r="BT7" s="468"/>
      <c r="BU7" s="469"/>
      <c r="BV7" s="467">
        <v>124250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30807338</v>
      </c>
      <c r="CU7" s="468"/>
      <c r="CV7" s="468"/>
      <c r="CW7" s="468"/>
      <c r="CX7" s="468"/>
      <c r="CY7" s="468"/>
      <c r="CZ7" s="468"/>
      <c r="DA7" s="469"/>
      <c r="DB7" s="467">
        <v>30641389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405010</v>
      </c>
      <c r="BO8" s="468"/>
      <c r="BP8" s="468"/>
      <c r="BQ8" s="468"/>
      <c r="BR8" s="468"/>
      <c r="BS8" s="468"/>
      <c r="BT8" s="468"/>
      <c r="BU8" s="469"/>
      <c r="BV8" s="467">
        <v>281725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156375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123285</v>
      </c>
      <c r="BO9" s="468"/>
      <c r="BP9" s="468"/>
      <c r="BQ9" s="468"/>
      <c r="BR9" s="468"/>
      <c r="BS9" s="468"/>
      <c r="BT9" s="468"/>
      <c r="BU9" s="469"/>
      <c r="BV9" s="467">
        <v>-38144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156423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555573</v>
      </c>
      <c r="BO10" s="468"/>
      <c r="BP10" s="468"/>
      <c r="BQ10" s="468"/>
      <c r="BR10" s="468"/>
      <c r="BS10" s="468"/>
      <c r="BT10" s="468"/>
      <c r="BU10" s="469"/>
      <c r="BV10" s="467">
        <v>105823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157432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101</v>
      </c>
      <c r="AV12" s="500"/>
      <c r="AW12" s="500"/>
      <c r="AX12" s="500"/>
      <c r="AY12" s="501" t="s">
        <v>134</v>
      </c>
      <c r="AZ12" s="502"/>
      <c r="BA12" s="502"/>
      <c r="BB12" s="502"/>
      <c r="BC12" s="502"/>
      <c r="BD12" s="502"/>
      <c r="BE12" s="502"/>
      <c r="BF12" s="502"/>
      <c r="BG12" s="502"/>
      <c r="BH12" s="502"/>
      <c r="BI12" s="502"/>
      <c r="BJ12" s="502"/>
      <c r="BK12" s="502"/>
      <c r="BL12" s="502"/>
      <c r="BM12" s="503"/>
      <c r="BN12" s="467">
        <v>403597</v>
      </c>
      <c r="BO12" s="468"/>
      <c r="BP12" s="468"/>
      <c r="BQ12" s="468"/>
      <c r="BR12" s="468"/>
      <c r="BS12" s="468"/>
      <c r="BT12" s="468"/>
      <c r="BU12" s="469"/>
      <c r="BV12" s="467">
        <v>154627</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155977</v>
      </c>
      <c r="S13" s="552"/>
      <c r="T13" s="552"/>
      <c r="U13" s="552"/>
      <c r="V13" s="553"/>
      <c r="W13" s="483" t="s">
        <v>138</v>
      </c>
      <c r="X13" s="484"/>
      <c r="Y13" s="484"/>
      <c r="Z13" s="484"/>
      <c r="AA13" s="484"/>
      <c r="AB13" s="474"/>
      <c r="AC13" s="518">
        <v>567</v>
      </c>
      <c r="AD13" s="519"/>
      <c r="AE13" s="519"/>
      <c r="AF13" s="519"/>
      <c r="AG13" s="561"/>
      <c r="AH13" s="518">
        <v>548</v>
      </c>
      <c r="AI13" s="519"/>
      <c r="AJ13" s="519"/>
      <c r="AK13" s="519"/>
      <c r="AL13" s="520"/>
      <c r="AM13" s="496" t="s">
        <v>139</v>
      </c>
      <c r="AN13" s="497"/>
      <c r="AO13" s="497"/>
      <c r="AP13" s="497"/>
      <c r="AQ13" s="497"/>
      <c r="AR13" s="497"/>
      <c r="AS13" s="497"/>
      <c r="AT13" s="498"/>
      <c r="AU13" s="499" t="s">
        <v>108</v>
      </c>
      <c r="AV13" s="500"/>
      <c r="AW13" s="500"/>
      <c r="AX13" s="500"/>
      <c r="AY13" s="501" t="s">
        <v>140</v>
      </c>
      <c r="AZ13" s="502"/>
      <c r="BA13" s="502"/>
      <c r="BB13" s="502"/>
      <c r="BC13" s="502"/>
      <c r="BD13" s="502"/>
      <c r="BE13" s="502"/>
      <c r="BF13" s="502"/>
      <c r="BG13" s="502"/>
      <c r="BH13" s="502"/>
      <c r="BI13" s="502"/>
      <c r="BJ13" s="502"/>
      <c r="BK13" s="502"/>
      <c r="BL13" s="502"/>
      <c r="BM13" s="503"/>
      <c r="BN13" s="467">
        <v>275261</v>
      </c>
      <c r="BO13" s="468"/>
      <c r="BP13" s="468"/>
      <c r="BQ13" s="468"/>
      <c r="BR13" s="468"/>
      <c r="BS13" s="468"/>
      <c r="BT13" s="468"/>
      <c r="BU13" s="469"/>
      <c r="BV13" s="467">
        <v>-86948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10</v>
      </c>
      <c r="CU13" s="465"/>
      <c r="CV13" s="465"/>
      <c r="CW13" s="465"/>
      <c r="CX13" s="465"/>
      <c r="CY13" s="465"/>
      <c r="CZ13" s="465"/>
      <c r="DA13" s="466"/>
      <c r="DB13" s="464">
        <v>10.7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158003</v>
      </c>
      <c r="S14" s="552"/>
      <c r="T14" s="552"/>
      <c r="U14" s="552"/>
      <c r="V14" s="553"/>
      <c r="W14" s="457"/>
      <c r="X14" s="458"/>
      <c r="Y14" s="458"/>
      <c r="Z14" s="458"/>
      <c r="AA14" s="458"/>
      <c r="AB14" s="447"/>
      <c r="AC14" s="554">
        <v>0.9</v>
      </c>
      <c r="AD14" s="555"/>
      <c r="AE14" s="555"/>
      <c r="AF14" s="555"/>
      <c r="AG14" s="556"/>
      <c r="AH14" s="554">
        <v>0.9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107.9</v>
      </c>
      <c r="CU14" s="566"/>
      <c r="CV14" s="566"/>
      <c r="CW14" s="566"/>
      <c r="CX14" s="566"/>
      <c r="CY14" s="566"/>
      <c r="CZ14" s="566"/>
      <c r="DA14" s="567"/>
      <c r="DB14" s="565">
        <v>117.5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156691</v>
      </c>
      <c r="S15" s="552"/>
      <c r="T15" s="552"/>
      <c r="U15" s="552"/>
      <c r="V15" s="553"/>
      <c r="W15" s="483" t="s">
        <v>145</v>
      </c>
      <c r="X15" s="484"/>
      <c r="Y15" s="484"/>
      <c r="Z15" s="484"/>
      <c r="AA15" s="484"/>
      <c r="AB15" s="474"/>
      <c r="AC15" s="518">
        <v>13853</v>
      </c>
      <c r="AD15" s="519"/>
      <c r="AE15" s="519"/>
      <c r="AF15" s="519"/>
      <c r="AG15" s="561"/>
      <c r="AH15" s="518">
        <v>13370</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16941723</v>
      </c>
      <c r="BO15" s="431"/>
      <c r="BP15" s="431"/>
      <c r="BQ15" s="431"/>
      <c r="BR15" s="431"/>
      <c r="BS15" s="431"/>
      <c r="BT15" s="431"/>
      <c r="BU15" s="432"/>
      <c r="BV15" s="430">
        <v>16906698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22.1</v>
      </c>
      <c r="AD16" s="555"/>
      <c r="AE16" s="555"/>
      <c r="AF16" s="555"/>
      <c r="AG16" s="556"/>
      <c r="AH16" s="554">
        <v>21.8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24135239</v>
      </c>
      <c r="BO16" s="468"/>
      <c r="BP16" s="468"/>
      <c r="BQ16" s="468"/>
      <c r="BR16" s="468"/>
      <c r="BS16" s="468"/>
      <c r="BT16" s="468"/>
      <c r="BU16" s="469"/>
      <c r="BV16" s="467">
        <v>23504611</v>
      </c>
      <c r="BW16" s="468"/>
      <c r="BX16" s="468"/>
      <c r="BY16" s="468"/>
      <c r="BZ16" s="468"/>
      <c r="CA16" s="468"/>
      <c r="CB16" s="468"/>
      <c r="CC16" s="469"/>
      <c r="CD16" s="201"/>
      <c r="CE16" s="577" t="s">
        <v>151</v>
      </c>
      <c r="CF16" s="577"/>
      <c r="CG16" s="577"/>
      <c r="CH16" s="577"/>
      <c r="CI16" s="577"/>
      <c r="CJ16" s="577"/>
      <c r="CK16" s="577"/>
      <c r="CL16" s="577"/>
      <c r="CM16" s="577"/>
      <c r="CN16" s="577"/>
      <c r="CO16" s="577"/>
      <c r="CP16" s="577"/>
      <c r="CQ16" s="577"/>
      <c r="CR16" s="577"/>
      <c r="CS16" s="578"/>
      <c r="CT16" s="464">
        <v>13.9</v>
      </c>
      <c r="CU16" s="465"/>
      <c r="CV16" s="465"/>
      <c r="CW16" s="465"/>
      <c r="CX16" s="465"/>
      <c r="CY16" s="465"/>
      <c r="CZ16" s="465"/>
      <c r="DA16" s="466"/>
      <c r="DB16" s="464">
        <v>14.1</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48249</v>
      </c>
      <c r="AD17" s="519"/>
      <c r="AE17" s="519"/>
      <c r="AF17" s="519"/>
      <c r="AG17" s="561"/>
      <c r="AH17" s="518">
        <v>47517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21547270</v>
      </c>
      <c r="BO17" s="468"/>
      <c r="BP17" s="468"/>
      <c r="BQ17" s="468"/>
      <c r="BR17" s="468"/>
      <c r="BS17" s="468"/>
      <c r="BT17" s="468"/>
      <c r="BU17" s="469"/>
      <c r="BV17" s="467">
        <v>21515493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53.44</v>
      </c>
      <c r="M18" s="583"/>
      <c r="N18" s="583"/>
      <c r="O18" s="583"/>
      <c r="P18" s="583"/>
      <c r="Q18" s="583"/>
      <c r="R18" s="584"/>
      <c r="S18" s="584"/>
      <c r="T18" s="584"/>
      <c r="U18" s="584"/>
      <c r="V18" s="585"/>
      <c r="W18" s="485"/>
      <c r="X18" s="486"/>
      <c r="Y18" s="486"/>
      <c r="Z18" s="486"/>
      <c r="AA18" s="486"/>
      <c r="AB18" s="477"/>
      <c r="AC18" s="586">
        <v>77</v>
      </c>
      <c r="AD18" s="587"/>
      <c r="AE18" s="587"/>
      <c r="AF18" s="587"/>
      <c r="AG18" s="588"/>
      <c r="AH18" s="586">
        <v>77.3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30392753</v>
      </c>
      <c r="BO18" s="468"/>
      <c r="BP18" s="468"/>
      <c r="BQ18" s="468"/>
      <c r="BR18" s="468"/>
      <c r="BS18" s="468"/>
      <c r="BT18" s="468"/>
      <c r="BU18" s="469"/>
      <c r="BV18" s="467">
        <v>30271935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2926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35594310</v>
      </c>
      <c r="BO19" s="468"/>
      <c r="BP19" s="468"/>
      <c r="BQ19" s="468"/>
      <c r="BR19" s="468"/>
      <c r="BS19" s="468"/>
      <c r="BT19" s="468"/>
      <c r="BU19" s="469"/>
      <c r="BV19" s="467">
        <v>37720127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62675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72371958</v>
      </c>
      <c r="BO23" s="468"/>
      <c r="BP23" s="468"/>
      <c r="BQ23" s="468"/>
      <c r="BR23" s="468"/>
      <c r="BS23" s="468"/>
      <c r="BT23" s="468"/>
      <c r="BU23" s="469"/>
      <c r="BV23" s="467">
        <v>71104963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8347</v>
      </c>
      <c r="R24" s="519"/>
      <c r="S24" s="519"/>
      <c r="T24" s="519"/>
      <c r="U24" s="519"/>
      <c r="V24" s="561"/>
      <c r="W24" s="620"/>
      <c r="X24" s="608"/>
      <c r="Y24" s="609"/>
      <c r="Z24" s="517" t="s">
        <v>170</v>
      </c>
      <c r="AA24" s="497"/>
      <c r="AB24" s="497"/>
      <c r="AC24" s="497"/>
      <c r="AD24" s="497"/>
      <c r="AE24" s="497"/>
      <c r="AF24" s="497"/>
      <c r="AG24" s="498"/>
      <c r="AH24" s="518">
        <v>958</v>
      </c>
      <c r="AI24" s="519"/>
      <c r="AJ24" s="519"/>
      <c r="AK24" s="519"/>
      <c r="AL24" s="561"/>
      <c r="AM24" s="518">
        <v>2889328</v>
      </c>
      <c r="AN24" s="519"/>
      <c r="AO24" s="519"/>
      <c r="AP24" s="519"/>
      <c r="AQ24" s="519"/>
      <c r="AR24" s="561"/>
      <c r="AS24" s="518">
        <v>3016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48323124</v>
      </c>
      <c r="BO24" s="468"/>
      <c r="BP24" s="468"/>
      <c r="BQ24" s="468"/>
      <c r="BR24" s="468"/>
      <c r="BS24" s="468"/>
      <c r="BT24" s="468"/>
      <c r="BU24" s="469"/>
      <c r="BV24" s="467">
        <v>45917253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7164</v>
      </c>
      <c r="R25" s="519"/>
      <c r="S25" s="519"/>
      <c r="T25" s="519"/>
      <c r="U25" s="519"/>
      <c r="V25" s="561"/>
      <c r="W25" s="620"/>
      <c r="X25" s="608"/>
      <c r="Y25" s="609"/>
      <c r="Z25" s="517" t="s">
        <v>173</v>
      </c>
      <c r="AA25" s="497"/>
      <c r="AB25" s="497"/>
      <c r="AC25" s="497"/>
      <c r="AD25" s="497"/>
      <c r="AE25" s="497"/>
      <c r="AF25" s="497"/>
      <c r="AG25" s="498"/>
      <c r="AH25" s="518">
        <v>152</v>
      </c>
      <c r="AI25" s="519"/>
      <c r="AJ25" s="519"/>
      <c r="AK25" s="519"/>
      <c r="AL25" s="561"/>
      <c r="AM25" s="518">
        <v>427424</v>
      </c>
      <c r="AN25" s="519"/>
      <c r="AO25" s="519"/>
      <c r="AP25" s="519"/>
      <c r="AQ25" s="519"/>
      <c r="AR25" s="561"/>
      <c r="AS25" s="518">
        <v>2812</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26401666</v>
      </c>
      <c r="BO25" s="431"/>
      <c r="BP25" s="431"/>
      <c r="BQ25" s="431"/>
      <c r="BR25" s="431"/>
      <c r="BS25" s="431"/>
      <c r="BT25" s="431"/>
      <c r="BU25" s="432"/>
      <c r="BV25" s="430">
        <v>24020946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6603</v>
      </c>
      <c r="R26" s="519"/>
      <c r="S26" s="519"/>
      <c r="T26" s="519"/>
      <c r="U26" s="519"/>
      <c r="V26" s="561"/>
      <c r="W26" s="620"/>
      <c r="X26" s="608"/>
      <c r="Y26" s="609"/>
      <c r="Z26" s="517" t="s">
        <v>176</v>
      </c>
      <c r="AA26" s="630"/>
      <c r="AB26" s="630"/>
      <c r="AC26" s="630"/>
      <c r="AD26" s="630"/>
      <c r="AE26" s="630"/>
      <c r="AF26" s="630"/>
      <c r="AG26" s="631"/>
      <c r="AH26" s="518">
        <v>139</v>
      </c>
      <c r="AI26" s="519"/>
      <c r="AJ26" s="519"/>
      <c r="AK26" s="519"/>
      <c r="AL26" s="561"/>
      <c r="AM26" s="518">
        <v>455086</v>
      </c>
      <c r="AN26" s="519"/>
      <c r="AO26" s="519"/>
      <c r="AP26" s="519"/>
      <c r="AQ26" s="519"/>
      <c r="AR26" s="561"/>
      <c r="AS26" s="518">
        <v>3274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7010</v>
      </c>
      <c r="R27" s="519"/>
      <c r="S27" s="519"/>
      <c r="T27" s="519"/>
      <c r="U27" s="519"/>
      <c r="V27" s="561"/>
      <c r="W27" s="620"/>
      <c r="X27" s="608"/>
      <c r="Y27" s="609"/>
      <c r="Z27" s="517" t="s">
        <v>180</v>
      </c>
      <c r="AA27" s="497"/>
      <c r="AB27" s="497"/>
      <c r="AC27" s="497"/>
      <c r="AD27" s="497"/>
      <c r="AE27" s="497"/>
      <c r="AF27" s="497"/>
      <c r="AG27" s="498"/>
      <c r="AH27" s="518">
        <v>36</v>
      </c>
      <c r="AI27" s="519"/>
      <c r="AJ27" s="519"/>
      <c r="AK27" s="519"/>
      <c r="AL27" s="561"/>
      <c r="AM27" s="518">
        <v>123145</v>
      </c>
      <c r="AN27" s="519"/>
      <c r="AO27" s="519"/>
      <c r="AP27" s="519"/>
      <c r="AQ27" s="519"/>
      <c r="AR27" s="561"/>
      <c r="AS27" s="518">
        <v>3421</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178</v>
      </c>
      <c r="BO27" s="644"/>
      <c r="BP27" s="644"/>
      <c r="BQ27" s="644"/>
      <c r="BR27" s="644"/>
      <c r="BS27" s="644"/>
      <c r="BT27" s="644"/>
      <c r="BU27" s="645"/>
      <c r="BV27" s="643" t="s">
        <v>178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6290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184</v>
      </c>
      <c r="AN28" s="519"/>
      <c r="AO28" s="519"/>
      <c r="AP28" s="519"/>
      <c r="AQ28" s="519"/>
      <c r="AR28" s="561"/>
      <c r="AS28" s="518" t="s">
        <v>128</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1305411</v>
      </c>
      <c r="BO28" s="431"/>
      <c r="BP28" s="431"/>
      <c r="BQ28" s="431"/>
      <c r="BR28" s="431"/>
      <c r="BS28" s="431"/>
      <c r="BT28" s="431"/>
      <c r="BU28" s="432"/>
      <c r="BV28" s="430">
        <v>1153435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24</v>
      </c>
      <c r="M29" s="519"/>
      <c r="N29" s="519"/>
      <c r="O29" s="519"/>
      <c r="P29" s="561"/>
      <c r="Q29" s="518">
        <v>5700</v>
      </c>
      <c r="R29" s="519"/>
      <c r="S29" s="519"/>
      <c r="T29" s="519"/>
      <c r="U29" s="519"/>
      <c r="V29" s="561"/>
      <c r="W29" s="621"/>
      <c r="X29" s="622"/>
      <c r="Y29" s="623"/>
      <c r="Z29" s="517" t="s">
        <v>187</v>
      </c>
      <c r="AA29" s="497"/>
      <c r="AB29" s="497"/>
      <c r="AC29" s="497"/>
      <c r="AD29" s="497"/>
      <c r="AE29" s="497"/>
      <c r="AF29" s="497"/>
      <c r="AG29" s="498"/>
      <c r="AH29" s="518">
        <v>994</v>
      </c>
      <c r="AI29" s="519"/>
      <c r="AJ29" s="519"/>
      <c r="AK29" s="519"/>
      <c r="AL29" s="561"/>
      <c r="AM29" s="518">
        <v>3012473</v>
      </c>
      <c r="AN29" s="519"/>
      <c r="AO29" s="519"/>
      <c r="AP29" s="519"/>
      <c r="AQ29" s="519"/>
      <c r="AR29" s="561"/>
      <c r="AS29" s="518">
        <v>3031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3024442</v>
      </c>
      <c r="BO29" s="468"/>
      <c r="BP29" s="468"/>
      <c r="BQ29" s="468"/>
      <c r="BR29" s="468"/>
      <c r="BS29" s="468"/>
      <c r="BT29" s="468"/>
      <c r="BU29" s="469"/>
      <c r="BV29" s="467">
        <v>869025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1846019</v>
      </c>
      <c r="BO30" s="644"/>
      <c r="BP30" s="644"/>
      <c r="BQ30" s="644"/>
      <c r="BR30" s="644"/>
      <c r="BS30" s="644"/>
      <c r="BT30" s="644"/>
      <c r="BU30" s="645"/>
      <c r="BV30" s="643">
        <v>1760341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猪名川上流広域ごみ処理施設組合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川西市土地開発公社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用地先行取得事業特別会計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丹波少年自然の家事務組合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川西市都市整備公社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中央北地区土地区画整理事業特別会計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農業共済事業特別会計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兵庫県市町村退職手当組合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パルティ川西</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兵庫県後期高齢者医療広域連合（一般会計）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川西都市開発</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兵庫県後期高齢者医療広域連合（特別会計）</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川西能勢口振興開発</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一庫ダム湖周辺環境整備センター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川西市文化・スポーツ振興財団</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23</v>
      </c>
      <c r="CP41" s="656"/>
      <c r="CQ41" s="657" t="str">
        <f>IF('各会計、関係団体の財政状況及び健全化判断比率'!BS14="","",'各会計、関係団体の財政状況及び健全化判断比率'!BS14)</f>
        <v>川西市社会福祉協議会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24</v>
      </c>
      <c r="CP42" s="656"/>
      <c r="CQ42" s="657" t="str">
        <f>IF('各会計、関係団体の財政状況及び健全化判断比率'!BS15="","",'各会計、関係団体の財政状況及び健全化判断比率'!BS15)</f>
        <v>阪神福祉事業団</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G9tE1aJLwY8IEKVmchQSTVO2NEazwIELDeRgXWPL8tXvcCFRFP5KzbmV0feL3v8OTZC+cvP5/rbfUrpNXmVnA==" saltValue="lcknA0AaRTF2YeJ1bU1s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t="s">
        <v>561</v>
      </c>
      <c r="G34" s="33" t="s">
        <v>562</v>
      </c>
      <c r="H34" s="33" t="s">
        <v>563</v>
      </c>
      <c r="I34" s="33" t="s">
        <v>564</v>
      </c>
      <c r="J34" s="34" t="s">
        <v>565</v>
      </c>
      <c r="K34" s="22"/>
      <c r="L34" s="22"/>
      <c r="M34" s="22"/>
      <c r="N34" s="22"/>
      <c r="O34" s="22"/>
      <c r="P34" s="22"/>
    </row>
    <row r="35" spans="1:16" ht="39" customHeight="1" x14ac:dyDescent="0.15">
      <c r="A35" s="22"/>
      <c r="B35" s="35"/>
      <c r="C35" s="1242" t="s">
        <v>566</v>
      </c>
      <c r="D35" s="1243"/>
      <c r="E35" s="1244"/>
      <c r="F35" s="36">
        <v>13.03</v>
      </c>
      <c r="G35" s="37">
        <v>13.06</v>
      </c>
      <c r="H35" s="37">
        <v>13.6</v>
      </c>
      <c r="I35" s="37">
        <v>14.46</v>
      </c>
      <c r="J35" s="38">
        <v>15.05</v>
      </c>
      <c r="K35" s="22"/>
      <c r="L35" s="22"/>
      <c r="M35" s="22"/>
      <c r="N35" s="22"/>
      <c r="O35" s="22"/>
      <c r="P35" s="22"/>
    </row>
    <row r="36" spans="1:16" ht="39" customHeight="1" x14ac:dyDescent="0.15">
      <c r="A36" s="22"/>
      <c r="B36" s="35"/>
      <c r="C36" s="1242" t="s">
        <v>567</v>
      </c>
      <c r="D36" s="1243"/>
      <c r="E36" s="1244"/>
      <c r="F36" s="36">
        <v>6.7</v>
      </c>
      <c r="G36" s="37">
        <v>8.01</v>
      </c>
      <c r="H36" s="37">
        <v>8.1300000000000008</v>
      </c>
      <c r="I36" s="37">
        <v>8.66</v>
      </c>
      <c r="J36" s="38">
        <v>8.2899999999999991</v>
      </c>
      <c r="K36" s="22"/>
      <c r="L36" s="22"/>
      <c r="M36" s="22"/>
      <c r="N36" s="22"/>
      <c r="O36" s="22"/>
      <c r="P36" s="22"/>
    </row>
    <row r="37" spans="1:16" ht="39" customHeight="1" x14ac:dyDescent="0.15">
      <c r="A37" s="22"/>
      <c r="B37" s="35"/>
      <c r="C37" s="1242" t="s">
        <v>568</v>
      </c>
      <c r="D37" s="1243"/>
      <c r="E37" s="1244"/>
      <c r="F37" s="36">
        <v>1.57</v>
      </c>
      <c r="G37" s="37">
        <v>1.03</v>
      </c>
      <c r="H37" s="37">
        <v>1.05</v>
      </c>
      <c r="I37" s="37">
        <v>0.91</v>
      </c>
      <c r="J37" s="38">
        <v>1.31</v>
      </c>
      <c r="K37" s="22"/>
      <c r="L37" s="22"/>
      <c r="M37" s="22"/>
      <c r="N37" s="22"/>
      <c r="O37" s="22"/>
      <c r="P37" s="22"/>
    </row>
    <row r="38" spans="1:16" ht="39" customHeight="1" x14ac:dyDescent="0.15">
      <c r="A38" s="22"/>
      <c r="B38" s="35"/>
      <c r="C38" s="1242" t="s">
        <v>569</v>
      </c>
      <c r="D38" s="1243"/>
      <c r="E38" s="1244"/>
      <c r="F38" s="36">
        <v>0.25</v>
      </c>
      <c r="G38" s="37">
        <v>0.28000000000000003</v>
      </c>
      <c r="H38" s="37">
        <v>0.28000000000000003</v>
      </c>
      <c r="I38" s="37">
        <v>0.28999999999999998</v>
      </c>
      <c r="J38" s="38">
        <v>0.27</v>
      </c>
      <c r="K38" s="22"/>
      <c r="L38" s="22"/>
      <c r="M38" s="22"/>
      <c r="N38" s="22"/>
      <c r="O38" s="22"/>
      <c r="P38" s="22"/>
    </row>
    <row r="39" spans="1:16" ht="39" customHeight="1" x14ac:dyDescent="0.15">
      <c r="A39" s="22"/>
      <c r="B39" s="35"/>
      <c r="C39" s="1242" t="s">
        <v>570</v>
      </c>
      <c r="D39" s="1243"/>
      <c r="E39" s="1244"/>
      <c r="F39" s="36">
        <v>1.24</v>
      </c>
      <c r="G39" s="37">
        <v>3.34</v>
      </c>
      <c r="H39" s="37">
        <v>0.48</v>
      </c>
      <c r="I39" s="37">
        <v>1.22</v>
      </c>
      <c r="J39" s="38">
        <v>0.18</v>
      </c>
      <c r="K39" s="22"/>
      <c r="L39" s="22"/>
      <c r="M39" s="22"/>
      <c r="N39" s="22"/>
      <c r="O39" s="22"/>
      <c r="P39" s="22"/>
    </row>
    <row r="40" spans="1:16" ht="39" customHeight="1" x14ac:dyDescent="0.15">
      <c r="A40" s="22"/>
      <c r="B40" s="35"/>
      <c r="C40" s="1242" t="s">
        <v>571</v>
      </c>
      <c r="D40" s="1243"/>
      <c r="E40" s="1244"/>
      <c r="F40" s="36">
        <v>0.46</v>
      </c>
      <c r="G40" s="37">
        <v>0.78</v>
      </c>
      <c r="H40" s="37">
        <v>1</v>
      </c>
      <c r="I40" s="37">
        <v>0.64</v>
      </c>
      <c r="J40" s="38">
        <v>0</v>
      </c>
      <c r="K40" s="22"/>
      <c r="L40" s="22"/>
      <c r="M40" s="22"/>
      <c r="N40" s="22"/>
      <c r="O40" s="22"/>
      <c r="P40" s="22"/>
    </row>
    <row r="41" spans="1:16" ht="39" customHeight="1" x14ac:dyDescent="0.15">
      <c r="A41" s="22"/>
      <c r="B41" s="35"/>
      <c r="C41" s="1242" t="s">
        <v>572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573</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574</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6qSltKnDsV1JWiyDoZ/obeS8WTR8/vZCjPDFKgHg+bIAXlIku4A7mrceKmHSrNbIZnc9XTm/f5cuysrKPtt1Q==" saltValue="OMZ8b318Yn936SZcxz8O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70" zoomScaleNormal="7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6372</v>
      </c>
      <c r="L45" s="60">
        <v>5764</v>
      </c>
      <c r="M45" s="60">
        <v>5730</v>
      </c>
      <c r="N45" s="60">
        <v>5881</v>
      </c>
      <c r="O45" s="61">
        <v>5872</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13</v>
      </c>
      <c r="F47" s="1258"/>
      <c r="G47" s="1258"/>
      <c r="H47" s="1258"/>
      <c r="I47" s="1258"/>
      <c r="J47" s="1259"/>
      <c r="K47" s="63">
        <v>103</v>
      </c>
      <c r="L47" s="64">
        <v>102</v>
      </c>
      <c r="M47" s="64">
        <v>84</v>
      </c>
      <c r="N47" s="64">
        <v>64</v>
      </c>
      <c r="O47" s="65">
        <v>41</v>
      </c>
      <c r="P47" s="48"/>
      <c r="Q47" s="48"/>
      <c r="R47" s="48"/>
      <c r="S47" s="48"/>
      <c r="T47" s="48"/>
      <c r="U47" s="48"/>
    </row>
    <row r="48" spans="1:21" ht="30.75" customHeight="1" x14ac:dyDescent="0.15">
      <c r="A48" s="48"/>
      <c r="B48" s="1252"/>
      <c r="C48" s="1253"/>
      <c r="D48" s="62"/>
      <c r="E48" s="1258" t="s">
        <v>14</v>
      </c>
      <c r="F48" s="1258"/>
      <c r="G48" s="1258"/>
      <c r="H48" s="1258"/>
      <c r="I48" s="1258"/>
      <c r="J48" s="1259"/>
      <c r="K48" s="63">
        <v>863</v>
      </c>
      <c r="L48" s="64">
        <v>813</v>
      </c>
      <c r="M48" s="64">
        <v>777</v>
      </c>
      <c r="N48" s="64">
        <v>873</v>
      </c>
      <c r="O48" s="65">
        <v>849</v>
      </c>
      <c r="P48" s="48"/>
      <c r="Q48" s="48"/>
      <c r="R48" s="48"/>
      <c r="S48" s="48"/>
      <c r="T48" s="48"/>
      <c r="U48" s="48"/>
    </row>
    <row r="49" spans="1:21" ht="30.75" customHeight="1" x14ac:dyDescent="0.15">
      <c r="A49" s="48"/>
      <c r="B49" s="1252"/>
      <c r="C49" s="1253"/>
      <c r="D49" s="62"/>
      <c r="E49" s="1258" t="s">
        <v>15</v>
      </c>
      <c r="F49" s="1258"/>
      <c r="G49" s="1258"/>
      <c r="H49" s="1258"/>
      <c r="I49" s="1258"/>
      <c r="J49" s="1259"/>
      <c r="K49" s="63">
        <v>764</v>
      </c>
      <c r="L49" s="64">
        <v>764</v>
      </c>
      <c r="M49" s="64">
        <v>764</v>
      </c>
      <c r="N49" s="64">
        <v>764</v>
      </c>
      <c r="O49" s="65">
        <v>702</v>
      </c>
      <c r="P49" s="48"/>
      <c r="Q49" s="48"/>
      <c r="R49" s="48"/>
      <c r="S49" s="48"/>
      <c r="T49" s="48"/>
      <c r="U49" s="48"/>
    </row>
    <row r="50" spans="1:21" ht="30.75" customHeight="1" x14ac:dyDescent="0.15">
      <c r="A50" s="48"/>
      <c r="B50" s="1252"/>
      <c r="C50" s="1253"/>
      <c r="D50" s="62"/>
      <c r="E50" s="1258" t="s">
        <v>16</v>
      </c>
      <c r="F50" s="1258"/>
      <c r="G50" s="1258"/>
      <c r="H50" s="1258"/>
      <c r="I50" s="1258"/>
      <c r="J50" s="1259"/>
      <c r="K50" s="63">
        <v>974</v>
      </c>
      <c r="L50" s="64">
        <v>1124</v>
      </c>
      <c r="M50" s="64">
        <v>1144</v>
      </c>
      <c r="N50" s="64">
        <v>1197</v>
      </c>
      <c r="O50" s="65">
        <v>1250</v>
      </c>
      <c r="P50" s="48"/>
      <c r="Q50" s="48"/>
      <c r="R50" s="48"/>
      <c r="S50" s="48"/>
      <c r="T50" s="48"/>
      <c r="U50" s="48"/>
    </row>
    <row r="51" spans="1:21" ht="30.75" customHeight="1" x14ac:dyDescent="0.15">
      <c r="A51" s="48"/>
      <c r="B51" s="1254"/>
      <c r="C51" s="1255"/>
      <c r="D51" s="66"/>
      <c r="E51" s="1258" t="s">
        <v>17</v>
      </c>
      <c r="F51" s="1258"/>
      <c r="G51" s="1258"/>
      <c r="H51" s="1258"/>
      <c r="I51" s="1258"/>
      <c r="J51" s="1259"/>
      <c r="K51" s="63">
        <v>3</v>
      </c>
      <c r="L51" s="64">
        <v>0</v>
      </c>
      <c r="M51" s="64">
        <v>3</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5814</v>
      </c>
      <c r="L52" s="64">
        <v>5472</v>
      </c>
      <c r="M52" s="64">
        <v>5778</v>
      </c>
      <c r="N52" s="64">
        <v>6056</v>
      </c>
      <c r="O52" s="65">
        <v>6098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3265</v>
      </c>
      <c r="L53" s="69">
        <v>3095</v>
      </c>
      <c r="M53" s="69">
        <v>2724</v>
      </c>
      <c r="N53" s="69">
        <v>2723</v>
      </c>
      <c r="O53" s="70">
        <v>2616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24</v>
      </c>
      <c r="C57" s="1267"/>
      <c r="D57" s="1270" t="s">
        <v>25</v>
      </c>
      <c r="E57" s="1271"/>
      <c r="F57" s="1271"/>
      <c r="G57" s="1271"/>
      <c r="H57" s="1271"/>
      <c r="I57" s="1271"/>
      <c r="J57" s="1272"/>
      <c r="K57" s="83">
        <v>1267</v>
      </c>
      <c r="L57" s="84">
        <v>1267</v>
      </c>
      <c r="M57" s="84">
        <v>559</v>
      </c>
      <c r="N57" s="84">
        <v>831</v>
      </c>
      <c r="O57" s="85">
        <v>905</v>
      </c>
    </row>
    <row r="58" spans="1:21" ht="31.5" customHeight="1" thickBot="1" x14ac:dyDescent="0.2">
      <c r="B58" s="1268"/>
      <c r="C58" s="1269"/>
      <c r="D58" s="1273" t="s">
        <v>26</v>
      </c>
      <c r="E58" s="1274"/>
      <c r="F58" s="1274"/>
      <c r="G58" s="1274"/>
      <c r="H58" s="1274"/>
      <c r="I58" s="1274"/>
      <c r="J58" s="1275"/>
      <c r="K58" s="86">
        <v>324</v>
      </c>
      <c r="L58" s="87">
        <v>396</v>
      </c>
      <c r="M58" s="87">
        <v>170</v>
      </c>
      <c r="N58" s="87">
        <v>154</v>
      </c>
      <c r="O58" s="88">
        <v>102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8/CPu2MB1YeZPTLrkvNIOb2tiuhaplF2nBD9dvX+oqm2gtXLkI+G4X+nNGbK+GX5yUBZ2N0baXNlGMFDCQNA==" saltValue="caEo22ZypdZYeBD8zbmV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61604</v>
      </c>
      <c r="J41" s="104">
        <v>63022</v>
      </c>
      <c r="K41" s="104">
        <v>68878</v>
      </c>
      <c r="L41" s="104">
        <v>72035</v>
      </c>
      <c r="M41" s="105">
        <v>73049</v>
      </c>
    </row>
    <row r="42" spans="2:13" ht="27.75" customHeight="1" x14ac:dyDescent="0.15">
      <c r="B42" s="1278"/>
      <c r="C42" s="1279"/>
      <c r="D42" s="106"/>
      <c r="E42" s="1284" t="s">
        <v>31</v>
      </c>
      <c r="F42" s="1284"/>
      <c r="G42" s="1284"/>
      <c r="H42" s="1285"/>
      <c r="I42" s="107">
        <v>15089</v>
      </c>
      <c r="J42" s="108">
        <v>14907</v>
      </c>
      <c r="K42" s="108">
        <v>13805</v>
      </c>
      <c r="L42" s="108">
        <v>14462</v>
      </c>
      <c r="M42" s="109">
        <v>13566</v>
      </c>
    </row>
    <row r="43" spans="2:13" ht="27.75" customHeight="1" x14ac:dyDescent="0.15">
      <c r="B43" s="1278"/>
      <c r="C43" s="1279"/>
      <c r="D43" s="106"/>
      <c r="E43" s="1284" t="s">
        <v>32</v>
      </c>
      <c r="F43" s="1284"/>
      <c r="G43" s="1284"/>
      <c r="H43" s="1285"/>
      <c r="I43" s="107">
        <v>7278</v>
      </c>
      <c r="J43" s="108">
        <v>7509</v>
      </c>
      <c r="K43" s="108">
        <v>7853</v>
      </c>
      <c r="L43" s="108">
        <v>7434</v>
      </c>
      <c r="M43" s="109">
        <v>8050</v>
      </c>
    </row>
    <row r="44" spans="2:13" ht="27.75" customHeight="1" x14ac:dyDescent="0.15">
      <c r="B44" s="1278"/>
      <c r="C44" s="1279"/>
      <c r="D44" s="106"/>
      <c r="E44" s="1284" t="s">
        <v>33</v>
      </c>
      <c r="F44" s="1284"/>
      <c r="G44" s="1284"/>
      <c r="H44" s="1285"/>
      <c r="I44" s="107">
        <v>4570</v>
      </c>
      <c r="J44" s="108">
        <v>3874</v>
      </c>
      <c r="K44" s="108">
        <v>3173</v>
      </c>
      <c r="L44" s="108">
        <v>2454</v>
      </c>
      <c r="M44" s="109">
        <v>1787</v>
      </c>
    </row>
    <row r="45" spans="2:13" ht="27.75" customHeight="1" x14ac:dyDescent="0.15">
      <c r="B45" s="1278"/>
      <c r="C45" s="1279"/>
      <c r="D45" s="106"/>
      <c r="E45" s="1284" t="s">
        <v>34</v>
      </c>
      <c r="F45" s="1284"/>
      <c r="G45" s="1284"/>
      <c r="H45" s="1285"/>
      <c r="I45" s="107">
        <v>7751</v>
      </c>
      <c r="J45" s="108">
        <v>7438</v>
      </c>
      <c r="K45" s="108">
        <v>7252</v>
      </c>
      <c r="L45" s="108">
        <v>7885</v>
      </c>
      <c r="M45" s="109">
        <v>7901</v>
      </c>
    </row>
    <row r="46" spans="2:13" ht="27.75" customHeight="1" x14ac:dyDescent="0.15">
      <c r="B46" s="1278"/>
      <c r="C46" s="1279"/>
      <c r="D46" s="110"/>
      <c r="E46" s="1284" t="s">
        <v>35</v>
      </c>
      <c r="F46" s="1284"/>
      <c r="G46" s="1284"/>
      <c r="H46" s="1285"/>
      <c r="I46" s="107">
        <v>191</v>
      </c>
      <c r="J46" s="108">
        <v>178</v>
      </c>
      <c r="K46" s="108">
        <v>157</v>
      </c>
      <c r="L46" s="108">
        <v>54</v>
      </c>
      <c r="M46" s="109">
        <v>132</v>
      </c>
    </row>
    <row r="47" spans="2:13" ht="27.75" customHeight="1" x14ac:dyDescent="0.15">
      <c r="B47" s="1278"/>
      <c r="C47" s="1279"/>
      <c r="D47" s="111"/>
      <c r="E47" s="1286" t="s">
        <v>36</v>
      </c>
      <c r="F47" s="1287"/>
      <c r="G47" s="1287"/>
      <c r="H47" s="1288"/>
      <c r="I47" s="107" t="s">
        <v>512</v>
      </c>
      <c r="J47" s="108" t="s">
        <v>512</v>
      </c>
      <c r="K47" s="108" t="s">
        <v>512</v>
      </c>
      <c r="L47" s="108" t="s">
        <v>512</v>
      </c>
      <c r="M47" s="109" t="s">
        <v>512</v>
      </c>
    </row>
    <row r="48" spans="2:13" ht="27.75" customHeight="1" x14ac:dyDescent="0.15">
      <c r="B48" s="1278"/>
      <c r="C48" s="1279"/>
      <c r="D48" s="106"/>
      <c r="E48" s="1284" t="s">
        <v>37</v>
      </c>
      <c r="F48" s="1284"/>
      <c r="G48" s="1284"/>
      <c r="H48" s="1285"/>
      <c r="I48" s="107" t="s">
        <v>512</v>
      </c>
      <c r="J48" s="108" t="s">
        <v>512</v>
      </c>
      <c r="K48" s="108" t="s">
        <v>512</v>
      </c>
      <c r="L48" s="108" t="s">
        <v>512</v>
      </c>
      <c r="M48" s="109" t="s">
        <v>512</v>
      </c>
    </row>
    <row r="49" spans="2:13" ht="27.75" customHeight="1" x14ac:dyDescent="0.15">
      <c r="B49" s="1280"/>
      <c r="C49" s="1281"/>
      <c r="D49" s="106"/>
      <c r="E49" s="1284" t="s">
        <v>38</v>
      </c>
      <c r="F49" s="1284"/>
      <c r="G49" s="1284"/>
      <c r="H49" s="1285"/>
      <c r="I49" s="107" t="s">
        <v>512</v>
      </c>
      <c r="J49" s="108" t="s">
        <v>512</v>
      </c>
      <c r="K49" s="108" t="s">
        <v>512</v>
      </c>
      <c r="L49" s="108" t="s">
        <v>512</v>
      </c>
      <c r="M49" s="109" t="s">
        <v>512</v>
      </c>
    </row>
    <row r="50" spans="2:13" ht="27.75" customHeight="1" x14ac:dyDescent="0.15">
      <c r="B50" s="1289" t="s">
        <v>39</v>
      </c>
      <c r="C50" s="1290"/>
      <c r="D50" s="112"/>
      <c r="E50" s="1284" t="s">
        <v>40</v>
      </c>
      <c r="F50" s="1284"/>
      <c r="G50" s="1284"/>
      <c r="H50" s="1285"/>
      <c r="I50" s="107">
        <v>5222</v>
      </c>
      <c r="J50" s="108">
        <v>4703</v>
      </c>
      <c r="K50" s="108">
        <v>6893</v>
      </c>
      <c r="L50" s="108">
        <v>7121</v>
      </c>
      <c r="M50" s="109">
        <v>9201</v>
      </c>
    </row>
    <row r="51" spans="2:13" ht="27.75" customHeight="1" x14ac:dyDescent="0.15">
      <c r="B51" s="1278"/>
      <c r="C51" s="1279"/>
      <c r="D51" s="106"/>
      <c r="E51" s="1284" t="s">
        <v>41</v>
      </c>
      <c r="F51" s="1284"/>
      <c r="G51" s="1284"/>
      <c r="H51" s="1285"/>
      <c r="I51" s="107">
        <v>16542</v>
      </c>
      <c r="J51" s="108">
        <v>18883</v>
      </c>
      <c r="K51" s="108">
        <v>18095</v>
      </c>
      <c r="L51" s="108">
        <v>16056</v>
      </c>
      <c r="M51" s="109">
        <v>15678</v>
      </c>
    </row>
    <row r="52" spans="2:13" ht="27.75" customHeight="1" x14ac:dyDescent="0.15">
      <c r="B52" s="1280"/>
      <c r="C52" s="1281"/>
      <c r="D52" s="106"/>
      <c r="E52" s="1284" t="s">
        <v>42</v>
      </c>
      <c r="F52" s="1284"/>
      <c r="G52" s="1284"/>
      <c r="H52" s="1285"/>
      <c r="I52" s="107">
        <v>44832</v>
      </c>
      <c r="J52" s="108">
        <v>47050</v>
      </c>
      <c r="K52" s="108">
        <v>47743</v>
      </c>
      <c r="L52" s="108">
        <v>49730</v>
      </c>
      <c r="M52" s="109">
        <v>50731</v>
      </c>
    </row>
    <row r="53" spans="2:13" ht="27.75" customHeight="1" thickBot="1" x14ac:dyDescent="0.2">
      <c r="B53" s="1291" t="s">
        <v>43</v>
      </c>
      <c r="C53" s="1292"/>
      <c r="D53" s="113"/>
      <c r="E53" s="1293" t="s">
        <v>44</v>
      </c>
      <c r="F53" s="1293"/>
      <c r="G53" s="1293"/>
      <c r="H53" s="1294"/>
      <c r="I53" s="114">
        <v>29887</v>
      </c>
      <c r="J53" s="115">
        <v>26293</v>
      </c>
      <c r="K53" s="115">
        <v>28387</v>
      </c>
      <c r="L53" s="115">
        <v>31418</v>
      </c>
      <c r="M53" s="116">
        <v>28874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FMZelzVi456HJwBCCxTbntTBPwWeFZTGOu7IkzdLaZsWgq8gRTRLTcQSJ8Vl2BECg92W7vWz7pD13l5g2UxQ==" saltValue="MRF+IKjcHLf8iE+t15MO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50" zoomScaleNormal="5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1202</v>
      </c>
      <c r="G55" s="128">
        <v>1153</v>
      </c>
      <c r="H55" s="129">
        <v>1305</v>
      </c>
    </row>
    <row r="56" spans="2:8" ht="52.5" customHeight="1" x14ac:dyDescent="0.15">
      <c r="B56" s="130"/>
      <c r="C56" s="1305" t="s">
        <v>48</v>
      </c>
      <c r="D56" s="1305"/>
      <c r="E56" s="1306"/>
      <c r="F56" s="131">
        <v>735</v>
      </c>
      <c r="G56" s="131">
        <v>869</v>
      </c>
      <c r="H56" s="132">
        <v>3024</v>
      </c>
    </row>
    <row r="57" spans="2:8" ht="53.25" customHeight="1" x14ac:dyDescent="0.15">
      <c r="B57" s="130"/>
      <c r="C57" s="1307" t="s">
        <v>49</v>
      </c>
      <c r="D57" s="1307"/>
      <c r="E57" s="1308"/>
      <c r="F57" s="133">
        <v>1470</v>
      </c>
      <c r="G57" s="133">
        <v>1760</v>
      </c>
      <c r="H57" s="134">
        <v>1846</v>
      </c>
    </row>
    <row r="58" spans="2:8" ht="45.75" customHeight="1" x14ac:dyDescent="0.15">
      <c r="B58" s="135"/>
      <c r="C58" s="1295" t="s">
        <v>581</v>
      </c>
      <c r="D58" s="1296"/>
      <c r="E58" s="1297"/>
      <c r="F58" s="136">
        <v>295</v>
      </c>
      <c r="G58" s="136">
        <v>372</v>
      </c>
      <c r="H58" s="137">
        <v>463</v>
      </c>
    </row>
    <row r="59" spans="2:8" ht="45.75" customHeight="1" x14ac:dyDescent="0.15">
      <c r="B59" s="135"/>
      <c r="C59" s="1295" t="s">
        <v>582</v>
      </c>
      <c r="D59" s="1296"/>
      <c r="E59" s="1297"/>
      <c r="F59" s="136">
        <v>133</v>
      </c>
      <c r="G59" s="136">
        <v>371</v>
      </c>
      <c r="H59" s="137">
        <v>338</v>
      </c>
    </row>
    <row r="60" spans="2:8" ht="45.75" customHeight="1" x14ac:dyDescent="0.15">
      <c r="B60" s="135"/>
      <c r="C60" s="1295" t="s">
        <v>583</v>
      </c>
      <c r="D60" s="1296"/>
      <c r="E60" s="1297"/>
      <c r="F60" s="136">
        <v>347</v>
      </c>
      <c r="G60" s="136">
        <v>347</v>
      </c>
      <c r="H60" s="137">
        <v>347</v>
      </c>
    </row>
    <row r="61" spans="2:8" ht="45.75" customHeight="1" x14ac:dyDescent="0.15">
      <c r="B61" s="135"/>
      <c r="C61" s="1295" t="s">
        <v>584</v>
      </c>
      <c r="D61" s="1296"/>
      <c r="E61" s="1297"/>
      <c r="F61" s="136">
        <v>229</v>
      </c>
      <c r="G61" s="136">
        <v>199</v>
      </c>
      <c r="H61" s="137">
        <v>213</v>
      </c>
    </row>
    <row r="62" spans="2:8" ht="45.75" customHeight="1" thickBot="1" x14ac:dyDescent="0.2">
      <c r="B62" s="138"/>
      <c r="C62" s="1298" t="s">
        <v>585</v>
      </c>
      <c r="D62" s="1299"/>
      <c r="E62" s="1300"/>
      <c r="F62" s="139">
        <v>216</v>
      </c>
      <c r="G62" s="139">
        <v>212</v>
      </c>
      <c r="H62" s="140">
        <v>212</v>
      </c>
    </row>
    <row r="63" spans="2:8" ht="52.5" customHeight="1" thickBot="1" x14ac:dyDescent="0.2">
      <c r="B63" s="141"/>
      <c r="C63" s="1301" t="s">
        <v>50</v>
      </c>
      <c r="D63" s="1301"/>
      <c r="E63" s="1302"/>
      <c r="F63" s="142">
        <v>3407</v>
      </c>
      <c r="G63" s="142">
        <v>3783</v>
      </c>
      <c r="H63" s="143">
        <v>6176</v>
      </c>
    </row>
    <row r="64" spans="2:8" ht="15" customHeight="1" x14ac:dyDescent="0.15"/>
  </sheetData>
  <sheetProtection algorithmName="SHA-512" hashValue="qC5n69ySzbFxV973XF+QeeT/c4EDWZ4bTlfz8mzXH9HAkt3dJrpxBom/fhF6sxG4sle+JxmPYcYJuUtvUb3uvw==" saltValue="ORbVgBUGYoJNryQpwoYb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604</v>
      </c>
      <c r="AO51" s="1325"/>
      <c r="AP51" s="1325"/>
      <c r="AQ51" s="1325"/>
      <c r="AR51" s="1325"/>
      <c r="AS51" s="1325"/>
      <c r="AT51" s="1325"/>
      <c r="AU51" s="1325"/>
      <c r="AV51" s="1325"/>
      <c r="AW51" s="1325"/>
      <c r="AX51" s="1325"/>
      <c r="AY51" s="1325"/>
      <c r="AZ51" s="1325"/>
      <c r="BA51" s="1325"/>
      <c r="BB51" s="1325" t="s">
        <v>605</v>
      </c>
      <c r="BC51" s="1325"/>
      <c r="BD51" s="1325"/>
      <c r="BE51" s="1325"/>
      <c r="BF51" s="1325"/>
      <c r="BG51" s="1325"/>
      <c r="BH51" s="1325"/>
      <c r="BI51" s="1325"/>
      <c r="BJ51" s="1325"/>
      <c r="BK51" s="1325"/>
      <c r="BL51" s="1325"/>
      <c r="BM51" s="1325"/>
      <c r="BN51" s="1325"/>
      <c r="BO51" s="1325"/>
      <c r="BP51" s="1323">
        <v>114.1</v>
      </c>
      <c r="BQ51" s="1323"/>
      <c r="BR51" s="1323"/>
      <c r="BS51" s="1323"/>
      <c r="BT51" s="1323"/>
      <c r="BU51" s="1323"/>
      <c r="BV51" s="1323"/>
      <c r="BW51" s="1323"/>
      <c r="BX51" s="1323">
        <v>99.7</v>
      </c>
      <c r="BY51" s="1323"/>
      <c r="BZ51" s="1323"/>
      <c r="CA51" s="1323"/>
      <c r="CB51" s="1323"/>
      <c r="CC51" s="1323"/>
      <c r="CD51" s="1323"/>
      <c r="CE51" s="1323"/>
      <c r="CF51" s="1323">
        <v>106.3</v>
      </c>
      <c r="CG51" s="1323"/>
      <c r="CH51" s="1323"/>
      <c r="CI51" s="1323"/>
      <c r="CJ51" s="1323"/>
      <c r="CK51" s="1323"/>
      <c r="CL51" s="1323"/>
      <c r="CM51" s="1323"/>
      <c r="CN51" s="1323">
        <v>117.5</v>
      </c>
      <c r="CO51" s="1323"/>
      <c r="CP51" s="1323"/>
      <c r="CQ51" s="1323"/>
      <c r="CR51" s="1323"/>
      <c r="CS51" s="1323"/>
      <c r="CT51" s="1323"/>
      <c r="CU51" s="1323"/>
      <c r="CV51" s="1323">
        <v>107.9</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606</v>
      </c>
      <c r="BC53" s="1325"/>
      <c r="BD53" s="1325"/>
      <c r="BE53" s="1325"/>
      <c r="BF53" s="1325"/>
      <c r="BG53" s="1325"/>
      <c r="BH53" s="1325"/>
      <c r="BI53" s="1325"/>
      <c r="BJ53" s="1325"/>
      <c r="BK53" s="1325"/>
      <c r="BL53" s="1325"/>
      <c r="BM53" s="1325"/>
      <c r="BN53" s="1325"/>
      <c r="BO53" s="1325"/>
      <c r="BP53" s="1323">
        <v>69.2</v>
      </c>
      <c r="BQ53" s="1323"/>
      <c r="BR53" s="1323"/>
      <c r="BS53" s="1323"/>
      <c r="BT53" s="1323"/>
      <c r="BU53" s="1323"/>
      <c r="BV53" s="1323"/>
      <c r="BW53" s="1323"/>
      <c r="BX53" s="1323">
        <v>70.099999999999994</v>
      </c>
      <c r="BY53" s="1323"/>
      <c r="BZ53" s="1323"/>
      <c r="CA53" s="1323"/>
      <c r="CB53" s="1323"/>
      <c r="CC53" s="1323"/>
      <c r="CD53" s="1323"/>
      <c r="CE53" s="1323"/>
      <c r="CF53" s="1323">
        <v>70.099999999999994</v>
      </c>
      <c r="CG53" s="1323"/>
      <c r="CH53" s="1323"/>
      <c r="CI53" s="1323"/>
      <c r="CJ53" s="1323"/>
      <c r="CK53" s="1323"/>
      <c r="CL53" s="1323"/>
      <c r="CM53" s="1323"/>
      <c r="CN53" s="1323">
        <v>69</v>
      </c>
      <c r="CO53" s="1323"/>
      <c r="CP53" s="1323"/>
      <c r="CQ53" s="1323"/>
      <c r="CR53" s="1323"/>
      <c r="CS53" s="1323"/>
      <c r="CT53" s="1323"/>
      <c r="CU53" s="1323"/>
      <c r="CV53" s="1323">
        <v>69.3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607</v>
      </c>
      <c r="AO55" s="1322"/>
      <c r="AP55" s="1322"/>
      <c r="AQ55" s="1322"/>
      <c r="AR55" s="1322"/>
      <c r="AS55" s="1322"/>
      <c r="AT55" s="1322"/>
      <c r="AU55" s="1322"/>
      <c r="AV55" s="1322"/>
      <c r="AW55" s="1322"/>
      <c r="AX55" s="1322"/>
      <c r="AY55" s="1322"/>
      <c r="AZ55" s="1322"/>
      <c r="BA55" s="1322"/>
      <c r="BB55" s="1325" t="s">
        <v>605</v>
      </c>
      <c r="BC55" s="1325"/>
      <c r="BD55" s="1325"/>
      <c r="BE55" s="1325"/>
      <c r="BF55" s="1325"/>
      <c r="BG55" s="1325"/>
      <c r="BH55" s="1325"/>
      <c r="BI55" s="1325"/>
      <c r="BJ55" s="1325"/>
      <c r="BK55" s="1325"/>
      <c r="BL55" s="1325"/>
      <c r="BM55" s="1325"/>
      <c r="BN55" s="1325"/>
      <c r="BO55" s="1325"/>
      <c r="BP55" s="1323">
        <v>25.4</v>
      </c>
      <c r="BQ55" s="1323"/>
      <c r="BR55" s="1323"/>
      <c r="BS55" s="1323"/>
      <c r="BT55" s="1323"/>
      <c r="BU55" s="1323"/>
      <c r="BV55" s="1323"/>
      <c r="BW55" s="1323"/>
      <c r="BX55" s="1323">
        <v>16.600000000000001</v>
      </c>
      <c r="BY55" s="1323"/>
      <c r="BZ55" s="1323"/>
      <c r="CA55" s="1323"/>
      <c r="CB55" s="1323"/>
      <c r="CC55" s="1323"/>
      <c r="CD55" s="1323"/>
      <c r="CE55" s="1323"/>
      <c r="CF55" s="1323">
        <v>17.399999999999999</v>
      </c>
      <c r="CG55" s="1323"/>
      <c r="CH55" s="1323"/>
      <c r="CI55" s="1323"/>
      <c r="CJ55" s="1323"/>
      <c r="CK55" s="1323"/>
      <c r="CL55" s="1323"/>
      <c r="CM55" s="1323"/>
      <c r="CN55" s="1323">
        <v>12.1</v>
      </c>
      <c r="CO55" s="1323"/>
      <c r="CP55" s="1323"/>
      <c r="CQ55" s="1323"/>
      <c r="CR55" s="1323"/>
      <c r="CS55" s="1323"/>
      <c r="CT55" s="1323"/>
      <c r="CU55" s="1323"/>
      <c r="CV55" s="1323">
        <v>11.2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606</v>
      </c>
      <c r="BC57" s="1325"/>
      <c r="BD57" s="1325"/>
      <c r="BE57" s="1325"/>
      <c r="BF57" s="1325"/>
      <c r="BG57" s="1325"/>
      <c r="BH57" s="1325"/>
      <c r="BI57" s="1325"/>
      <c r="BJ57" s="1325"/>
      <c r="BK57" s="1325"/>
      <c r="BL57" s="1325"/>
      <c r="BM57" s="1325"/>
      <c r="BN57" s="1325"/>
      <c r="BO57" s="1325"/>
      <c r="BP57" s="1323">
        <v>52.6</v>
      </c>
      <c r="BQ57" s="1323"/>
      <c r="BR57" s="1323"/>
      <c r="BS57" s="1323"/>
      <c r="BT57" s="1323"/>
      <c r="BU57" s="1323"/>
      <c r="BV57" s="1323"/>
      <c r="BW57" s="1323"/>
      <c r="BX57" s="1323">
        <v>58.6</v>
      </c>
      <c r="BY57" s="1323"/>
      <c r="BZ57" s="1323"/>
      <c r="CA57" s="1323"/>
      <c r="CB57" s="1323"/>
      <c r="CC57" s="1323"/>
      <c r="CD57" s="1323"/>
      <c r="CE57" s="1323"/>
      <c r="CF57" s="1323">
        <v>58.9</v>
      </c>
      <c r="CG57" s="1323"/>
      <c r="CH57" s="1323"/>
      <c r="CI57" s="1323"/>
      <c r="CJ57" s="1323"/>
      <c r="CK57" s="1323"/>
      <c r="CL57" s="1323"/>
      <c r="CM57" s="1323"/>
      <c r="CN57" s="1323">
        <v>59.4</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604</v>
      </c>
      <c r="AO73" s="1325"/>
      <c r="AP73" s="1325"/>
      <c r="AQ73" s="1325"/>
      <c r="AR73" s="1325"/>
      <c r="AS73" s="1325"/>
      <c r="AT73" s="1325"/>
      <c r="AU73" s="1325"/>
      <c r="AV73" s="1325"/>
      <c r="AW73" s="1325"/>
      <c r="AX73" s="1325"/>
      <c r="AY73" s="1325"/>
      <c r="AZ73" s="1325"/>
      <c r="BA73" s="1325"/>
      <c r="BB73" s="1325" t="s">
        <v>605</v>
      </c>
      <c r="BC73" s="1325"/>
      <c r="BD73" s="1325"/>
      <c r="BE73" s="1325"/>
      <c r="BF73" s="1325"/>
      <c r="BG73" s="1325"/>
      <c r="BH73" s="1325"/>
      <c r="BI73" s="1325"/>
      <c r="BJ73" s="1325"/>
      <c r="BK73" s="1325"/>
      <c r="BL73" s="1325"/>
      <c r="BM73" s="1325"/>
      <c r="BN73" s="1325"/>
      <c r="BO73" s="1325"/>
      <c r="BP73" s="1323">
        <v>114.1</v>
      </c>
      <c r="BQ73" s="1323"/>
      <c r="BR73" s="1323"/>
      <c r="BS73" s="1323"/>
      <c r="BT73" s="1323"/>
      <c r="BU73" s="1323"/>
      <c r="BV73" s="1323"/>
      <c r="BW73" s="1323"/>
      <c r="BX73" s="1323">
        <v>99.7</v>
      </c>
      <c r="BY73" s="1323"/>
      <c r="BZ73" s="1323"/>
      <c r="CA73" s="1323"/>
      <c r="CB73" s="1323"/>
      <c r="CC73" s="1323"/>
      <c r="CD73" s="1323"/>
      <c r="CE73" s="1323"/>
      <c r="CF73" s="1323">
        <v>106.3</v>
      </c>
      <c r="CG73" s="1323"/>
      <c r="CH73" s="1323"/>
      <c r="CI73" s="1323"/>
      <c r="CJ73" s="1323"/>
      <c r="CK73" s="1323"/>
      <c r="CL73" s="1323"/>
      <c r="CM73" s="1323"/>
      <c r="CN73" s="1323">
        <v>117.5</v>
      </c>
      <c r="CO73" s="1323"/>
      <c r="CP73" s="1323"/>
      <c r="CQ73" s="1323"/>
      <c r="CR73" s="1323"/>
      <c r="CS73" s="1323"/>
      <c r="CT73" s="1323"/>
      <c r="CU73" s="1323"/>
      <c r="CV73" s="1323">
        <v>107.9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609</v>
      </c>
      <c r="BC75" s="1325"/>
      <c r="BD75" s="1325"/>
      <c r="BE75" s="1325"/>
      <c r="BF75" s="1325"/>
      <c r="BG75" s="1325"/>
      <c r="BH75" s="1325"/>
      <c r="BI75" s="1325"/>
      <c r="BJ75" s="1325"/>
      <c r="BK75" s="1325"/>
      <c r="BL75" s="1325"/>
      <c r="BM75" s="1325"/>
      <c r="BN75" s="1325"/>
      <c r="BO75" s="1325"/>
      <c r="BP75" s="1323">
        <v>12.2</v>
      </c>
      <c r="BQ75" s="1323"/>
      <c r="BR75" s="1323"/>
      <c r="BS75" s="1323"/>
      <c r="BT75" s="1323"/>
      <c r="BU75" s="1323"/>
      <c r="BV75" s="1323"/>
      <c r="BW75" s="1323"/>
      <c r="BX75" s="1323">
        <v>11.8</v>
      </c>
      <c r="BY75" s="1323"/>
      <c r="BZ75" s="1323"/>
      <c r="CA75" s="1323"/>
      <c r="CB75" s="1323"/>
      <c r="CC75" s="1323"/>
      <c r="CD75" s="1323"/>
      <c r="CE75" s="1323"/>
      <c r="CF75" s="1323">
        <v>11.4</v>
      </c>
      <c r="CG75" s="1323"/>
      <c r="CH75" s="1323"/>
      <c r="CI75" s="1323"/>
      <c r="CJ75" s="1323"/>
      <c r="CK75" s="1323"/>
      <c r="CL75" s="1323"/>
      <c r="CM75" s="1323"/>
      <c r="CN75" s="1323">
        <v>10.7</v>
      </c>
      <c r="CO75" s="1323"/>
      <c r="CP75" s="1323"/>
      <c r="CQ75" s="1323"/>
      <c r="CR75" s="1323"/>
      <c r="CS75" s="1323"/>
      <c r="CT75" s="1323"/>
      <c r="CU75" s="1323"/>
      <c r="CV75" s="1323">
        <v>10</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607</v>
      </c>
      <c r="AO77" s="1322"/>
      <c r="AP77" s="1322"/>
      <c r="AQ77" s="1322"/>
      <c r="AR77" s="1322"/>
      <c r="AS77" s="1322"/>
      <c r="AT77" s="1322"/>
      <c r="AU77" s="1322"/>
      <c r="AV77" s="1322"/>
      <c r="AW77" s="1322"/>
      <c r="AX77" s="1322"/>
      <c r="AY77" s="1322"/>
      <c r="AZ77" s="1322"/>
      <c r="BA77" s="1322"/>
      <c r="BB77" s="1325" t="s">
        <v>605</v>
      </c>
      <c r="BC77" s="1325"/>
      <c r="BD77" s="1325"/>
      <c r="BE77" s="1325"/>
      <c r="BF77" s="1325"/>
      <c r="BG77" s="1325"/>
      <c r="BH77" s="1325"/>
      <c r="BI77" s="1325"/>
      <c r="BJ77" s="1325"/>
      <c r="BK77" s="1325"/>
      <c r="BL77" s="1325"/>
      <c r="BM77" s="1325"/>
      <c r="BN77" s="1325"/>
      <c r="BO77" s="1325"/>
      <c r="BP77" s="1323">
        <v>25.4</v>
      </c>
      <c r="BQ77" s="1323"/>
      <c r="BR77" s="1323"/>
      <c r="BS77" s="1323"/>
      <c r="BT77" s="1323"/>
      <c r="BU77" s="1323"/>
      <c r="BV77" s="1323"/>
      <c r="BW77" s="1323"/>
      <c r="BX77" s="1323">
        <v>16.600000000000001</v>
      </c>
      <c r="BY77" s="1323"/>
      <c r="BZ77" s="1323"/>
      <c r="CA77" s="1323"/>
      <c r="CB77" s="1323"/>
      <c r="CC77" s="1323"/>
      <c r="CD77" s="1323"/>
      <c r="CE77" s="1323"/>
      <c r="CF77" s="1323">
        <v>17.399999999999999</v>
      </c>
      <c r="CG77" s="1323"/>
      <c r="CH77" s="1323"/>
      <c r="CI77" s="1323"/>
      <c r="CJ77" s="1323"/>
      <c r="CK77" s="1323"/>
      <c r="CL77" s="1323"/>
      <c r="CM77" s="1323"/>
      <c r="CN77" s="1323">
        <v>12.1</v>
      </c>
      <c r="CO77" s="1323"/>
      <c r="CP77" s="1323"/>
      <c r="CQ77" s="1323"/>
      <c r="CR77" s="1323"/>
      <c r="CS77" s="1323"/>
      <c r="CT77" s="1323"/>
      <c r="CU77" s="1323"/>
      <c r="CV77" s="1323">
        <v>11.2</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609</v>
      </c>
      <c r="BC79" s="1325"/>
      <c r="BD79" s="1325"/>
      <c r="BE79" s="1325"/>
      <c r="BF79" s="1325"/>
      <c r="BG79" s="1325"/>
      <c r="BH79" s="1325"/>
      <c r="BI79" s="1325"/>
      <c r="BJ79" s="1325"/>
      <c r="BK79" s="1325"/>
      <c r="BL79" s="1325"/>
      <c r="BM79" s="1325"/>
      <c r="BN79" s="1325"/>
      <c r="BO79" s="1325"/>
      <c r="BP79" s="1323">
        <v>4.8</v>
      </c>
      <c r="BQ79" s="1323"/>
      <c r="BR79" s="1323"/>
      <c r="BS79" s="1323"/>
      <c r="BT79" s="1323"/>
      <c r="BU79" s="1323"/>
      <c r="BV79" s="1323"/>
      <c r="BW79" s="1323"/>
      <c r="BX79" s="1323">
        <v>3.6</v>
      </c>
      <c r="BY79" s="1323"/>
      <c r="BZ79" s="1323"/>
      <c r="CA79" s="1323"/>
      <c r="CB79" s="1323"/>
      <c r="CC79" s="1323"/>
      <c r="CD79" s="1323"/>
      <c r="CE79" s="1323"/>
      <c r="CF79" s="1323">
        <v>3.6</v>
      </c>
      <c r="CG79" s="1323"/>
      <c r="CH79" s="1323"/>
      <c r="CI79" s="1323"/>
      <c r="CJ79" s="1323"/>
      <c r="CK79" s="1323"/>
      <c r="CL79" s="1323"/>
      <c r="CM79" s="1323"/>
      <c r="CN79" s="1323">
        <v>3.5</v>
      </c>
      <c r="CO79" s="1323"/>
      <c r="CP79" s="1323"/>
      <c r="CQ79" s="1323"/>
      <c r="CR79" s="1323"/>
      <c r="CS79" s="1323"/>
      <c r="CT79" s="1323"/>
      <c r="CU79" s="1323"/>
      <c r="CV79" s="1323">
        <v>3.5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YMqQU5/Ry4SVC0pwdMthDeHXwOiMc00SJhps1mFtGTAbatwfLbk4PI2Sx5gt9miWbZDl1u0mAwZcAwDLKiPZA==" saltValue="EsDJJM8ob3Lr13XZdGYR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axC8BN6t8X9RkI4guJ1fgmyalYOt73cnn8w7ASpBu0f3UVBJjQVVyCKI+o2hf5F7m56x/KgZzjxBBH2bOqMG+w==" saltValue="N1coL5Hip8onCRCc3SXO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y1CVbvjHMFRvVNPBfWK3XSMCIWnatfDivp+VsjdX5qyG5pnzDbjT7GBSkuRQ3yWp4pFKcdl9U9l9vz4FOAX2Mw==" saltValue="lAg0ka+uzvnqK+uxBK70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37660</v>
      </c>
      <c r="E3" s="162"/>
      <c r="F3" s="163">
        <v>39951</v>
      </c>
      <c r="G3" s="164"/>
      <c r="H3" s="165"/>
    </row>
    <row r="4" spans="1:8" x14ac:dyDescent="0.15">
      <c r="A4" s="166"/>
      <c r="B4" s="167"/>
      <c r="C4" s="168"/>
      <c r="D4" s="169">
        <v>18647</v>
      </c>
      <c r="E4" s="170"/>
      <c r="F4" s="171">
        <v>22555</v>
      </c>
      <c r="G4" s="172"/>
      <c r="H4" s="173"/>
    </row>
    <row r="5" spans="1:8" x14ac:dyDescent="0.15">
      <c r="A5" s="154" t="s">
        <v>545</v>
      </c>
      <c r="B5" s="159"/>
      <c r="C5" s="160"/>
      <c r="D5" s="161">
        <v>35683</v>
      </c>
      <c r="E5" s="162"/>
      <c r="F5" s="163">
        <v>39893</v>
      </c>
      <c r="G5" s="164"/>
      <c r="H5" s="165"/>
    </row>
    <row r="6" spans="1:8" x14ac:dyDescent="0.15">
      <c r="A6" s="166"/>
      <c r="B6" s="167"/>
      <c r="C6" s="168"/>
      <c r="D6" s="169">
        <v>19414</v>
      </c>
      <c r="E6" s="170"/>
      <c r="F6" s="171">
        <v>26170</v>
      </c>
      <c r="G6" s="172"/>
      <c r="H6" s="173"/>
    </row>
    <row r="7" spans="1:8" x14ac:dyDescent="0.15">
      <c r="A7" s="154" t="s">
        <v>546</v>
      </c>
      <c r="B7" s="159"/>
      <c r="C7" s="160"/>
      <c r="D7" s="161">
        <v>62604</v>
      </c>
      <c r="E7" s="162"/>
      <c r="F7" s="163">
        <v>41080</v>
      </c>
      <c r="G7" s="164"/>
      <c r="H7" s="165"/>
    </row>
    <row r="8" spans="1:8" x14ac:dyDescent="0.15">
      <c r="A8" s="166"/>
      <c r="B8" s="167"/>
      <c r="C8" s="168"/>
      <c r="D8" s="169">
        <v>36680</v>
      </c>
      <c r="E8" s="170"/>
      <c r="F8" s="171">
        <v>27265</v>
      </c>
      <c r="G8" s="172"/>
      <c r="H8" s="173"/>
    </row>
    <row r="9" spans="1:8" x14ac:dyDescent="0.15">
      <c r="A9" s="154" t="s">
        <v>547</v>
      </c>
      <c r="B9" s="159"/>
      <c r="C9" s="160"/>
      <c r="D9" s="161">
        <v>40068</v>
      </c>
      <c r="E9" s="162"/>
      <c r="F9" s="163">
        <v>33173</v>
      </c>
      <c r="G9" s="164"/>
      <c r="H9" s="165"/>
    </row>
    <row r="10" spans="1:8" x14ac:dyDescent="0.15">
      <c r="A10" s="166"/>
      <c r="B10" s="167"/>
      <c r="C10" s="168"/>
      <c r="D10" s="169">
        <v>21500</v>
      </c>
      <c r="E10" s="170"/>
      <c r="F10" s="171">
        <v>20353</v>
      </c>
      <c r="G10" s="172"/>
      <c r="H10" s="173"/>
    </row>
    <row r="11" spans="1:8" x14ac:dyDescent="0.15">
      <c r="A11" s="154" t="s">
        <v>548</v>
      </c>
      <c r="B11" s="159"/>
      <c r="C11" s="160"/>
      <c r="D11" s="161">
        <v>39290</v>
      </c>
      <c r="E11" s="162"/>
      <c r="F11" s="163">
        <v>37644</v>
      </c>
      <c r="G11" s="164"/>
      <c r="H11" s="165"/>
    </row>
    <row r="12" spans="1:8" x14ac:dyDescent="0.15">
      <c r="A12" s="166"/>
      <c r="B12" s="167"/>
      <c r="C12" s="174"/>
      <c r="D12" s="169">
        <v>28176</v>
      </c>
      <c r="E12" s="170"/>
      <c r="F12" s="171">
        <v>24939</v>
      </c>
      <c r="G12" s="172"/>
      <c r="H12" s="173"/>
    </row>
    <row r="13" spans="1:8" x14ac:dyDescent="0.15">
      <c r="A13" s="154"/>
      <c r="B13" s="159"/>
      <c r="C13" s="175"/>
      <c r="D13" s="176">
        <v>43061</v>
      </c>
      <c r="E13" s="177"/>
      <c r="F13" s="178">
        <v>38348</v>
      </c>
      <c r="G13" s="179"/>
      <c r="H13" s="165"/>
    </row>
    <row r="14" spans="1:8" x14ac:dyDescent="0.15">
      <c r="A14" s="166"/>
      <c r="B14" s="167"/>
      <c r="C14" s="168"/>
      <c r="D14" s="169">
        <v>24883</v>
      </c>
      <c r="E14" s="170"/>
      <c r="F14" s="171">
        <v>24256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1.57</v>
      </c>
      <c r="C19" s="180">
        <f>ROUND(VALUE(SUBSTITUTE(実質収支比率等に係る経年分析!G$48,"▲","-")),2)</f>
        <v>1.04</v>
      </c>
      <c r="D19" s="180">
        <f>ROUND(VALUE(SUBSTITUTE(実質収支比率等に係る経年分析!H$48,"▲","-")),2)</f>
        <v>1.05</v>
      </c>
      <c r="E19" s="180">
        <f>ROUND(VALUE(SUBSTITUTE(実質収支比率等に係る経年分析!I$48,"▲","-")),2)</f>
        <v>0.92</v>
      </c>
      <c r="F19" s="180">
        <f>ROUND(VALUE(SUBSTITUTE(実質収支比率等に係る経年分析!J$48,"▲","-")),2)</f>
        <v>1.31</v>
      </c>
    </row>
    <row r="20" spans="1:11" x14ac:dyDescent="0.15">
      <c r="A20" s="180" t="s">
        <v>54</v>
      </c>
      <c r="B20" s="180">
        <f>ROUND(VALUE(SUBSTITUTE(実質収支比率等に係る経年分析!F$47,"▲","-")),2)</f>
        <v>2.8</v>
      </c>
      <c r="C20" s="180">
        <f>ROUND(VALUE(SUBSTITUTE(実質収支比率等に係る経年分析!G$47,"▲","-")),2)</f>
        <v>3.88</v>
      </c>
      <c r="D20" s="180">
        <f>ROUND(VALUE(SUBSTITUTE(実質収支比率等に係る経年分析!H$47,"▲","-")),2)</f>
        <v>3.95</v>
      </c>
      <c r="E20" s="180">
        <f>ROUND(VALUE(SUBSTITUTE(実質収支比率等に係る経年分析!I$47,"▲","-")),2)</f>
        <v>3.76</v>
      </c>
      <c r="F20" s="180">
        <f>ROUND(VALUE(SUBSTITUTE(実質収支比率等に係る経年分析!J$47,"▲","-")),2)</f>
        <v>4.24</v>
      </c>
    </row>
    <row r="21" spans="1:11" x14ac:dyDescent="0.15">
      <c r="A21" s="180" t="s">
        <v>55</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0.89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用地先行取得事業特別会計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8.1300000000000008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8.2899999999999991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15.05</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2.06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2.2200000000000002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2.59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1.86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1.49</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5814</v>
      </c>
      <c r="E42" s="182"/>
      <c r="F42" s="182"/>
      <c r="G42" s="182">
        <f>'実質公債費比率（分子）の構造'!L$52</f>
        <v>5472</v>
      </c>
      <c r="H42" s="182"/>
      <c r="I42" s="182"/>
      <c r="J42" s="182">
        <f>'実質公債費比率（分子）の構造'!M$52</f>
        <v>5778</v>
      </c>
      <c r="K42" s="182"/>
      <c r="L42" s="182"/>
      <c r="M42" s="182">
        <f>'実質公債費比率（分子）の構造'!N$52</f>
        <v>6056</v>
      </c>
      <c r="N42" s="182"/>
      <c r="O42" s="182"/>
      <c r="P42" s="182">
        <f>'実質公債費比率（分子）の構造'!O$52</f>
        <v>6098</v>
      </c>
    </row>
    <row r="43" spans="1:16" x14ac:dyDescent="0.15">
      <c r="A43" s="182" t="s">
        <v>63</v>
      </c>
      <c r="B43" s="182">
        <f>'実質公債費比率（分子）の構造'!K$51</f>
        <v>3</v>
      </c>
      <c r="C43" s="182"/>
      <c r="D43" s="182"/>
      <c r="E43" s="182">
        <f>'実質公債費比率（分子）の構造'!L$51</f>
        <v>0</v>
      </c>
      <c r="F43" s="182"/>
      <c r="G43" s="182"/>
      <c r="H43" s="182">
        <f>'実質公債費比率（分子）の構造'!M$51</f>
        <v>3</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974</v>
      </c>
      <c r="C44" s="182"/>
      <c r="D44" s="182"/>
      <c r="E44" s="182">
        <f>'実質公債費比率（分子）の構造'!L$50</f>
        <v>1124</v>
      </c>
      <c r="F44" s="182"/>
      <c r="G44" s="182"/>
      <c r="H44" s="182">
        <f>'実質公債費比率（分子）の構造'!M$50</f>
        <v>1144</v>
      </c>
      <c r="I44" s="182"/>
      <c r="J44" s="182"/>
      <c r="K44" s="182">
        <f>'実質公債費比率（分子）の構造'!N$50</f>
        <v>1197</v>
      </c>
      <c r="L44" s="182"/>
      <c r="M44" s="182"/>
      <c r="N44" s="182">
        <f>'実質公債費比率（分子）の構造'!O$50</f>
        <v>1250</v>
      </c>
      <c r="O44" s="182"/>
      <c r="P44" s="182"/>
    </row>
    <row r="45" spans="1:16" x14ac:dyDescent="0.15">
      <c r="A45" s="182" t="s">
        <v>65</v>
      </c>
      <c r="B45" s="182">
        <f>'実質公債費比率（分子）の構造'!K$49</f>
        <v>764</v>
      </c>
      <c r="C45" s="182"/>
      <c r="D45" s="182"/>
      <c r="E45" s="182">
        <f>'実質公債費比率（分子）の構造'!L$49</f>
        <v>764</v>
      </c>
      <c r="F45" s="182"/>
      <c r="G45" s="182"/>
      <c r="H45" s="182">
        <f>'実質公債費比率（分子）の構造'!M$49</f>
        <v>764</v>
      </c>
      <c r="I45" s="182"/>
      <c r="J45" s="182"/>
      <c r="K45" s="182">
        <f>'実質公債費比率（分子）の構造'!N$49</f>
        <v>764</v>
      </c>
      <c r="L45" s="182"/>
      <c r="M45" s="182"/>
      <c r="N45" s="182">
        <f>'実質公債費比率（分子）の構造'!O$49</f>
        <v>702</v>
      </c>
      <c r="O45" s="182"/>
      <c r="P45" s="182"/>
    </row>
    <row r="46" spans="1:16" x14ac:dyDescent="0.15">
      <c r="A46" s="182" t="s">
        <v>66</v>
      </c>
      <c r="B46" s="182">
        <f>'実質公債費比率（分子）の構造'!K$48</f>
        <v>863</v>
      </c>
      <c r="C46" s="182"/>
      <c r="D46" s="182"/>
      <c r="E46" s="182">
        <f>'実質公債費比率（分子）の構造'!L$48</f>
        <v>813</v>
      </c>
      <c r="F46" s="182"/>
      <c r="G46" s="182"/>
      <c r="H46" s="182">
        <f>'実質公債費比率（分子）の構造'!M$48</f>
        <v>777</v>
      </c>
      <c r="I46" s="182"/>
      <c r="J46" s="182"/>
      <c r="K46" s="182">
        <f>'実質公債費比率（分子）の構造'!N$48</f>
        <v>873</v>
      </c>
      <c r="L46" s="182"/>
      <c r="M46" s="182"/>
      <c r="N46" s="182">
        <f>'実質公債費比率（分子）の構造'!O$48</f>
        <v>849</v>
      </c>
      <c r="O46" s="182"/>
      <c r="P46" s="182"/>
    </row>
    <row r="47" spans="1:16" x14ac:dyDescent="0.15">
      <c r="A47" s="182" t="s">
        <v>67</v>
      </c>
      <c r="B47" s="182">
        <f>'実質公債費比率（分子）の構造'!K$47</f>
        <v>103</v>
      </c>
      <c r="C47" s="182"/>
      <c r="D47" s="182"/>
      <c r="E47" s="182">
        <f>'実質公債費比率（分子）の構造'!L$47</f>
        <v>102</v>
      </c>
      <c r="F47" s="182"/>
      <c r="G47" s="182"/>
      <c r="H47" s="182">
        <f>'実質公債費比率（分子）の構造'!M$47</f>
        <v>84</v>
      </c>
      <c r="I47" s="182"/>
      <c r="J47" s="182"/>
      <c r="K47" s="182">
        <f>'実質公債費比率（分子）の構造'!N$47</f>
        <v>64</v>
      </c>
      <c r="L47" s="182"/>
      <c r="M47" s="182"/>
      <c r="N47" s="182">
        <f>'実質公債費比率（分子）の構造'!O$47</f>
        <v>41</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6372</v>
      </c>
      <c r="C49" s="182"/>
      <c r="D49" s="182"/>
      <c r="E49" s="182">
        <f>'実質公債費比率（分子）の構造'!L$45</f>
        <v>5764</v>
      </c>
      <c r="F49" s="182"/>
      <c r="G49" s="182"/>
      <c r="H49" s="182">
        <f>'実質公債費比率（分子）の構造'!M$45</f>
        <v>5730</v>
      </c>
      <c r="I49" s="182"/>
      <c r="J49" s="182"/>
      <c r="K49" s="182">
        <f>'実質公債費比率（分子）の構造'!N$45</f>
        <v>5881</v>
      </c>
      <c r="L49" s="182"/>
      <c r="M49" s="182"/>
      <c r="N49" s="182">
        <f>'実質公債費比率（分子）の構造'!O$45</f>
        <v>5872</v>
      </c>
      <c r="O49" s="182"/>
      <c r="P49" s="182"/>
    </row>
    <row r="50" spans="1:16" x14ac:dyDescent="0.15">
      <c r="A50" s="182" t="s">
        <v>70</v>
      </c>
      <c r="B50" s="182" t="e">
        <f>NA()</f>
        <v>#N/A</v>
      </c>
      <c r="C50" s="182">
        <f>IF(ISNUMBER('実質公債費比率（分子）の構造'!K$53),'実質公債費比率（分子）の構造'!K$53,NA())</f>
        <v>3265</v>
      </c>
      <c r="D50" s="182" t="e">
        <f>NA()</f>
        <v>#N/A</v>
      </c>
      <c r="E50" s="182" t="e">
        <f>NA()</f>
        <v>#N/A</v>
      </c>
      <c r="F50" s="182">
        <f>IF(ISNUMBER('実質公債費比率（分子）の構造'!L$53),'実質公債費比率（分子）の構造'!L$53,NA())</f>
        <v>3095</v>
      </c>
      <c r="G50" s="182" t="e">
        <f>NA()</f>
        <v>#N/A</v>
      </c>
      <c r="H50" s="182" t="e">
        <f>NA()</f>
        <v>#N/A</v>
      </c>
      <c r="I50" s="182">
        <f>IF(ISNUMBER('実質公債費比率（分子）の構造'!M$53),'実質公債費比率（分子）の構造'!M$53,NA())</f>
        <v>2724</v>
      </c>
      <c r="J50" s="182" t="e">
        <f>NA()</f>
        <v>#N/A</v>
      </c>
      <c r="K50" s="182" t="e">
        <f>NA()</f>
        <v>#N/A</v>
      </c>
      <c r="L50" s="182">
        <f>IF(ISNUMBER('実質公債費比率（分子）の構造'!N$53),'実質公債費比率（分子）の構造'!N$53,NA())</f>
        <v>2723</v>
      </c>
      <c r="M50" s="182" t="e">
        <f>NA()</f>
        <v>#N/A</v>
      </c>
      <c r="N50" s="182" t="e">
        <f>NA()</f>
        <v>#N/A</v>
      </c>
      <c r="O50" s="182">
        <f>IF(ISNUMBER('実質公債費比率（分子）の構造'!O$53),'実質公債費比率（分子）の構造'!O$53,NA())</f>
        <v>2616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44832</v>
      </c>
      <c r="E56" s="181"/>
      <c r="F56" s="181"/>
      <c r="G56" s="181">
        <f>'将来負担比率（分子）の構造'!J$52</f>
        <v>47050</v>
      </c>
      <c r="H56" s="181"/>
      <c r="I56" s="181"/>
      <c r="J56" s="181">
        <f>'将来負担比率（分子）の構造'!K$52</f>
        <v>47743</v>
      </c>
      <c r="K56" s="181"/>
      <c r="L56" s="181"/>
      <c r="M56" s="181">
        <f>'将来負担比率（分子）の構造'!L$52</f>
        <v>49730</v>
      </c>
      <c r="N56" s="181"/>
      <c r="O56" s="181"/>
      <c r="P56" s="181">
        <f>'将来負担比率（分子）の構造'!M$52</f>
        <v>50731</v>
      </c>
    </row>
    <row r="57" spans="1:16" x14ac:dyDescent="0.15">
      <c r="A57" s="181" t="s">
        <v>41</v>
      </c>
      <c r="B57" s="181"/>
      <c r="C57" s="181"/>
      <c r="D57" s="181">
        <f>'将来負担比率（分子）の構造'!I$51</f>
        <v>16542</v>
      </c>
      <c r="E57" s="181"/>
      <c r="F57" s="181"/>
      <c r="G57" s="181">
        <f>'将来負担比率（分子）の構造'!J$51</f>
        <v>18883</v>
      </c>
      <c r="H57" s="181"/>
      <c r="I57" s="181"/>
      <c r="J57" s="181">
        <f>'将来負担比率（分子）の構造'!K$51</f>
        <v>18095</v>
      </c>
      <c r="K57" s="181"/>
      <c r="L57" s="181"/>
      <c r="M57" s="181">
        <f>'将来負担比率（分子）の構造'!L$51</f>
        <v>16056</v>
      </c>
      <c r="N57" s="181"/>
      <c r="O57" s="181"/>
      <c r="P57" s="181">
        <f>'将来負担比率（分子）の構造'!M$51</f>
        <v>15678</v>
      </c>
    </row>
    <row r="58" spans="1:16" x14ac:dyDescent="0.15">
      <c r="A58" s="181" t="s">
        <v>40</v>
      </c>
      <c r="B58" s="181"/>
      <c r="C58" s="181"/>
      <c r="D58" s="181">
        <f>'将来負担比率（分子）の構造'!I$50</f>
        <v>5222</v>
      </c>
      <c r="E58" s="181"/>
      <c r="F58" s="181"/>
      <c r="G58" s="181">
        <f>'将来負担比率（分子）の構造'!J$50</f>
        <v>4703</v>
      </c>
      <c r="H58" s="181"/>
      <c r="I58" s="181"/>
      <c r="J58" s="181">
        <f>'将来負担比率（分子）の構造'!K$50</f>
        <v>6893</v>
      </c>
      <c r="K58" s="181"/>
      <c r="L58" s="181"/>
      <c r="M58" s="181">
        <f>'将来負担比率（分子）の構造'!L$50</f>
        <v>7121</v>
      </c>
      <c r="N58" s="181"/>
      <c r="O58" s="181"/>
      <c r="P58" s="181">
        <f>'将来負担比率（分子）の構造'!M$50</f>
        <v>9201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191</v>
      </c>
      <c r="C61" s="181"/>
      <c r="D61" s="181"/>
      <c r="E61" s="181">
        <f>'将来負担比率（分子）の構造'!J$46</f>
        <v>178</v>
      </c>
      <c r="F61" s="181"/>
      <c r="G61" s="181"/>
      <c r="H61" s="181">
        <f>'将来負担比率（分子）の構造'!K$46</f>
        <v>157</v>
      </c>
      <c r="I61" s="181"/>
      <c r="J61" s="181"/>
      <c r="K61" s="181">
        <f>'将来負担比率（分子）の構造'!L$46</f>
        <v>54</v>
      </c>
      <c r="L61" s="181"/>
      <c r="M61" s="181"/>
      <c r="N61" s="181">
        <f>'将来負担比率（分子）の構造'!M$46</f>
        <v>132</v>
      </c>
      <c r="O61" s="181"/>
      <c r="P61" s="181"/>
    </row>
    <row r="62" spans="1:16" x14ac:dyDescent="0.15">
      <c r="A62" s="181" t="s">
        <v>34</v>
      </c>
      <c r="B62" s="181">
        <f>'将来負担比率（分子）の構造'!I$45</f>
        <v>7751</v>
      </c>
      <c r="C62" s="181"/>
      <c r="D62" s="181"/>
      <c r="E62" s="181">
        <f>'将来負担比率（分子）の構造'!J$45</f>
        <v>7438</v>
      </c>
      <c r="F62" s="181"/>
      <c r="G62" s="181"/>
      <c r="H62" s="181">
        <f>'将来負担比率（分子）の構造'!K$45</f>
        <v>7252</v>
      </c>
      <c r="I62" s="181"/>
      <c r="J62" s="181"/>
      <c r="K62" s="181">
        <f>'将来負担比率（分子）の構造'!L$45</f>
        <v>7885</v>
      </c>
      <c r="L62" s="181"/>
      <c r="M62" s="181"/>
      <c r="N62" s="181">
        <f>'将来負担比率（分子）の構造'!M$45</f>
        <v>7901</v>
      </c>
      <c r="O62" s="181"/>
      <c r="P62" s="181"/>
    </row>
    <row r="63" spans="1:16" x14ac:dyDescent="0.15">
      <c r="A63" s="181" t="s">
        <v>33</v>
      </c>
      <c r="B63" s="181">
        <f>'将来負担比率（分子）の構造'!I$44</f>
        <v>4570</v>
      </c>
      <c r="C63" s="181"/>
      <c r="D63" s="181"/>
      <c r="E63" s="181">
        <f>'将来負担比率（分子）の構造'!J$44</f>
        <v>3874</v>
      </c>
      <c r="F63" s="181"/>
      <c r="G63" s="181"/>
      <c r="H63" s="181">
        <f>'将来負担比率（分子）の構造'!K$44</f>
        <v>3173</v>
      </c>
      <c r="I63" s="181"/>
      <c r="J63" s="181"/>
      <c r="K63" s="181">
        <f>'将来負担比率（分子）の構造'!L$44</f>
        <v>2454</v>
      </c>
      <c r="L63" s="181"/>
      <c r="M63" s="181"/>
      <c r="N63" s="181">
        <f>'将来負担比率（分子）の構造'!M$44</f>
        <v>1787</v>
      </c>
      <c r="O63" s="181"/>
      <c r="P63" s="181"/>
    </row>
    <row r="64" spans="1:16" x14ac:dyDescent="0.15">
      <c r="A64" s="181" t="s">
        <v>32</v>
      </c>
      <c r="B64" s="181">
        <f>'将来負担比率（分子）の構造'!I$43</f>
        <v>7278</v>
      </c>
      <c r="C64" s="181"/>
      <c r="D64" s="181"/>
      <c r="E64" s="181">
        <f>'将来負担比率（分子）の構造'!J$43</f>
        <v>7509</v>
      </c>
      <c r="F64" s="181"/>
      <c r="G64" s="181"/>
      <c r="H64" s="181">
        <f>'将来負担比率（分子）の構造'!K$43</f>
        <v>7853</v>
      </c>
      <c r="I64" s="181"/>
      <c r="J64" s="181"/>
      <c r="K64" s="181">
        <f>'将来負担比率（分子）の構造'!L$43</f>
        <v>7434</v>
      </c>
      <c r="L64" s="181"/>
      <c r="M64" s="181"/>
      <c r="N64" s="181">
        <f>'将来負担比率（分子）の構造'!M$43</f>
        <v>8050</v>
      </c>
      <c r="O64" s="181"/>
      <c r="P64" s="181"/>
    </row>
    <row r="65" spans="1:16" x14ac:dyDescent="0.15">
      <c r="A65" s="181" t="s">
        <v>31</v>
      </c>
      <c r="B65" s="181">
        <f>'将来負担比率（分子）の構造'!I$42</f>
        <v>15089</v>
      </c>
      <c r="C65" s="181"/>
      <c r="D65" s="181"/>
      <c r="E65" s="181">
        <f>'将来負担比率（分子）の構造'!J$42</f>
        <v>14907</v>
      </c>
      <c r="F65" s="181"/>
      <c r="G65" s="181"/>
      <c r="H65" s="181">
        <f>'将来負担比率（分子）の構造'!K$42</f>
        <v>13805</v>
      </c>
      <c r="I65" s="181"/>
      <c r="J65" s="181"/>
      <c r="K65" s="181">
        <f>'将来負担比率（分子）の構造'!L$42</f>
        <v>14462</v>
      </c>
      <c r="L65" s="181"/>
      <c r="M65" s="181"/>
      <c r="N65" s="181">
        <f>'将来負担比率（分子）の構造'!M$42</f>
        <v>13566</v>
      </c>
      <c r="O65" s="181"/>
      <c r="P65" s="181"/>
    </row>
    <row r="66" spans="1:16" x14ac:dyDescent="0.15">
      <c r="A66" s="181" t="s">
        <v>30</v>
      </c>
      <c r="B66" s="181">
        <f>'将来負担比率（分子）の構造'!I$41</f>
        <v>61604</v>
      </c>
      <c r="C66" s="181"/>
      <c r="D66" s="181"/>
      <c r="E66" s="181">
        <f>'将来負担比率（分子）の構造'!J$41</f>
        <v>63022</v>
      </c>
      <c r="F66" s="181"/>
      <c r="G66" s="181"/>
      <c r="H66" s="181">
        <f>'将来負担比率（分子）の構造'!K$41</f>
        <v>68878</v>
      </c>
      <c r="I66" s="181"/>
      <c r="J66" s="181"/>
      <c r="K66" s="181">
        <f>'将来負担比率（分子）の構造'!L$41</f>
        <v>72035</v>
      </c>
      <c r="L66" s="181"/>
      <c r="M66" s="181"/>
      <c r="N66" s="181">
        <f>'将来負担比率（分子）の構造'!M$41</f>
        <v>73049</v>
      </c>
      <c r="O66" s="181"/>
      <c r="P66" s="181"/>
    </row>
    <row r="67" spans="1:16" x14ac:dyDescent="0.15">
      <c r="A67" s="181" t="s">
        <v>74</v>
      </c>
      <c r="B67" s="181" t="e">
        <f>NA()</f>
        <v>#N/A</v>
      </c>
      <c r="C67" s="181">
        <f>IF(ISNUMBER('将来負担比率（分子）の構造'!I$53), IF('将来負担比率（分子）の構造'!I$53 &lt; 0, 0, '将来負担比率（分子）の構造'!I$53), NA())</f>
        <v>29887</v>
      </c>
      <c r="D67" s="181" t="e">
        <f>NA()</f>
        <v>#N/A</v>
      </c>
      <c r="E67" s="181" t="e">
        <f>NA()</f>
        <v>#N/A</v>
      </c>
      <c r="F67" s="181">
        <f>IF(ISNUMBER('将来負担比率（分子）の構造'!J$53), IF('将来負担比率（分子）の構造'!J$53 &lt; 0, 0, '将来負担比率（分子）の構造'!J$53), NA())</f>
        <v>26293</v>
      </c>
      <c r="G67" s="181" t="e">
        <f>NA()</f>
        <v>#N/A</v>
      </c>
      <c r="H67" s="181" t="e">
        <f>NA()</f>
        <v>#N/A</v>
      </c>
      <c r="I67" s="181">
        <f>IF(ISNUMBER('将来負担比率（分子）の構造'!K$53), IF('将来負担比率（分子）の構造'!K$53 &lt; 0, 0, '将来負担比率（分子）の構造'!K$53), NA())</f>
        <v>28387</v>
      </c>
      <c r="J67" s="181" t="e">
        <f>NA()</f>
        <v>#N/A</v>
      </c>
      <c r="K67" s="181" t="e">
        <f>NA()</f>
        <v>#N/A</v>
      </c>
      <c r="L67" s="181">
        <f>IF(ISNUMBER('将来負担比率（分子）の構造'!L$53), IF('将来負担比率（分子）の構造'!L$53 &lt; 0, 0, '将来負担比率（分子）の構造'!L$53), NA())</f>
        <v>31418</v>
      </c>
      <c r="M67" s="181" t="e">
        <f>NA()</f>
        <v>#N/A</v>
      </c>
      <c r="N67" s="181" t="e">
        <f>NA()</f>
        <v>#N/A</v>
      </c>
      <c r="O67" s="181">
        <f>IF(ISNUMBER('将来負担比率（分子）の構造'!M$53), IF('将来負担比率（分子）の構造'!M$53 &lt; 0, 0, '将来負担比率（分子）の構造'!M$53), NA())</f>
        <v>28874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1202</v>
      </c>
      <c r="C72" s="185">
        <f>基金残高に係る経年分析!G55</f>
        <v>1153</v>
      </c>
      <c r="D72" s="185">
        <f>基金残高に係る経年分析!H55</f>
        <v>1305</v>
      </c>
    </row>
    <row r="73" spans="1:16" x14ac:dyDescent="0.15">
      <c r="A73" s="184" t="s">
        <v>77</v>
      </c>
      <c r="B73" s="185">
        <f>基金残高に係る経年分析!F56</f>
        <v>735</v>
      </c>
      <c r="C73" s="185">
        <f>基金残高に係る経年分析!G56</f>
        <v>869</v>
      </c>
      <c r="D73" s="185">
        <f>基金残高に係る経年分析!H56</f>
        <v>3024</v>
      </c>
    </row>
    <row r="74" spans="1:16" x14ac:dyDescent="0.15">
      <c r="A74" s="184" t="s">
        <v>78</v>
      </c>
      <c r="B74" s="185">
        <f>基金残高に係る経年分析!F57</f>
        <v>1470</v>
      </c>
      <c r="C74" s="185">
        <f>基金残高に係る経年分析!G57</f>
        <v>1760</v>
      </c>
      <c r="D74" s="185">
        <f>基金残高に係る経年分析!H57</f>
        <v>1846</v>
      </c>
    </row>
  </sheetData>
  <sheetProtection algorithmName="SHA-512" hashValue="vF138ZQmQUdDcouukOt1q58SVg3yBjoe/wfFhC+UbdKKpRZ+m3eO7vfgNOrZOLnDPV0XrtAFgKvRf/IVkbVvRg==" saltValue="jIl1KSWNmRlVS7dG3u3O8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R1" workbookViewId="0">
      <selection activeCell="CR34" sqref="CR34:CY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19661420</v>
      </c>
      <c r="S5" s="673"/>
      <c r="T5" s="673"/>
      <c r="U5" s="673"/>
      <c r="V5" s="673"/>
      <c r="W5" s="673"/>
      <c r="X5" s="673"/>
      <c r="Y5" s="674"/>
      <c r="Z5" s="675">
        <v>34.200000000000003</v>
      </c>
      <c r="AA5" s="675"/>
      <c r="AB5" s="675"/>
      <c r="AC5" s="675"/>
      <c r="AD5" s="676">
        <v>18041166</v>
      </c>
      <c r="AE5" s="676"/>
      <c r="AF5" s="676"/>
      <c r="AG5" s="676"/>
      <c r="AH5" s="676"/>
      <c r="AI5" s="676"/>
      <c r="AJ5" s="676"/>
      <c r="AK5" s="676"/>
      <c r="AL5" s="677">
        <v>61.2</v>
      </c>
      <c r="AM5" s="678"/>
      <c r="AN5" s="678"/>
      <c r="AO5" s="679"/>
      <c r="AP5" s="669" t="s">
        <v>228</v>
      </c>
      <c r="AQ5" s="670"/>
      <c r="AR5" s="670"/>
      <c r="AS5" s="670"/>
      <c r="AT5" s="670"/>
      <c r="AU5" s="670"/>
      <c r="AV5" s="670"/>
      <c r="AW5" s="670"/>
      <c r="AX5" s="670"/>
      <c r="AY5" s="670"/>
      <c r="AZ5" s="670"/>
      <c r="BA5" s="670"/>
      <c r="BB5" s="670"/>
      <c r="BC5" s="670"/>
      <c r="BD5" s="670"/>
      <c r="BE5" s="670"/>
      <c r="BF5" s="671"/>
      <c r="BG5" s="683">
        <v>18040546</v>
      </c>
      <c r="BH5" s="684"/>
      <c r="BI5" s="684"/>
      <c r="BJ5" s="684"/>
      <c r="BK5" s="684"/>
      <c r="BL5" s="684"/>
      <c r="BM5" s="684"/>
      <c r="BN5" s="685"/>
      <c r="BO5" s="686">
        <v>91.8</v>
      </c>
      <c r="BP5" s="686"/>
      <c r="BQ5" s="686"/>
      <c r="BR5" s="686"/>
      <c r="BS5" s="687">
        <v>159279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703119</v>
      </c>
      <c r="S6" s="684"/>
      <c r="T6" s="684"/>
      <c r="U6" s="684"/>
      <c r="V6" s="684"/>
      <c r="W6" s="684"/>
      <c r="X6" s="684"/>
      <c r="Y6" s="685"/>
      <c r="Z6" s="686">
        <v>1.2</v>
      </c>
      <c r="AA6" s="686"/>
      <c r="AB6" s="686"/>
      <c r="AC6" s="686"/>
      <c r="AD6" s="687">
        <v>703119</v>
      </c>
      <c r="AE6" s="687"/>
      <c r="AF6" s="687"/>
      <c r="AG6" s="687"/>
      <c r="AH6" s="687"/>
      <c r="AI6" s="687"/>
      <c r="AJ6" s="687"/>
      <c r="AK6" s="687"/>
      <c r="AL6" s="688">
        <v>2.4</v>
      </c>
      <c r="AM6" s="689"/>
      <c r="AN6" s="689"/>
      <c r="AO6" s="690"/>
      <c r="AP6" s="680" t="s">
        <v>233</v>
      </c>
      <c r="AQ6" s="681"/>
      <c r="AR6" s="681"/>
      <c r="AS6" s="681"/>
      <c r="AT6" s="681"/>
      <c r="AU6" s="681"/>
      <c r="AV6" s="681"/>
      <c r="AW6" s="681"/>
      <c r="AX6" s="681"/>
      <c r="AY6" s="681"/>
      <c r="AZ6" s="681"/>
      <c r="BA6" s="681"/>
      <c r="BB6" s="681"/>
      <c r="BC6" s="681"/>
      <c r="BD6" s="681"/>
      <c r="BE6" s="681"/>
      <c r="BF6" s="682"/>
      <c r="BG6" s="683">
        <v>18040546</v>
      </c>
      <c r="BH6" s="684"/>
      <c r="BI6" s="684"/>
      <c r="BJ6" s="684"/>
      <c r="BK6" s="684"/>
      <c r="BL6" s="684"/>
      <c r="BM6" s="684"/>
      <c r="BN6" s="685"/>
      <c r="BO6" s="686">
        <v>91.8</v>
      </c>
      <c r="BP6" s="686"/>
      <c r="BQ6" s="686"/>
      <c r="BR6" s="686"/>
      <c r="BS6" s="687">
        <v>159279</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427635</v>
      </c>
      <c r="CS6" s="684"/>
      <c r="CT6" s="684"/>
      <c r="CU6" s="684"/>
      <c r="CV6" s="684"/>
      <c r="CW6" s="684"/>
      <c r="CX6" s="684"/>
      <c r="CY6" s="685"/>
      <c r="CZ6" s="677">
        <v>0.8</v>
      </c>
      <c r="DA6" s="678"/>
      <c r="DB6" s="678"/>
      <c r="DC6" s="697"/>
      <c r="DD6" s="692" t="s">
        <v>235</v>
      </c>
      <c r="DE6" s="684"/>
      <c r="DF6" s="684"/>
      <c r="DG6" s="684"/>
      <c r="DH6" s="684"/>
      <c r="DI6" s="684"/>
      <c r="DJ6" s="684"/>
      <c r="DK6" s="684"/>
      <c r="DL6" s="684"/>
      <c r="DM6" s="684"/>
      <c r="DN6" s="684"/>
      <c r="DO6" s="684"/>
      <c r="DP6" s="685"/>
      <c r="DQ6" s="692">
        <v>427635</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26383</v>
      </c>
      <c r="S7" s="684"/>
      <c r="T7" s="684"/>
      <c r="U7" s="684"/>
      <c r="V7" s="684"/>
      <c r="W7" s="684"/>
      <c r="X7" s="684"/>
      <c r="Y7" s="685"/>
      <c r="Z7" s="686">
        <v>0</v>
      </c>
      <c r="AA7" s="686"/>
      <c r="AB7" s="686"/>
      <c r="AC7" s="686"/>
      <c r="AD7" s="687">
        <v>26383</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9931145</v>
      </c>
      <c r="BH7" s="684"/>
      <c r="BI7" s="684"/>
      <c r="BJ7" s="684"/>
      <c r="BK7" s="684"/>
      <c r="BL7" s="684"/>
      <c r="BM7" s="684"/>
      <c r="BN7" s="685"/>
      <c r="BO7" s="686">
        <v>50.5</v>
      </c>
      <c r="BP7" s="686"/>
      <c r="BQ7" s="686"/>
      <c r="BR7" s="686"/>
      <c r="BS7" s="687">
        <v>159279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7452936</v>
      </c>
      <c r="CS7" s="684"/>
      <c r="CT7" s="684"/>
      <c r="CU7" s="684"/>
      <c r="CV7" s="684"/>
      <c r="CW7" s="684"/>
      <c r="CX7" s="684"/>
      <c r="CY7" s="685"/>
      <c r="CZ7" s="686">
        <v>13.1</v>
      </c>
      <c r="DA7" s="686"/>
      <c r="DB7" s="686"/>
      <c r="DC7" s="686"/>
      <c r="DD7" s="692">
        <v>329816</v>
      </c>
      <c r="DE7" s="684"/>
      <c r="DF7" s="684"/>
      <c r="DG7" s="684"/>
      <c r="DH7" s="684"/>
      <c r="DI7" s="684"/>
      <c r="DJ7" s="684"/>
      <c r="DK7" s="684"/>
      <c r="DL7" s="684"/>
      <c r="DM7" s="684"/>
      <c r="DN7" s="684"/>
      <c r="DO7" s="684"/>
      <c r="DP7" s="685"/>
      <c r="DQ7" s="692">
        <v>3675225</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170609</v>
      </c>
      <c r="S8" s="684"/>
      <c r="T8" s="684"/>
      <c r="U8" s="684"/>
      <c r="V8" s="684"/>
      <c r="W8" s="684"/>
      <c r="X8" s="684"/>
      <c r="Y8" s="685"/>
      <c r="Z8" s="686">
        <v>0.3</v>
      </c>
      <c r="AA8" s="686"/>
      <c r="AB8" s="686"/>
      <c r="AC8" s="686"/>
      <c r="AD8" s="687">
        <v>170609</v>
      </c>
      <c r="AE8" s="687"/>
      <c r="AF8" s="687"/>
      <c r="AG8" s="687"/>
      <c r="AH8" s="687"/>
      <c r="AI8" s="687"/>
      <c r="AJ8" s="687"/>
      <c r="AK8" s="687"/>
      <c r="AL8" s="688">
        <v>0.6</v>
      </c>
      <c r="AM8" s="689"/>
      <c r="AN8" s="689"/>
      <c r="AO8" s="690"/>
      <c r="AP8" s="680" t="s">
        <v>240</v>
      </c>
      <c r="AQ8" s="681"/>
      <c r="AR8" s="681"/>
      <c r="AS8" s="681"/>
      <c r="AT8" s="681"/>
      <c r="AU8" s="681"/>
      <c r="AV8" s="681"/>
      <c r="AW8" s="681"/>
      <c r="AX8" s="681"/>
      <c r="AY8" s="681"/>
      <c r="AZ8" s="681"/>
      <c r="BA8" s="681"/>
      <c r="BB8" s="681"/>
      <c r="BC8" s="681"/>
      <c r="BD8" s="681"/>
      <c r="BE8" s="681"/>
      <c r="BF8" s="682"/>
      <c r="BG8" s="683">
        <v>256722</v>
      </c>
      <c r="BH8" s="684"/>
      <c r="BI8" s="684"/>
      <c r="BJ8" s="684"/>
      <c r="BK8" s="684"/>
      <c r="BL8" s="684"/>
      <c r="BM8" s="684"/>
      <c r="BN8" s="685"/>
      <c r="BO8" s="686">
        <v>1.3</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21651172</v>
      </c>
      <c r="CS8" s="684"/>
      <c r="CT8" s="684"/>
      <c r="CU8" s="684"/>
      <c r="CV8" s="684"/>
      <c r="CW8" s="684"/>
      <c r="CX8" s="684"/>
      <c r="CY8" s="685"/>
      <c r="CZ8" s="686">
        <v>38</v>
      </c>
      <c r="DA8" s="686"/>
      <c r="DB8" s="686"/>
      <c r="DC8" s="686"/>
      <c r="DD8" s="692">
        <v>633149</v>
      </c>
      <c r="DE8" s="684"/>
      <c r="DF8" s="684"/>
      <c r="DG8" s="684"/>
      <c r="DH8" s="684"/>
      <c r="DI8" s="684"/>
      <c r="DJ8" s="684"/>
      <c r="DK8" s="684"/>
      <c r="DL8" s="684"/>
      <c r="DM8" s="684"/>
      <c r="DN8" s="684"/>
      <c r="DO8" s="684"/>
      <c r="DP8" s="685"/>
      <c r="DQ8" s="692">
        <v>10861556</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90976</v>
      </c>
      <c r="S9" s="684"/>
      <c r="T9" s="684"/>
      <c r="U9" s="684"/>
      <c r="V9" s="684"/>
      <c r="W9" s="684"/>
      <c r="X9" s="684"/>
      <c r="Y9" s="685"/>
      <c r="Z9" s="686">
        <v>0.2</v>
      </c>
      <c r="AA9" s="686"/>
      <c r="AB9" s="686"/>
      <c r="AC9" s="686"/>
      <c r="AD9" s="687">
        <v>90976</v>
      </c>
      <c r="AE9" s="687"/>
      <c r="AF9" s="687"/>
      <c r="AG9" s="687"/>
      <c r="AH9" s="687"/>
      <c r="AI9" s="687"/>
      <c r="AJ9" s="687"/>
      <c r="AK9" s="687"/>
      <c r="AL9" s="688">
        <v>0.3</v>
      </c>
      <c r="AM9" s="689"/>
      <c r="AN9" s="689"/>
      <c r="AO9" s="690"/>
      <c r="AP9" s="680" t="s">
        <v>243</v>
      </c>
      <c r="AQ9" s="681"/>
      <c r="AR9" s="681"/>
      <c r="AS9" s="681"/>
      <c r="AT9" s="681"/>
      <c r="AU9" s="681"/>
      <c r="AV9" s="681"/>
      <c r="AW9" s="681"/>
      <c r="AX9" s="681"/>
      <c r="AY9" s="681"/>
      <c r="AZ9" s="681"/>
      <c r="BA9" s="681"/>
      <c r="BB9" s="681"/>
      <c r="BC9" s="681"/>
      <c r="BD9" s="681"/>
      <c r="BE9" s="681"/>
      <c r="BF9" s="682"/>
      <c r="BG9" s="683">
        <v>8770400</v>
      </c>
      <c r="BH9" s="684"/>
      <c r="BI9" s="684"/>
      <c r="BJ9" s="684"/>
      <c r="BK9" s="684"/>
      <c r="BL9" s="684"/>
      <c r="BM9" s="684"/>
      <c r="BN9" s="685"/>
      <c r="BO9" s="686">
        <v>44.6</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7076682</v>
      </c>
      <c r="CS9" s="684"/>
      <c r="CT9" s="684"/>
      <c r="CU9" s="684"/>
      <c r="CV9" s="684"/>
      <c r="CW9" s="684"/>
      <c r="CX9" s="684"/>
      <c r="CY9" s="685"/>
      <c r="CZ9" s="686">
        <v>12.4</v>
      </c>
      <c r="DA9" s="686"/>
      <c r="DB9" s="686"/>
      <c r="DC9" s="686"/>
      <c r="DD9" s="692">
        <v>489217</v>
      </c>
      <c r="DE9" s="684"/>
      <c r="DF9" s="684"/>
      <c r="DG9" s="684"/>
      <c r="DH9" s="684"/>
      <c r="DI9" s="684"/>
      <c r="DJ9" s="684"/>
      <c r="DK9" s="684"/>
      <c r="DL9" s="684"/>
      <c r="DM9" s="684"/>
      <c r="DN9" s="684"/>
      <c r="DO9" s="684"/>
      <c r="DP9" s="685"/>
      <c r="DQ9" s="692">
        <v>5496258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235</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358085</v>
      </c>
      <c r="BH10" s="684"/>
      <c r="BI10" s="684"/>
      <c r="BJ10" s="684"/>
      <c r="BK10" s="684"/>
      <c r="BL10" s="684"/>
      <c r="BM10" s="684"/>
      <c r="BN10" s="685"/>
      <c r="BO10" s="686">
        <v>1.8</v>
      </c>
      <c r="BP10" s="686"/>
      <c r="BQ10" s="686"/>
      <c r="BR10" s="686"/>
      <c r="BS10" s="692">
        <v>60387</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69497</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51929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2334229</v>
      </c>
      <c r="S11" s="684"/>
      <c r="T11" s="684"/>
      <c r="U11" s="684"/>
      <c r="V11" s="684"/>
      <c r="W11" s="684"/>
      <c r="X11" s="684"/>
      <c r="Y11" s="685"/>
      <c r="Z11" s="688">
        <v>4.0999999999999996</v>
      </c>
      <c r="AA11" s="689"/>
      <c r="AB11" s="689"/>
      <c r="AC11" s="701"/>
      <c r="AD11" s="692">
        <v>2334229</v>
      </c>
      <c r="AE11" s="684"/>
      <c r="AF11" s="684"/>
      <c r="AG11" s="684"/>
      <c r="AH11" s="684"/>
      <c r="AI11" s="684"/>
      <c r="AJ11" s="684"/>
      <c r="AK11" s="685"/>
      <c r="AL11" s="688">
        <v>7.9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545938</v>
      </c>
      <c r="BH11" s="684"/>
      <c r="BI11" s="684"/>
      <c r="BJ11" s="684"/>
      <c r="BK11" s="684"/>
      <c r="BL11" s="684"/>
      <c r="BM11" s="684"/>
      <c r="BN11" s="685"/>
      <c r="BO11" s="686">
        <v>2.8</v>
      </c>
      <c r="BP11" s="686"/>
      <c r="BQ11" s="686"/>
      <c r="BR11" s="686"/>
      <c r="BS11" s="692">
        <v>98892</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112455</v>
      </c>
      <c r="CS11" s="684"/>
      <c r="CT11" s="684"/>
      <c r="CU11" s="684"/>
      <c r="CV11" s="684"/>
      <c r="CW11" s="684"/>
      <c r="CX11" s="684"/>
      <c r="CY11" s="685"/>
      <c r="CZ11" s="686">
        <v>0.2</v>
      </c>
      <c r="DA11" s="686"/>
      <c r="DB11" s="686"/>
      <c r="DC11" s="686"/>
      <c r="DD11" s="692">
        <v>21278</v>
      </c>
      <c r="DE11" s="684"/>
      <c r="DF11" s="684"/>
      <c r="DG11" s="684"/>
      <c r="DH11" s="684"/>
      <c r="DI11" s="684"/>
      <c r="DJ11" s="684"/>
      <c r="DK11" s="684"/>
      <c r="DL11" s="684"/>
      <c r="DM11" s="684"/>
      <c r="DN11" s="684"/>
      <c r="DO11" s="684"/>
      <c r="DP11" s="685"/>
      <c r="DQ11" s="692">
        <v>78974</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105439</v>
      </c>
      <c r="S12" s="684"/>
      <c r="T12" s="684"/>
      <c r="U12" s="684"/>
      <c r="V12" s="684"/>
      <c r="W12" s="684"/>
      <c r="X12" s="684"/>
      <c r="Y12" s="685"/>
      <c r="Z12" s="686">
        <v>0.2</v>
      </c>
      <c r="AA12" s="686"/>
      <c r="AB12" s="686"/>
      <c r="AC12" s="686"/>
      <c r="AD12" s="687">
        <v>105439</v>
      </c>
      <c r="AE12" s="687"/>
      <c r="AF12" s="687"/>
      <c r="AG12" s="687"/>
      <c r="AH12" s="687"/>
      <c r="AI12" s="687"/>
      <c r="AJ12" s="687"/>
      <c r="AK12" s="687"/>
      <c r="AL12" s="688">
        <v>0.4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7255648</v>
      </c>
      <c r="BH12" s="684"/>
      <c r="BI12" s="684"/>
      <c r="BJ12" s="684"/>
      <c r="BK12" s="684"/>
      <c r="BL12" s="684"/>
      <c r="BM12" s="684"/>
      <c r="BN12" s="685"/>
      <c r="BO12" s="686">
        <v>36.9</v>
      </c>
      <c r="BP12" s="686"/>
      <c r="BQ12" s="686"/>
      <c r="BR12" s="686"/>
      <c r="BS12" s="692" t="s">
        <v>178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671170</v>
      </c>
      <c r="CS12" s="684"/>
      <c r="CT12" s="684"/>
      <c r="CU12" s="684"/>
      <c r="CV12" s="684"/>
      <c r="CW12" s="684"/>
      <c r="CX12" s="684"/>
      <c r="CY12" s="685"/>
      <c r="CZ12" s="686">
        <v>1.2</v>
      </c>
      <c r="DA12" s="686"/>
      <c r="DB12" s="686"/>
      <c r="DC12" s="686"/>
      <c r="DD12" s="692" t="s">
        <v>128</v>
      </c>
      <c r="DE12" s="684"/>
      <c r="DF12" s="684"/>
      <c r="DG12" s="684"/>
      <c r="DH12" s="684"/>
      <c r="DI12" s="684"/>
      <c r="DJ12" s="684"/>
      <c r="DK12" s="684"/>
      <c r="DL12" s="684"/>
      <c r="DM12" s="684"/>
      <c r="DN12" s="684"/>
      <c r="DO12" s="684"/>
      <c r="DP12" s="685"/>
      <c r="DQ12" s="692">
        <v>168321</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178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7200337</v>
      </c>
      <c r="BH13" s="684"/>
      <c r="BI13" s="684"/>
      <c r="BJ13" s="684"/>
      <c r="BK13" s="684"/>
      <c r="BL13" s="684"/>
      <c r="BM13" s="684"/>
      <c r="BN13" s="685"/>
      <c r="BO13" s="686">
        <v>36.6</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5139856</v>
      </c>
      <c r="CS13" s="684"/>
      <c r="CT13" s="684"/>
      <c r="CU13" s="684"/>
      <c r="CV13" s="684"/>
      <c r="CW13" s="684"/>
      <c r="CX13" s="684"/>
      <c r="CY13" s="685"/>
      <c r="CZ13" s="686">
        <v>9</v>
      </c>
      <c r="DA13" s="686"/>
      <c r="DB13" s="686"/>
      <c r="DC13" s="686"/>
      <c r="DD13" s="692">
        <v>1837738</v>
      </c>
      <c r="DE13" s="684"/>
      <c r="DF13" s="684"/>
      <c r="DG13" s="684"/>
      <c r="DH13" s="684"/>
      <c r="DI13" s="684"/>
      <c r="DJ13" s="684"/>
      <c r="DK13" s="684"/>
      <c r="DL13" s="684"/>
      <c r="DM13" s="684"/>
      <c r="DN13" s="684"/>
      <c r="DO13" s="684"/>
      <c r="DP13" s="685"/>
      <c r="DQ13" s="692">
        <v>3278664</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65433</v>
      </c>
      <c r="S14" s="684"/>
      <c r="T14" s="684"/>
      <c r="U14" s="684"/>
      <c r="V14" s="684"/>
      <c r="W14" s="684"/>
      <c r="X14" s="684"/>
      <c r="Y14" s="685"/>
      <c r="Z14" s="686">
        <v>0.1</v>
      </c>
      <c r="AA14" s="686"/>
      <c r="AB14" s="686"/>
      <c r="AC14" s="686"/>
      <c r="AD14" s="687">
        <v>65433</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201584</v>
      </c>
      <c r="BH14" s="684"/>
      <c r="BI14" s="684"/>
      <c r="BJ14" s="684"/>
      <c r="BK14" s="684"/>
      <c r="BL14" s="684"/>
      <c r="BM14" s="684"/>
      <c r="BN14" s="685"/>
      <c r="BO14" s="686">
        <v>1</v>
      </c>
      <c r="BP14" s="686"/>
      <c r="BQ14" s="686"/>
      <c r="BR14" s="686"/>
      <c r="BS14" s="692" t="s">
        <v>128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3354063</v>
      </c>
      <c r="CS14" s="684"/>
      <c r="CT14" s="684"/>
      <c r="CU14" s="684"/>
      <c r="CV14" s="684"/>
      <c r="CW14" s="684"/>
      <c r="CX14" s="684"/>
      <c r="CY14" s="685"/>
      <c r="CZ14" s="686">
        <v>5.9</v>
      </c>
      <c r="DA14" s="686"/>
      <c r="DB14" s="686"/>
      <c r="DC14" s="686"/>
      <c r="DD14" s="692">
        <v>1894736</v>
      </c>
      <c r="DE14" s="684"/>
      <c r="DF14" s="684"/>
      <c r="DG14" s="684"/>
      <c r="DH14" s="684"/>
      <c r="DI14" s="684"/>
      <c r="DJ14" s="684"/>
      <c r="DK14" s="684"/>
      <c r="DL14" s="684"/>
      <c r="DM14" s="684"/>
      <c r="DN14" s="684"/>
      <c r="DO14" s="684"/>
      <c r="DP14" s="685"/>
      <c r="DQ14" s="692">
        <v>1495549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128</v>
      </c>
      <c r="AE15" s="687"/>
      <c r="AF15" s="687"/>
      <c r="AG15" s="687"/>
      <c r="AH15" s="687"/>
      <c r="AI15" s="687"/>
      <c r="AJ15" s="687"/>
      <c r="AK15" s="687"/>
      <c r="AL15" s="688" t="s">
        <v>178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652169</v>
      </c>
      <c r="BH15" s="684"/>
      <c r="BI15" s="684"/>
      <c r="BJ15" s="684"/>
      <c r="BK15" s="684"/>
      <c r="BL15" s="684"/>
      <c r="BM15" s="684"/>
      <c r="BN15" s="685"/>
      <c r="BO15" s="686">
        <v>3.3</v>
      </c>
      <c r="BP15" s="686"/>
      <c r="BQ15" s="686"/>
      <c r="BR15" s="686"/>
      <c r="BS15" s="692" t="s">
        <v>128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5292736</v>
      </c>
      <c r="CS15" s="684"/>
      <c r="CT15" s="684"/>
      <c r="CU15" s="684"/>
      <c r="CV15" s="684"/>
      <c r="CW15" s="684"/>
      <c r="CX15" s="684"/>
      <c r="CY15" s="685"/>
      <c r="CZ15" s="686">
        <v>9.3000000000000007</v>
      </c>
      <c r="DA15" s="686"/>
      <c r="DB15" s="686"/>
      <c r="DC15" s="686"/>
      <c r="DD15" s="692">
        <v>805537</v>
      </c>
      <c r="DE15" s="684"/>
      <c r="DF15" s="684"/>
      <c r="DG15" s="684"/>
      <c r="DH15" s="684"/>
      <c r="DI15" s="684"/>
      <c r="DJ15" s="684"/>
      <c r="DK15" s="684"/>
      <c r="DL15" s="684"/>
      <c r="DM15" s="684"/>
      <c r="DN15" s="684"/>
      <c r="DO15" s="684"/>
      <c r="DP15" s="685"/>
      <c r="DQ15" s="692">
        <v>4195382</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18431</v>
      </c>
      <c r="S16" s="684"/>
      <c r="T16" s="684"/>
      <c r="U16" s="684"/>
      <c r="V16" s="684"/>
      <c r="W16" s="684"/>
      <c r="X16" s="684"/>
      <c r="Y16" s="685"/>
      <c r="Z16" s="686">
        <v>0</v>
      </c>
      <c r="AA16" s="686"/>
      <c r="AB16" s="686"/>
      <c r="AC16" s="686"/>
      <c r="AD16" s="687">
        <v>18431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128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116156</v>
      </c>
      <c r="CS16" s="684"/>
      <c r="CT16" s="684"/>
      <c r="CU16" s="684"/>
      <c r="CV16" s="684"/>
      <c r="CW16" s="684"/>
      <c r="CX16" s="684"/>
      <c r="CY16" s="685"/>
      <c r="CZ16" s="686">
        <v>0.2</v>
      </c>
      <c r="DA16" s="686"/>
      <c r="DB16" s="686"/>
      <c r="DC16" s="686"/>
      <c r="DD16" s="692" t="s">
        <v>178</v>
      </c>
      <c r="DE16" s="684"/>
      <c r="DF16" s="684"/>
      <c r="DG16" s="684"/>
      <c r="DH16" s="684"/>
      <c r="DI16" s="684"/>
      <c r="DJ16" s="684"/>
      <c r="DK16" s="684"/>
      <c r="DL16" s="684"/>
      <c r="DM16" s="684"/>
      <c r="DN16" s="684"/>
      <c r="DO16" s="684"/>
      <c r="DP16" s="685"/>
      <c r="DQ16" s="692">
        <v>6994</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373879</v>
      </c>
      <c r="S17" s="684"/>
      <c r="T17" s="684"/>
      <c r="U17" s="684"/>
      <c r="V17" s="684"/>
      <c r="W17" s="684"/>
      <c r="X17" s="684"/>
      <c r="Y17" s="685"/>
      <c r="Z17" s="686">
        <v>0.7</v>
      </c>
      <c r="AA17" s="686"/>
      <c r="AB17" s="686"/>
      <c r="AC17" s="686"/>
      <c r="AD17" s="687">
        <v>373879</v>
      </c>
      <c r="AE17" s="687"/>
      <c r="AF17" s="687"/>
      <c r="AG17" s="687"/>
      <c r="AH17" s="687"/>
      <c r="AI17" s="687"/>
      <c r="AJ17" s="687"/>
      <c r="AK17" s="687"/>
      <c r="AL17" s="688">
        <v>1.3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235</v>
      </c>
      <c r="BP17" s="686"/>
      <c r="BQ17" s="686"/>
      <c r="BR17" s="686"/>
      <c r="BS17" s="692" t="s">
        <v>128</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5443409</v>
      </c>
      <c r="CS17" s="684"/>
      <c r="CT17" s="684"/>
      <c r="CU17" s="684"/>
      <c r="CV17" s="684"/>
      <c r="CW17" s="684"/>
      <c r="CX17" s="684"/>
      <c r="CY17" s="685"/>
      <c r="CZ17" s="686">
        <v>9.6</v>
      </c>
      <c r="DA17" s="686"/>
      <c r="DB17" s="686"/>
      <c r="DC17" s="686"/>
      <c r="DD17" s="692" t="s">
        <v>128</v>
      </c>
      <c r="DE17" s="684"/>
      <c r="DF17" s="684"/>
      <c r="DG17" s="684"/>
      <c r="DH17" s="684"/>
      <c r="DI17" s="684"/>
      <c r="DJ17" s="684"/>
      <c r="DK17" s="684"/>
      <c r="DL17" s="684"/>
      <c r="DM17" s="684"/>
      <c r="DN17" s="684"/>
      <c r="DO17" s="684"/>
      <c r="DP17" s="685"/>
      <c r="DQ17" s="692">
        <v>5370594</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149579</v>
      </c>
      <c r="S18" s="684"/>
      <c r="T18" s="684"/>
      <c r="U18" s="684"/>
      <c r="V18" s="684"/>
      <c r="W18" s="684"/>
      <c r="X18" s="684"/>
      <c r="Y18" s="685"/>
      <c r="Z18" s="686">
        <v>0.3</v>
      </c>
      <c r="AA18" s="686"/>
      <c r="AB18" s="686"/>
      <c r="AC18" s="686"/>
      <c r="AD18" s="687">
        <v>149579</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178</v>
      </c>
      <c r="BP18" s="686"/>
      <c r="BQ18" s="686"/>
      <c r="BR18" s="686"/>
      <c r="BS18" s="692" t="s">
        <v>235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174067</v>
      </c>
      <c r="CS18" s="684"/>
      <c r="CT18" s="684"/>
      <c r="CU18" s="684"/>
      <c r="CV18" s="684"/>
      <c r="CW18" s="684"/>
      <c r="CX18" s="684"/>
      <c r="CY18" s="685"/>
      <c r="CZ18" s="686">
        <v>0.3</v>
      </c>
      <c r="DA18" s="686"/>
      <c r="DB18" s="686"/>
      <c r="DC18" s="686"/>
      <c r="DD18" s="692">
        <v>174067</v>
      </c>
      <c r="DE18" s="684"/>
      <c r="DF18" s="684"/>
      <c r="DG18" s="684"/>
      <c r="DH18" s="684"/>
      <c r="DI18" s="684"/>
      <c r="DJ18" s="684"/>
      <c r="DK18" s="684"/>
      <c r="DL18" s="684"/>
      <c r="DM18" s="684"/>
      <c r="DN18" s="684"/>
      <c r="DO18" s="684"/>
      <c r="DP18" s="685"/>
      <c r="DQ18" s="692">
        <v>67</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11587</v>
      </c>
      <c r="S19" s="684"/>
      <c r="T19" s="684"/>
      <c r="U19" s="684"/>
      <c r="V19" s="684"/>
      <c r="W19" s="684"/>
      <c r="X19" s="684"/>
      <c r="Y19" s="685"/>
      <c r="Z19" s="686">
        <v>0</v>
      </c>
      <c r="AA19" s="686"/>
      <c r="AB19" s="686"/>
      <c r="AC19" s="686"/>
      <c r="AD19" s="687">
        <v>11587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1620874</v>
      </c>
      <c r="BH19" s="684"/>
      <c r="BI19" s="684"/>
      <c r="BJ19" s="684"/>
      <c r="BK19" s="684"/>
      <c r="BL19" s="684"/>
      <c r="BM19" s="684"/>
      <c r="BN19" s="685"/>
      <c r="BO19" s="686">
        <v>8.1999999999999993</v>
      </c>
      <c r="BP19" s="686"/>
      <c r="BQ19" s="686"/>
      <c r="BR19" s="686"/>
      <c r="BS19" s="692" t="s">
        <v>235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2339</v>
      </c>
      <c r="S20" s="684"/>
      <c r="T20" s="684"/>
      <c r="U20" s="684"/>
      <c r="V20" s="684"/>
      <c r="W20" s="684"/>
      <c r="X20" s="684"/>
      <c r="Y20" s="685"/>
      <c r="Z20" s="686">
        <v>0</v>
      </c>
      <c r="AA20" s="686"/>
      <c r="AB20" s="686"/>
      <c r="AC20" s="686"/>
      <c r="AD20" s="687">
        <v>2339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1620874</v>
      </c>
      <c r="BH20" s="684"/>
      <c r="BI20" s="684"/>
      <c r="BJ20" s="684"/>
      <c r="BK20" s="684"/>
      <c r="BL20" s="684"/>
      <c r="BM20" s="684"/>
      <c r="BN20" s="685"/>
      <c r="BO20" s="686">
        <v>8.1999999999999993</v>
      </c>
      <c r="BP20" s="686"/>
      <c r="BQ20" s="686"/>
      <c r="BR20" s="686"/>
      <c r="BS20" s="692" t="s">
        <v>235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56981834</v>
      </c>
      <c r="CS20" s="684"/>
      <c r="CT20" s="684"/>
      <c r="CU20" s="684"/>
      <c r="CV20" s="684"/>
      <c r="CW20" s="684"/>
      <c r="CX20" s="684"/>
      <c r="CY20" s="685"/>
      <c r="CZ20" s="686">
        <v>100</v>
      </c>
      <c r="DA20" s="686"/>
      <c r="DB20" s="686"/>
      <c r="DC20" s="686"/>
      <c r="DD20" s="692">
        <v>6185538</v>
      </c>
      <c r="DE20" s="684"/>
      <c r="DF20" s="684"/>
      <c r="DG20" s="684"/>
      <c r="DH20" s="684"/>
      <c r="DI20" s="684"/>
      <c r="DJ20" s="684"/>
      <c r="DK20" s="684"/>
      <c r="DL20" s="684"/>
      <c r="DM20" s="684"/>
      <c r="DN20" s="684"/>
      <c r="DO20" s="684"/>
      <c r="DP20" s="685"/>
      <c r="DQ20" s="692">
        <v>35107148</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210374</v>
      </c>
      <c r="S21" s="684"/>
      <c r="T21" s="684"/>
      <c r="U21" s="684"/>
      <c r="V21" s="684"/>
      <c r="W21" s="684"/>
      <c r="X21" s="684"/>
      <c r="Y21" s="685"/>
      <c r="Z21" s="686">
        <v>0.4</v>
      </c>
      <c r="AA21" s="686"/>
      <c r="AB21" s="686"/>
      <c r="AC21" s="686"/>
      <c r="AD21" s="687">
        <v>210374</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620</v>
      </c>
      <c r="BH21" s="684"/>
      <c r="BI21" s="684"/>
      <c r="BJ21" s="684"/>
      <c r="BK21" s="684"/>
      <c r="BL21" s="684"/>
      <c r="BM21" s="684"/>
      <c r="BN21" s="685"/>
      <c r="BO21" s="686">
        <v>0</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7750830</v>
      </c>
      <c r="S22" s="684"/>
      <c r="T22" s="684"/>
      <c r="U22" s="684"/>
      <c r="V22" s="684"/>
      <c r="W22" s="684"/>
      <c r="X22" s="684"/>
      <c r="Y22" s="685"/>
      <c r="Z22" s="686">
        <v>13.5</v>
      </c>
      <c r="AA22" s="686"/>
      <c r="AB22" s="686"/>
      <c r="AC22" s="686"/>
      <c r="AD22" s="687">
        <v>7180690</v>
      </c>
      <c r="AE22" s="687"/>
      <c r="AF22" s="687"/>
      <c r="AG22" s="687"/>
      <c r="AH22" s="687"/>
      <c r="AI22" s="687"/>
      <c r="AJ22" s="687"/>
      <c r="AK22" s="687"/>
      <c r="AL22" s="688">
        <v>24.3</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128</v>
      </c>
      <c r="BP22" s="686"/>
      <c r="BQ22" s="686"/>
      <c r="BR22" s="686"/>
      <c r="BS22" s="692" t="s">
        <v>235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7180690</v>
      </c>
      <c r="S23" s="684"/>
      <c r="T23" s="684"/>
      <c r="U23" s="684"/>
      <c r="V23" s="684"/>
      <c r="W23" s="684"/>
      <c r="X23" s="684"/>
      <c r="Y23" s="685"/>
      <c r="Z23" s="686">
        <v>12.5</v>
      </c>
      <c r="AA23" s="686"/>
      <c r="AB23" s="686"/>
      <c r="AC23" s="686"/>
      <c r="AD23" s="687">
        <v>7180690</v>
      </c>
      <c r="AE23" s="687"/>
      <c r="AF23" s="687"/>
      <c r="AG23" s="687"/>
      <c r="AH23" s="687"/>
      <c r="AI23" s="687"/>
      <c r="AJ23" s="687"/>
      <c r="AK23" s="687"/>
      <c r="AL23" s="688">
        <v>24.3</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1620254</v>
      </c>
      <c r="BH23" s="684"/>
      <c r="BI23" s="684"/>
      <c r="BJ23" s="684"/>
      <c r="BK23" s="684"/>
      <c r="BL23" s="684"/>
      <c r="BM23" s="684"/>
      <c r="BN23" s="685"/>
      <c r="BO23" s="686">
        <v>8.1999999999999993</v>
      </c>
      <c r="BP23" s="686"/>
      <c r="BQ23" s="686"/>
      <c r="BR23" s="686"/>
      <c r="BS23" s="692" t="s">
        <v>178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570140</v>
      </c>
      <c r="S24" s="684"/>
      <c r="T24" s="684"/>
      <c r="U24" s="684"/>
      <c r="V24" s="684"/>
      <c r="W24" s="684"/>
      <c r="X24" s="684"/>
      <c r="Y24" s="685"/>
      <c r="Z24" s="686">
        <v>1</v>
      </c>
      <c r="AA24" s="686"/>
      <c r="AB24" s="686"/>
      <c r="AC24" s="686"/>
      <c r="AD24" s="687" t="s">
        <v>235</v>
      </c>
      <c r="AE24" s="687"/>
      <c r="AF24" s="687"/>
      <c r="AG24" s="687"/>
      <c r="AH24" s="687"/>
      <c r="AI24" s="687"/>
      <c r="AJ24" s="687"/>
      <c r="AK24" s="687"/>
      <c r="AL24" s="688" t="s">
        <v>128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178</v>
      </c>
      <c r="BP24" s="686"/>
      <c r="BQ24" s="686"/>
      <c r="BR24" s="686"/>
      <c r="BS24" s="692" t="s">
        <v>128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28287479</v>
      </c>
      <c r="CS24" s="673"/>
      <c r="CT24" s="673"/>
      <c r="CU24" s="673"/>
      <c r="CV24" s="673"/>
      <c r="CW24" s="673"/>
      <c r="CX24" s="673"/>
      <c r="CY24" s="674"/>
      <c r="CZ24" s="677">
        <v>49.6</v>
      </c>
      <c r="DA24" s="678"/>
      <c r="DB24" s="678"/>
      <c r="DC24" s="697"/>
      <c r="DD24" s="717">
        <v>18060176</v>
      </c>
      <c r="DE24" s="673"/>
      <c r="DF24" s="673"/>
      <c r="DG24" s="673"/>
      <c r="DH24" s="673"/>
      <c r="DI24" s="673"/>
      <c r="DJ24" s="673"/>
      <c r="DK24" s="674"/>
      <c r="DL24" s="717">
        <v>17651042</v>
      </c>
      <c r="DM24" s="673"/>
      <c r="DN24" s="673"/>
      <c r="DO24" s="673"/>
      <c r="DP24" s="673"/>
      <c r="DQ24" s="673"/>
      <c r="DR24" s="673"/>
      <c r="DS24" s="673"/>
      <c r="DT24" s="673"/>
      <c r="DU24" s="673"/>
      <c r="DV24" s="674"/>
      <c r="DW24" s="677">
        <v>55.9</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178</v>
      </c>
      <c r="AE25" s="687"/>
      <c r="AF25" s="687"/>
      <c r="AG25" s="687"/>
      <c r="AH25" s="687"/>
      <c r="AI25" s="687"/>
      <c r="AJ25" s="687"/>
      <c r="AK25" s="687"/>
      <c r="AL25" s="688" t="s">
        <v>235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178</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10007092</v>
      </c>
      <c r="CS25" s="720"/>
      <c r="CT25" s="720"/>
      <c r="CU25" s="720"/>
      <c r="CV25" s="720"/>
      <c r="CW25" s="720"/>
      <c r="CX25" s="720"/>
      <c r="CY25" s="721"/>
      <c r="CZ25" s="688">
        <v>17.600000000000001</v>
      </c>
      <c r="DA25" s="718"/>
      <c r="DB25" s="718"/>
      <c r="DC25" s="722"/>
      <c r="DD25" s="692">
        <v>8899904</v>
      </c>
      <c r="DE25" s="720"/>
      <c r="DF25" s="720"/>
      <c r="DG25" s="720"/>
      <c r="DH25" s="720"/>
      <c r="DI25" s="720"/>
      <c r="DJ25" s="720"/>
      <c r="DK25" s="721"/>
      <c r="DL25" s="692">
        <v>8518703</v>
      </c>
      <c r="DM25" s="720"/>
      <c r="DN25" s="720"/>
      <c r="DO25" s="720"/>
      <c r="DP25" s="720"/>
      <c r="DQ25" s="720"/>
      <c r="DR25" s="720"/>
      <c r="DS25" s="720"/>
      <c r="DT25" s="720"/>
      <c r="DU25" s="720"/>
      <c r="DV25" s="721"/>
      <c r="DW25" s="688">
        <v>27</v>
      </c>
      <c r="DX25" s="718"/>
      <c r="DY25" s="718"/>
      <c r="DZ25" s="718"/>
      <c r="EA25" s="718"/>
      <c r="EB25" s="718"/>
      <c r="EC25" s="719"/>
    </row>
    <row r="26" spans="2:133" ht="11.25" customHeight="1" x14ac:dyDescent="0.15">
      <c r="B26" s="680" t="s">
        <v>296</v>
      </c>
      <c r="C26" s="681"/>
      <c r="D26" s="681"/>
      <c r="E26" s="681"/>
      <c r="F26" s="681"/>
      <c r="G26" s="681"/>
      <c r="H26" s="681"/>
      <c r="I26" s="681"/>
      <c r="J26" s="681"/>
      <c r="K26" s="681"/>
      <c r="L26" s="681"/>
      <c r="M26" s="681"/>
      <c r="N26" s="681"/>
      <c r="O26" s="681"/>
      <c r="P26" s="681"/>
      <c r="Q26" s="682"/>
      <c r="R26" s="683">
        <v>31300748</v>
      </c>
      <c r="S26" s="684"/>
      <c r="T26" s="684"/>
      <c r="U26" s="684"/>
      <c r="V26" s="684"/>
      <c r="W26" s="684"/>
      <c r="X26" s="684"/>
      <c r="Y26" s="685"/>
      <c r="Z26" s="686">
        <v>54.5</v>
      </c>
      <c r="AA26" s="686"/>
      <c r="AB26" s="686"/>
      <c r="AC26" s="686"/>
      <c r="AD26" s="687">
        <v>29110354</v>
      </c>
      <c r="AE26" s="687"/>
      <c r="AF26" s="687"/>
      <c r="AG26" s="687"/>
      <c r="AH26" s="687"/>
      <c r="AI26" s="687"/>
      <c r="AJ26" s="687"/>
      <c r="AK26" s="687"/>
      <c r="AL26" s="688">
        <v>98.7</v>
      </c>
      <c r="AM26" s="689"/>
      <c r="AN26" s="689"/>
      <c r="AO26" s="690"/>
      <c r="AP26" s="702" t="s">
        <v>297</v>
      </c>
      <c r="AQ26" s="729"/>
      <c r="AR26" s="729"/>
      <c r="AS26" s="729"/>
      <c r="AT26" s="729"/>
      <c r="AU26" s="729"/>
      <c r="AV26" s="729"/>
      <c r="AW26" s="729"/>
      <c r="AX26" s="729"/>
      <c r="AY26" s="729"/>
      <c r="AZ26" s="729"/>
      <c r="BA26" s="729"/>
      <c r="BB26" s="729"/>
      <c r="BC26" s="729"/>
      <c r="BD26" s="729"/>
      <c r="BE26" s="729"/>
      <c r="BF26" s="704"/>
      <c r="BG26" s="683" t="s">
        <v>178</v>
      </c>
      <c r="BH26" s="684"/>
      <c r="BI26" s="684"/>
      <c r="BJ26" s="684"/>
      <c r="BK26" s="684"/>
      <c r="BL26" s="684"/>
      <c r="BM26" s="684"/>
      <c r="BN26" s="685"/>
      <c r="BO26" s="686" t="s">
        <v>178</v>
      </c>
      <c r="BP26" s="686"/>
      <c r="BQ26" s="686"/>
      <c r="BR26" s="686"/>
      <c r="BS26" s="692" t="s">
        <v>178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6193381</v>
      </c>
      <c r="CS26" s="684"/>
      <c r="CT26" s="684"/>
      <c r="CU26" s="684"/>
      <c r="CV26" s="684"/>
      <c r="CW26" s="684"/>
      <c r="CX26" s="684"/>
      <c r="CY26" s="685"/>
      <c r="CZ26" s="688">
        <v>10.9</v>
      </c>
      <c r="DA26" s="718"/>
      <c r="DB26" s="718"/>
      <c r="DC26" s="722"/>
      <c r="DD26" s="692">
        <v>5437619</v>
      </c>
      <c r="DE26" s="684"/>
      <c r="DF26" s="684"/>
      <c r="DG26" s="684"/>
      <c r="DH26" s="684"/>
      <c r="DI26" s="684"/>
      <c r="DJ26" s="684"/>
      <c r="DK26" s="685"/>
      <c r="DL26" s="692" t="s">
        <v>235</v>
      </c>
      <c r="DM26" s="684"/>
      <c r="DN26" s="684"/>
      <c r="DO26" s="684"/>
      <c r="DP26" s="684"/>
      <c r="DQ26" s="684"/>
      <c r="DR26" s="684"/>
      <c r="DS26" s="684"/>
      <c r="DT26" s="684"/>
      <c r="DU26" s="684"/>
      <c r="DV26" s="685"/>
      <c r="DW26" s="688" t="s">
        <v>178</v>
      </c>
      <c r="DX26" s="718"/>
      <c r="DY26" s="718"/>
      <c r="DZ26" s="718"/>
      <c r="EA26" s="718"/>
      <c r="EB26" s="718"/>
      <c r="EC26" s="719"/>
    </row>
    <row r="27" spans="2:133" ht="11.25" customHeight="1" x14ac:dyDescent="0.15">
      <c r="B27" s="680" t="s">
        <v>299</v>
      </c>
      <c r="C27" s="681"/>
      <c r="D27" s="681"/>
      <c r="E27" s="681"/>
      <c r="F27" s="681"/>
      <c r="G27" s="681"/>
      <c r="H27" s="681"/>
      <c r="I27" s="681"/>
      <c r="J27" s="681"/>
      <c r="K27" s="681"/>
      <c r="L27" s="681"/>
      <c r="M27" s="681"/>
      <c r="N27" s="681"/>
      <c r="O27" s="681"/>
      <c r="P27" s="681"/>
      <c r="Q27" s="682"/>
      <c r="R27" s="683">
        <v>21462</v>
      </c>
      <c r="S27" s="684"/>
      <c r="T27" s="684"/>
      <c r="U27" s="684"/>
      <c r="V27" s="684"/>
      <c r="W27" s="684"/>
      <c r="X27" s="684"/>
      <c r="Y27" s="685"/>
      <c r="Z27" s="686">
        <v>0</v>
      </c>
      <c r="AA27" s="686"/>
      <c r="AB27" s="686"/>
      <c r="AC27" s="686"/>
      <c r="AD27" s="687">
        <v>21462</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19661420</v>
      </c>
      <c r="BH27" s="684"/>
      <c r="BI27" s="684"/>
      <c r="BJ27" s="684"/>
      <c r="BK27" s="684"/>
      <c r="BL27" s="684"/>
      <c r="BM27" s="684"/>
      <c r="BN27" s="685"/>
      <c r="BO27" s="686">
        <v>100</v>
      </c>
      <c r="BP27" s="686"/>
      <c r="BQ27" s="686"/>
      <c r="BR27" s="686"/>
      <c r="BS27" s="692">
        <v>159279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12837179</v>
      </c>
      <c r="CS27" s="720"/>
      <c r="CT27" s="720"/>
      <c r="CU27" s="720"/>
      <c r="CV27" s="720"/>
      <c r="CW27" s="720"/>
      <c r="CX27" s="720"/>
      <c r="CY27" s="721"/>
      <c r="CZ27" s="688">
        <v>22.5</v>
      </c>
      <c r="DA27" s="718"/>
      <c r="DB27" s="718"/>
      <c r="DC27" s="722"/>
      <c r="DD27" s="692">
        <v>3789879</v>
      </c>
      <c r="DE27" s="720"/>
      <c r="DF27" s="720"/>
      <c r="DG27" s="720"/>
      <c r="DH27" s="720"/>
      <c r="DI27" s="720"/>
      <c r="DJ27" s="720"/>
      <c r="DK27" s="721"/>
      <c r="DL27" s="692">
        <v>3786633</v>
      </c>
      <c r="DM27" s="720"/>
      <c r="DN27" s="720"/>
      <c r="DO27" s="720"/>
      <c r="DP27" s="720"/>
      <c r="DQ27" s="720"/>
      <c r="DR27" s="720"/>
      <c r="DS27" s="720"/>
      <c r="DT27" s="720"/>
      <c r="DU27" s="720"/>
      <c r="DV27" s="721"/>
      <c r="DW27" s="688">
        <v>12</v>
      </c>
      <c r="DX27" s="718"/>
      <c r="DY27" s="718"/>
      <c r="DZ27" s="718"/>
      <c r="EA27" s="718"/>
      <c r="EB27" s="718"/>
      <c r="EC27" s="719"/>
    </row>
    <row r="28" spans="2:133" ht="11.25" customHeight="1" x14ac:dyDescent="0.15">
      <c r="B28" s="680" t="s">
        <v>302</v>
      </c>
      <c r="C28" s="681"/>
      <c r="D28" s="681"/>
      <c r="E28" s="681"/>
      <c r="F28" s="681"/>
      <c r="G28" s="681"/>
      <c r="H28" s="681"/>
      <c r="I28" s="681"/>
      <c r="J28" s="681"/>
      <c r="K28" s="681"/>
      <c r="L28" s="681"/>
      <c r="M28" s="681"/>
      <c r="N28" s="681"/>
      <c r="O28" s="681"/>
      <c r="P28" s="681"/>
      <c r="Q28" s="682"/>
      <c r="R28" s="683">
        <v>522320</v>
      </c>
      <c r="S28" s="684"/>
      <c r="T28" s="684"/>
      <c r="U28" s="684"/>
      <c r="V28" s="684"/>
      <c r="W28" s="684"/>
      <c r="X28" s="684"/>
      <c r="Y28" s="685"/>
      <c r="Z28" s="686">
        <v>0.9</v>
      </c>
      <c r="AA28" s="686"/>
      <c r="AB28" s="686"/>
      <c r="AC28" s="686"/>
      <c r="AD28" s="687" t="s">
        <v>178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5443208</v>
      </c>
      <c r="CS28" s="684"/>
      <c r="CT28" s="684"/>
      <c r="CU28" s="684"/>
      <c r="CV28" s="684"/>
      <c r="CW28" s="684"/>
      <c r="CX28" s="684"/>
      <c r="CY28" s="685"/>
      <c r="CZ28" s="688">
        <v>9.6</v>
      </c>
      <c r="DA28" s="718"/>
      <c r="DB28" s="718"/>
      <c r="DC28" s="722"/>
      <c r="DD28" s="692">
        <v>5370393</v>
      </c>
      <c r="DE28" s="684"/>
      <c r="DF28" s="684"/>
      <c r="DG28" s="684"/>
      <c r="DH28" s="684"/>
      <c r="DI28" s="684"/>
      <c r="DJ28" s="684"/>
      <c r="DK28" s="685"/>
      <c r="DL28" s="692">
        <v>5345706</v>
      </c>
      <c r="DM28" s="684"/>
      <c r="DN28" s="684"/>
      <c r="DO28" s="684"/>
      <c r="DP28" s="684"/>
      <c r="DQ28" s="684"/>
      <c r="DR28" s="684"/>
      <c r="DS28" s="684"/>
      <c r="DT28" s="684"/>
      <c r="DU28" s="684"/>
      <c r="DV28" s="685"/>
      <c r="DW28" s="688">
        <v>16.899999999999999</v>
      </c>
      <c r="DX28" s="718"/>
      <c r="DY28" s="718"/>
      <c r="DZ28" s="718"/>
      <c r="EA28" s="718"/>
      <c r="EB28" s="718"/>
      <c r="EC28" s="719"/>
    </row>
    <row r="29" spans="2:133" ht="11.25" customHeight="1" x14ac:dyDescent="0.15">
      <c r="B29" s="680" t="s">
        <v>304</v>
      </c>
      <c r="C29" s="681"/>
      <c r="D29" s="681"/>
      <c r="E29" s="681"/>
      <c r="F29" s="681"/>
      <c r="G29" s="681"/>
      <c r="H29" s="681"/>
      <c r="I29" s="681"/>
      <c r="J29" s="681"/>
      <c r="K29" s="681"/>
      <c r="L29" s="681"/>
      <c r="M29" s="681"/>
      <c r="N29" s="681"/>
      <c r="O29" s="681"/>
      <c r="P29" s="681"/>
      <c r="Q29" s="682"/>
      <c r="R29" s="683">
        <v>1074433</v>
      </c>
      <c r="S29" s="684"/>
      <c r="T29" s="684"/>
      <c r="U29" s="684"/>
      <c r="V29" s="684"/>
      <c r="W29" s="684"/>
      <c r="X29" s="684"/>
      <c r="Y29" s="685"/>
      <c r="Z29" s="686">
        <v>1.9</v>
      </c>
      <c r="AA29" s="686"/>
      <c r="AB29" s="686"/>
      <c r="AC29" s="686"/>
      <c r="AD29" s="687">
        <v>329853</v>
      </c>
      <c r="AE29" s="687"/>
      <c r="AF29" s="687"/>
      <c r="AG29" s="687"/>
      <c r="AH29" s="687"/>
      <c r="AI29" s="687"/>
      <c r="AJ29" s="687"/>
      <c r="AK29" s="687"/>
      <c r="AL29" s="688">
        <v>1.1000000000000001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5443102</v>
      </c>
      <c r="CS29" s="720"/>
      <c r="CT29" s="720"/>
      <c r="CU29" s="720"/>
      <c r="CV29" s="720"/>
      <c r="CW29" s="720"/>
      <c r="CX29" s="720"/>
      <c r="CY29" s="721"/>
      <c r="CZ29" s="688">
        <v>9.6</v>
      </c>
      <c r="DA29" s="718"/>
      <c r="DB29" s="718"/>
      <c r="DC29" s="722"/>
      <c r="DD29" s="692">
        <v>5370287</v>
      </c>
      <c r="DE29" s="720"/>
      <c r="DF29" s="720"/>
      <c r="DG29" s="720"/>
      <c r="DH29" s="720"/>
      <c r="DI29" s="720"/>
      <c r="DJ29" s="720"/>
      <c r="DK29" s="721"/>
      <c r="DL29" s="692">
        <v>5345600</v>
      </c>
      <c r="DM29" s="720"/>
      <c r="DN29" s="720"/>
      <c r="DO29" s="720"/>
      <c r="DP29" s="720"/>
      <c r="DQ29" s="720"/>
      <c r="DR29" s="720"/>
      <c r="DS29" s="720"/>
      <c r="DT29" s="720"/>
      <c r="DU29" s="720"/>
      <c r="DV29" s="721"/>
      <c r="DW29" s="688">
        <v>16.899999999999999</v>
      </c>
      <c r="DX29" s="718"/>
      <c r="DY29" s="718"/>
      <c r="DZ29" s="718"/>
      <c r="EA29" s="718"/>
      <c r="EB29" s="718"/>
      <c r="EC29" s="719"/>
    </row>
    <row r="30" spans="2:133" ht="11.25" customHeight="1" x14ac:dyDescent="0.15">
      <c r="B30" s="680" t="s">
        <v>307</v>
      </c>
      <c r="C30" s="681"/>
      <c r="D30" s="681"/>
      <c r="E30" s="681"/>
      <c r="F30" s="681"/>
      <c r="G30" s="681"/>
      <c r="H30" s="681"/>
      <c r="I30" s="681"/>
      <c r="J30" s="681"/>
      <c r="K30" s="681"/>
      <c r="L30" s="681"/>
      <c r="M30" s="681"/>
      <c r="N30" s="681"/>
      <c r="O30" s="681"/>
      <c r="P30" s="681"/>
      <c r="Q30" s="682"/>
      <c r="R30" s="683">
        <v>249064</v>
      </c>
      <c r="S30" s="684"/>
      <c r="T30" s="684"/>
      <c r="U30" s="684"/>
      <c r="V30" s="684"/>
      <c r="W30" s="684"/>
      <c r="X30" s="684"/>
      <c r="Y30" s="685"/>
      <c r="Z30" s="686">
        <v>0.4</v>
      </c>
      <c r="AA30" s="686"/>
      <c r="AB30" s="686"/>
      <c r="AC30" s="686"/>
      <c r="AD30" s="687" t="s">
        <v>128</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0"/>
      <c r="BI30" s="730"/>
      <c r="BJ30" s="730"/>
      <c r="BK30" s="730"/>
      <c r="BL30" s="730"/>
      <c r="BM30" s="730"/>
      <c r="BN30" s="730"/>
      <c r="BO30" s="730"/>
      <c r="BP30" s="730"/>
      <c r="BQ30" s="731"/>
      <c r="BR30" s="662" t="s">
        <v>309</v>
      </c>
      <c r="BS30" s="730"/>
      <c r="BT30" s="730"/>
      <c r="BU30" s="730"/>
      <c r="BV30" s="730"/>
      <c r="BW30" s="730"/>
      <c r="BX30" s="730"/>
      <c r="BY30" s="730"/>
      <c r="BZ30" s="730"/>
      <c r="CA30" s="730"/>
      <c r="CB30" s="731"/>
      <c r="CD30" s="725"/>
      <c r="CE30" s="726"/>
      <c r="CF30" s="698" t="s">
        <v>310</v>
      </c>
      <c r="CG30" s="699"/>
      <c r="CH30" s="699"/>
      <c r="CI30" s="699"/>
      <c r="CJ30" s="699"/>
      <c r="CK30" s="699"/>
      <c r="CL30" s="699"/>
      <c r="CM30" s="699"/>
      <c r="CN30" s="699"/>
      <c r="CO30" s="699"/>
      <c r="CP30" s="699"/>
      <c r="CQ30" s="700"/>
      <c r="CR30" s="683">
        <v>5065783</v>
      </c>
      <c r="CS30" s="684"/>
      <c r="CT30" s="684"/>
      <c r="CU30" s="684"/>
      <c r="CV30" s="684"/>
      <c r="CW30" s="684"/>
      <c r="CX30" s="684"/>
      <c r="CY30" s="685"/>
      <c r="CZ30" s="688">
        <v>8.9</v>
      </c>
      <c r="DA30" s="718"/>
      <c r="DB30" s="718"/>
      <c r="DC30" s="722"/>
      <c r="DD30" s="692">
        <v>4995037</v>
      </c>
      <c r="DE30" s="684"/>
      <c r="DF30" s="684"/>
      <c r="DG30" s="684"/>
      <c r="DH30" s="684"/>
      <c r="DI30" s="684"/>
      <c r="DJ30" s="684"/>
      <c r="DK30" s="685"/>
      <c r="DL30" s="692">
        <v>4974662</v>
      </c>
      <c r="DM30" s="684"/>
      <c r="DN30" s="684"/>
      <c r="DO30" s="684"/>
      <c r="DP30" s="684"/>
      <c r="DQ30" s="684"/>
      <c r="DR30" s="684"/>
      <c r="DS30" s="684"/>
      <c r="DT30" s="684"/>
      <c r="DU30" s="684"/>
      <c r="DV30" s="685"/>
      <c r="DW30" s="688">
        <v>15.8</v>
      </c>
      <c r="DX30" s="718"/>
      <c r="DY30" s="718"/>
      <c r="DZ30" s="718"/>
      <c r="EA30" s="718"/>
      <c r="EB30" s="718"/>
      <c r="EC30" s="719"/>
    </row>
    <row r="31" spans="2:133" ht="11.25" customHeight="1" x14ac:dyDescent="0.15">
      <c r="B31" s="680" t="s">
        <v>311</v>
      </c>
      <c r="C31" s="681"/>
      <c r="D31" s="681"/>
      <c r="E31" s="681"/>
      <c r="F31" s="681"/>
      <c r="G31" s="681"/>
      <c r="H31" s="681"/>
      <c r="I31" s="681"/>
      <c r="J31" s="681"/>
      <c r="K31" s="681"/>
      <c r="L31" s="681"/>
      <c r="M31" s="681"/>
      <c r="N31" s="681"/>
      <c r="O31" s="681"/>
      <c r="P31" s="681"/>
      <c r="Q31" s="682"/>
      <c r="R31" s="683">
        <v>8753719</v>
      </c>
      <c r="S31" s="684"/>
      <c r="T31" s="684"/>
      <c r="U31" s="684"/>
      <c r="V31" s="684"/>
      <c r="W31" s="684"/>
      <c r="X31" s="684"/>
      <c r="Y31" s="685"/>
      <c r="Z31" s="686">
        <v>15.2</v>
      </c>
      <c r="AA31" s="686"/>
      <c r="AB31" s="686"/>
      <c r="AC31" s="686"/>
      <c r="AD31" s="687" t="s">
        <v>235</v>
      </c>
      <c r="AE31" s="687"/>
      <c r="AF31" s="687"/>
      <c r="AG31" s="687"/>
      <c r="AH31" s="687"/>
      <c r="AI31" s="687"/>
      <c r="AJ31" s="687"/>
      <c r="AK31" s="687"/>
      <c r="AL31" s="688" t="s">
        <v>128</v>
      </c>
      <c r="AM31" s="689"/>
      <c r="AN31" s="689"/>
      <c r="AO31" s="690"/>
      <c r="AP31" s="737" t="s">
        <v>312</v>
      </c>
      <c r="AQ31" s="738"/>
      <c r="AR31" s="738"/>
      <c r="AS31" s="738"/>
      <c r="AT31" s="743" t="s">
        <v>313</v>
      </c>
      <c r="AU31" s="231"/>
      <c r="AV31" s="231"/>
      <c r="AW31" s="231"/>
      <c r="AX31" s="669" t="s">
        <v>187</v>
      </c>
      <c r="AY31" s="670"/>
      <c r="AZ31" s="670"/>
      <c r="BA31" s="670"/>
      <c r="BB31" s="670"/>
      <c r="BC31" s="670"/>
      <c r="BD31" s="670"/>
      <c r="BE31" s="670"/>
      <c r="BF31" s="671"/>
      <c r="BG31" s="751">
        <v>98.9</v>
      </c>
      <c r="BH31" s="735"/>
      <c r="BI31" s="735"/>
      <c r="BJ31" s="735"/>
      <c r="BK31" s="735"/>
      <c r="BL31" s="735"/>
      <c r="BM31" s="678">
        <v>96.3</v>
      </c>
      <c r="BN31" s="735"/>
      <c r="BO31" s="735"/>
      <c r="BP31" s="735"/>
      <c r="BQ31" s="736"/>
      <c r="BR31" s="751">
        <v>99.1</v>
      </c>
      <c r="BS31" s="735"/>
      <c r="BT31" s="735"/>
      <c r="BU31" s="735"/>
      <c r="BV31" s="735"/>
      <c r="BW31" s="735"/>
      <c r="BX31" s="678">
        <v>96.2</v>
      </c>
      <c r="BY31" s="735"/>
      <c r="BZ31" s="735"/>
      <c r="CA31" s="735"/>
      <c r="CB31" s="736"/>
      <c r="CD31" s="725"/>
      <c r="CE31" s="726"/>
      <c r="CF31" s="698" t="s">
        <v>314</v>
      </c>
      <c r="CG31" s="699"/>
      <c r="CH31" s="699"/>
      <c r="CI31" s="699"/>
      <c r="CJ31" s="699"/>
      <c r="CK31" s="699"/>
      <c r="CL31" s="699"/>
      <c r="CM31" s="699"/>
      <c r="CN31" s="699"/>
      <c r="CO31" s="699"/>
      <c r="CP31" s="699"/>
      <c r="CQ31" s="700"/>
      <c r="CR31" s="683">
        <v>377319</v>
      </c>
      <c r="CS31" s="720"/>
      <c r="CT31" s="720"/>
      <c r="CU31" s="720"/>
      <c r="CV31" s="720"/>
      <c r="CW31" s="720"/>
      <c r="CX31" s="720"/>
      <c r="CY31" s="721"/>
      <c r="CZ31" s="688">
        <v>0.7</v>
      </c>
      <c r="DA31" s="718"/>
      <c r="DB31" s="718"/>
      <c r="DC31" s="722"/>
      <c r="DD31" s="692">
        <v>375250</v>
      </c>
      <c r="DE31" s="720"/>
      <c r="DF31" s="720"/>
      <c r="DG31" s="720"/>
      <c r="DH31" s="720"/>
      <c r="DI31" s="720"/>
      <c r="DJ31" s="720"/>
      <c r="DK31" s="721"/>
      <c r="DL31" s="692">
        <v>370938</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315</v>
      </c>
      <c r="C32" s="747"/>
      <c r="D32" s="747"/>
      <c r="E32" s="747"/>
      <c r="F32" s="747"/>
      <c r="G32" s="747"/>
      <c r="H32" s="747"/>
      <c r="I32" s="747"/>
      <c r="J32" s="747"/>
      <c r="K32" s="747"/>
      <c r="L32" s="747"/>
      <c r="M32" s="747"/>
      <c r="N32" s="747"/>
      <c r="O32" s="747"/>
      <c r="P32" s="747"/>
      <c r="Q32" s="748"/>
      <c r="R32" s="683">
        <v>18429</v>
      </c>
      <c r="S32" s="684"/>
      <c r="T32" s="684"/>
      <c r="U32" s="684"/>
      <c r="V32" s="684"/>
      <c r="W32" s="684"/>
      <c r="X32" s="684"/>
      <c r="Y32" s="685"/>
      <c r="Z32" s="686">
        <v>0</v>
      </c>
      <c r="AA32" s="686"/>
      <c r="AB32" s="686"/>
      <c r="AC32" s="686"/>
      <c r="AD32" s="687">
        <v>18429</v>
      </c>
      <c r="AE32" s="687"/>
      <c r="AF32" s="687"/>
      <c r="AG32" s="687"/>
      <c r="AH32" s="687"/>
      <c r="AI32" s="687"/>
      <c r="AJ32" s="687"/>
      <c r="AK32" s="687"/>
      <c r="AL32" s="688">
        <v>0.1</v>
      </c>
      <c r="AM32" s="689"/>
      <c r="AN32" s="689"/>
      <c r="AO32" s="690"/>
      <c r="AP32" s="739"/>
      <c r="AQ32" s="740"/>
      <c r="AR32" s="740"/>
      <c r="AS32" s="740"/>
      <c r="AT32" s="744"/>
      <c r="AU32" s="230" t="s">
        <v>316</v>
      </c>
      <c r="AV32" s="230"/>
      <c r="AW32" s="230"/>
      <c r="AX32" s="680" t="s">
        <v>317</v>
      </c>
      <c r="AY32" s="681"/>
      <c r="AZ32" s="681"/>
      <c r="BA32" s="681"/>
      <c r="BB32" s="681"/>
      <c r="BC32" s="681"/>
      <c r="BD32" s="681"/>
      <c r="BE32" s="681"/>
      <c r="BF32" s="682"/>
      <c r="BG32" s="752">
        <v>99.2</v>
      </c>
      <c r="BH32" s="720"/>
      <c r="BI32" s="720"/>
      <c r="BJ32" s="720"/>
      <c r="BK32" s="720"/>
      <c r="BL32" s="720"/>
      <c r="BM32" s="689">
        <v>97.5</v>
      </c>
      <c r="BN32" s="749"/>
      <c r="BO32" s="749"/>
      <c r="BP32" s="749"/>
      <c r="BQ32" s="750"/>
      <c r="BR32" s="752">
        <v>99.2</v>
      </c>
      <c r="BS32" s="720"/>
      <c r="BT32" s="720"/>
      <c r="BU32" s="720"/>
      <c r="BV32" s="720"/>
      <c r="BW32" s="720"/>
      <c r="BX32" s="689">
        <v>97.5</v>
      </c>
      <c r="BY32" s="749"/>
      <c r="BZ32" s="749"/>
      <c r="CA32" s="749"/>
      <c r="CB32" s="750"/>
      <c r="CD32" s="727"/>
      <c r="CE32" s="728"/>
      <c r="CF32" s="698" t="s">
        <v>318</v>
      </c>
      <c r="CG32" s="699"/>
      <c r="CH32" s="699"/>
      <c r="CI32" s="699"/>
      <c r="CJ32" s="699"/>
      <c r="CK32" s="699"/>
      <c r="CL32" s="699"/>
      <c r="CM32" s="699"/>
      <c r="CN32" s="699"/>
      <c r="CO32" s="699"/>
      <c r="CP32" s="699"/>
      <c r="CQ32" s="700"/>
      <c r="CR32" s="683">
        <v>106</v>
      </c>
      <c r="CS32" s="684"/>
      <c r="CT32" s="684"/>
      <c r="CU32" s="684"/>
      <c r="CV32" s="684"/>
      <c r="CW32" s="684"/>
      <c r="CX32" s="684"/>
      <c r="CY32" s="685"/>
      <c r="CZ32" s="688">
        <v>0</v>
      </c>
      <c r="DA32" s="718"/>
      <c r="DB32" s="718"/>
      <c r="DC32" s="722"/>
      <c r="DD32" s="692">
        <v>106</v>
      </c>
      <c r="DE32" s="684"/>
      <c r="DF32" s="684"/>
      <c r="DG32" s="684"/>
      <c r="DH32" s="684"/>
      <c r="DI32" s="684"/>
      <c r="DJ32" s="684"/>
      <c r="DK32" s="685"/>
      <c r="DL32" s="692">
        <v>106</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319</v>
      </c>
      <c r="C33" s="681"/>
      <c r="D33" s="681"/>
      <c r="E33" s="681"/>
      <c r="F33" s="681"/>
      <c r="G33" s="681"/>
      <c r="H33" s="681"/>
      <c r="I33" s="681"/>
      <c r="J33" s="681"/>
      <c r="K33" s="681"/>
      <c r="L33" s="681"/>
      <c r="M33" s="681"/>
      <c r="N33" s="681"/>
      <c r="O33" s="681"/>
      <c r="P33" s="681"/>
      <c r="Q33" s="682"/>
      <c r="R33" s="683">
        <v>3486304</v>
      </c>
      <c r="S33" s="684"/>
      <c r="T33" s="684"/>
      <c r="U33" s="684"/>
      <c r="V33" s="684"/>
      <c r="W33" s="684"/>
      <c r="X33" s="684"/>
      <c r="Y33" s="685"/>
      <c r="Z33" s="686">
        <v>6.1</v>
      </c>
      <c r="AA33" s="686"/>
      <c r="AB33" s="686"/>
      <c r="AC33" s="686"/>
      <c r="AD33" s="687" t="s">
        <v>235</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320</v>
      </c>
      <c r="AY33" s="733"/>
      <c r="AZ33" s="733"/>
      <c r="BA33" s="733"/>
      <c r="BB33" s="733"/>
      <c r="BC33" s="733"/>
      <c r="BD33" s="733"/>
      <c r="BE33" s="733"/>
      <c r="BF33" s="734"/>
      <c r="BG33" s="753">
        <v>98.5</v>
      </c>
      <c r="BH33" s="754"/>
      <c r="BI33" s="754"/>
      <c r="BJ33" s="754"/>
      <c r="BK33" s="754"/>
      <c r="BL33" s="754"/>
      <c r="BM33" s="755">
        <v>94.8</v>
      </c>
      <c r="BN33" s="754"/>
      <c r="BO33" s="754"/>
      <c r="BP33" s="754"/>
      <c r="BQ33" s="756"/>
      <c r="BR33" s="753">
        <v>98.9</v>
      </c>
      <c r="BS33" s="754"/>
      <c r="BT33" s="754"/>
      <c r="BU33" s="754"/>
      <c r="BV33" s="754"/>
      <c r="BW33" s="754"/>
      <c r="BX33" s="755">
        <v>94.6</v>
      </c>
      <c r="BY33" s="754"/>
      <c r="BZ33" s="754"/>
      <c r="CA33" s="754"/>
      <c r="CB33" s="756"/>
      <c r="CD33" s="698" t="s">
        <v>321</v>
      </c>
      <c r="CE33" s="699"/>
      <c r="CF33" s="699"/>
      <c r="CG33" s="699"/>
      <c r="CH33" s="699"/>
      <c r="CI33" s="699"/>
      <c r="CJ33" s="699"/>
      <c r="CK33" s="699"/>
      <c r="CL33" s="699"/>
      <c r="CM33" s="699"/>
      <c r="CN33" s="699"/>
      <c r="CO33" s="699"/>
      <c r="CP33" s="699"/>
      <c r="CQ33" s="700"/>
      <c r="CR33" s="683">
        <v>22392661</v>
      </c>
      <c r="CS33" s="720"/>
      <c r="CT33" s="720"/>
      <c r="CU33" s="720"/>
      <c r="CV33" s="720"/>
      <c r="CW33" s="720"/>
      <c r="CX33" s="720"/>
      <c r="CY33" s="721"/>
      <c r="CZ33" s="688">
        <v>39.299999999999997</v>
      </c>
      <c r="DA33" s="718"/>
      <c r="DB33" s="718"/>
      <c r="DC33" s="722"/>
      <c r="DD33" s="692">
        <v>16090064</v>
      </c>
      <c r="DE33" s="720"/>
      <c r="DF33" s="720"/>
      <c r="DG33" s="720"/>
      <c r="DH33" s="720"/>
      <c r="DI33" s="720"/>
      <c r="DJ33" s="720"/>
      <c r="DK33" s="721"/>
      <c r="DL33" s="692">
        <v>12741711</v>
      </c>
      <c r="DM33" s="720"/>
      <c r="DN33" s="720"/>
      <c r="DO33" s="720"/>
      <c r="DP33" s="720"/>
      <c r="DQ33" s="720"/>
      <c r="DR33" s="720"/>
      <c r="DS33" s="720"/>
      <c r="DT33" s="720"/>
      <c r="DU33" s="720"/>
      <c r="DV33" s="721"/>
      <c r="DW33" s="688">
        <v>40.4</v>
      </c>
      <c r="DX33" s="718"/>
      <c r="DY33" s="718"/>
      <c r="DZ33" s="718"/>
      <c r="EA33" s="718"/>
      <c r="EB33" s="718"/>
      <c r="EC33" s="719"/>
    </row>
    <row r="34" spans="2:133" ht="11.25" customHeight="1" x14ac:dyDescent="0.15">
      <c r="B34" s="680" t="s">
        <v>322</v>
      </c>
      <c r="C34" s="681"/>
      <c r="D34" s="681"/>
      <c r="E34" s="681"/>
      <c r="F34" s="681"/>
      <c r="G34" s="681"/>
      <c r="H34" s="681"/>
      <c r="I34" s="681"/>
      <c r="J34" s="681"/>
      <c r="K34" s="681"/>
      <c r="L34" s="681"/>
      <c r="M34" s="681"/>
      <c r="N34" s="681"/>
      <c r="O34" s="681"/>
      <c r="P34" s="681"/>
      <c r="Q34" s="682"/>
      <c r="R34" s="683">
        <v>2575954</v>
      </c>
      <c r="S34" s="684"/>
      <c r="T34" s="684"/>
      <c r="U34" s="684"/>
      <c r="V34" s="684"/>
      <c r="W34" s="684"/>
      <c r="X34" s="684"/>
      <c r="Y34" s="685"/>
      <c r="Z34" s="686">
        <v>4.5</v>
      </c>
      <c r="AA34" s="686"/>
      <c r="AB34" s="686"/>
      <c r="AC34" s="686"/>
      <c r="AD34" s="687" t="s">
        <v>235</v>
      </c>
      <c r="AE34" s="687"/>
      <c r="AF34" s="687"/>
      <c r="AG34" s="687"/>
      <c r="AH34" s="687"/>
      <c r="AI34" s="687"/>
      <c r="AJ34" s="687"/>
      <c r="AK34" s="687"/>
      <c r="AL34" s="688" t="s">
        <v>235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6254239</v>
      </c>
      <c r="CS34" s="684"/>
      <c r="CT34" s="684"/>
      <c r="CU34" s="684"/>
      <c r="CV34" s="684"/>
      <c r="CW34" s="684"/>
      <c r="CX34" s="684"/>
      <c r="CY34" s="685"/>
      <c r="CZ34" s="688">
        <v>11</v>
      </c>
      <c r="DA34" s="718"/>
      <c r="DB34" s="718"/>
      <c r="DC34" s="722"/>
      <c r="DD34" s="692">
        <v>5290952</v>
      </c>
      <c r="DE34" s="684"/>
      <c r="DF34" s="684"/>
      <c r="DG34" s="684"/>
      <c r="DH34" s="684"/>
      <c r="DI34" s="684"/>
      <c r="DJ34" s="684"/>
      <c r="DK34" s="685"/>
      <c r="DL34" s="692">
        <v>4163175</v>
      </c>
      <c r="DM34" s="684"/>
      <c r="DN34" s="684"/>
      <c r="DO34" s="684"/>
      <c r="DP34" s="684"/>
      <c r="DQ34" s="684"/>
      <c r="DR34" s="684"/>
      <c r="DS34" s="684"/>
      <c r="DT34" s="684"/>
      <c r="DU34" s="684"/>
      <c r="DV34" s="685"/>
      <c r="DW34" s="688">
        <v>13.2</v>
      </c>
      <c r="DX34" s="718"/>
      <c r="DY34" s="718"/>
      <c r="DZ34" s="718"/>
      <c r="EA34" s="718"/>
      <c r="EB34" s="718"/>
      <c r="EC34" s="719"/>
    </row>
    <row r="35" spans="2:133" ht="11.25" customHeight="1" x14ac:dyDescent="0.15">
      <c r="B35" s="680" t="s">
        <v>324</v>
      </c>
      <c r="C35" s="681"/>
      <c r="D35" s="681"/>
      <c r="E35" s="681"/>
      <c r="F35" s="681"/>
      <c r="G35" s="681"/>
      <c r="H35" s="681"/>
      <c r="I35" s="681"/>
      <c r="J35" s="681"/>
      <c r="K35" s="681"/>
      <c r="L35" s="681"/>
      <c r="M35" s="681"/>
      <c r="N35" s="681"/>
      <c r="O35" s="681"/>
      <c r="P35" s="681"/>
      <c r="Q35" s="682"/>
      <c r="R35" s="683">
        <v>141832</v>
      </c>
      <c r="S35" s="684"/>
      <c r="T35" s="684"/>
      <c r="U35" s="684"/>
      <c r="V35" s="684"/>
      <c r="W35" s="684"/>
      <c r="X35" s="684"/>
      <c r="Y35" s="685"/>
      <c r="Z35" s="686">
        <v>0.2</v>
      </c>
      <c r="AA35" s="686"/>
      <c r="AB35" s="686"/>
      <c r="AC35" s="686"/>
      <c r="AD35" s="687" t="s">
        <v>128</v>
      </c>
      <c r="AE35" s="687"/>
      <c r="AF35" s="687"/>
      <c r="AG35" s="687"/>
      <c r="AH35" s="687"/>
      <c r="AI35" s="687"/>
      <c r="AJ35" s="687"/>
      <c r="AK35" s="687"/>
      <c r="AL35" s="688" t="s">
        <v>178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223722</v>
      </c>
      <c r="CS35" s="720"/>
      <c r="CT35" s="720"/>
      <c r="CU35" s="720"/>
      <c r="CV35" s="720"/>
      <c r="CW35" s="720"/>
      <c r="CX35" s="720"/>
      <c r="CY35" s="721"/>
      <c r="CZ35" s="688">
        <v>0.4</v>
      </c>
      <c r="DA35" s="718"/>
      <c r="DB35" s="718"/>
      <c r="DC35" s="722"/>
      <c r="DD35" s="692">
        <v>173328</v>
      </c>
      <c r="DE35" s="720"/>
      <c r="DF35" s="720"/>
      <c r="DG35" s="720"/>
      <c r="DH35" s="720"/>
      <c r="DI35" s="720"/>
      <c r="DJ35" s="720"/>
      <c r="DK35" s="721"/>
      <c r="DL35" s="692">
        <v>167097</v>
      </c>
      <c r="DM35" s="720"/>
      <c r="DN35" s="720"/>
      <c r="DO35" s="720"/>
      <c r="DP35" s="720"/>
      <c r="DQ35" s="720"/>
      <c r="DR35" s="720"/>
      <c r="DS35" s="720"/>
      <c r="DT35" s="720"/>
      <c r="DU35" s="720"/>
      <c r="DV35" s="721"/>
      <c r="DW35" s="688">
        <v>0.5</v>
      </c>
      <c r="DX35" s="718"/>
      <c r="DY35" s="718"/>
      <c r="DZ35" s="718"/>
      <c r="EA35" s="718"/>
      <c r="EB35" s="718"/>
      <c r="EC35" s="719"/>
    </row>
    <row r="36" spans="2:133" ht="11.25" customHeight="1" x14ac:dyDescent="0.15">
      <c r="B36" s="680" t="s">
        <v>328</v>
      </c>
      <c r="C36" s="681"/>
      <c r="D36" s="681"/>
      <c r="E36" s="681"/>
      <c r="F36" s="681"/>
      <c r="G36" s="681"/>
      <c r="H36" s="681"/>
      <c r="I36" s="681"/>
      <c r="J36" s="681"/>
      <c r="K36" s="681"/>
      <c r="L36" s="681"/>
      <c r="M36" s="681"/>
      <c r="N36" s="681"/>
      <c r="O36" s="681"/>
      <c r="P36" s="681"/>
      <c r="Q36" s="682"/>
      <c r="R36" s="683">
        <v>824090</v>
      </c>
      <c r="S36" s="684"/>
      <c r="T36" s="684"/>
      <c r="U36" s="684"/>
      <c r="V36" s="684"/>
      <c r="W36" s="684"/>
      <c r="X36" s="684"/>
      <c r="Y36" s="685"/>
      <c r="Z36" s="686">
        <v>1.4</v>
      </c>
      <c r="AA36" s="686"/>
      <c r="AB36" s="686"/>
      <c r="AC36" s="686"/>
      <c r="AD36" s="687" t="s">
        <v>235</v>
      </c>
      <c r="AE36" s="687"/>
      <c r="AF36" s="687"/>
      <c r="AG36" s="687"/>
      <c r="AH36" s="687"/>
      <c r="AI36" s="687"/>
      <c r="AJ36" s="687"/>
      <c r="AK36" s="687"/>
      <c r="AL36" s="688" t="s">
        <v>128</v>
      </c>
      <c r="AM36" s="689"/>
      <c r="AN36" s="689"/>
      <c r="AO36" s="690"/>
      <c r="AP36" s="235"/>
      <c r="AQ36" s="757" t="s">
        <v>329</v>
      </c>
      <c r="AR36" s="758"/>
      <c r="AS36" s="758"/>
      <c r="AT36" s="758"/>
      <c r="AU36" s="758"/>
      <c r="AV36" s="758"/>
      <c r="AW36" s="758"/>
      <c r="AX36" s="758"/>
      <c r="AY36" s="759"/>
      <c r="AZ36" s="672">
        <v>8405608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56638</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6284827</v>
      </c>
      <c r="CS36" s="684"/>
      <c r="CT36" s="684"/>
      <c r="CU36" s="684"/>
      <c r="CV36" s="684"/>
      <c r="CW36" s="684"/>
      <c r="CX36" s="684"/>
      <c r="CY36" s="685"/>
      <c r="CZ36" s="688">
        <v>11</v>
      </c>
      <c r="DA36" s="718"/>
      <c r="DB36" s="718"/>
      <c r="DC36" s="722"/>
      <c r="DD36" s="692">
        <v>5747927</v>
      </c>
      <c r="DE36" s="684"/>
      <c r="DF36" s="684"/>
      <c r="DG36" s="684"/>
      <c r="DH36" s="684"/>
      <c r="DI36" s="684"/>
      <c r="DJ36" s="684"/>
      <c r="DK36" s="685"/>
      <c r="DL36" s="692">
        <v>3821485</v>
      </c>
      <c r="DM36" s="684"/>
      <c r="DN36" s="684"/>
      <c r="DO36" s="684"/>
      <c r="DP36" s="684"/>
      <c r="DQ36" s="684"/>
      <c r="DR36" s="684"/>
      <c r="DS36" s="684"/>
      <c r="DT36" s="684"/>
      <c r="DU36" s="684"/>
      <c r="DV36" s="685"/>
      <c r="DW36" s="688">
        <v>12.1</v>
      </c>
      <c r="DX36" s="718"/>
      <c r="DY36" s="718"/>
      <c r="DZ36" s="718"/>
      <c r="EA36" s="718"/>
      <c r="EB36" s="718"/>
      <c r="EC36" s="719"/>
    </row>
    <row r="37" spans="2:133" ht="11.25" customHeight="1" x14ac:dyDescent="0.15">
      <c r="B37" s="680" t="s">
        <v>332</v>
      </c>
      <c r="C37" s="681"/>
      <c r="D37" s="681"/>
      <c r="E37" s="681"/>
      <c r="F37" s="681"/>
      <c r="G37" s="681"/>
      <c r="H37" s="681"/>
      <c r="I37" s="681"/>
      <c r="J37" s="681"/>
      <c r="K37" s="681"/>
      <c r="L37" s="681"/>
      <c r="M37" s="681"/>
      <c r="N37" s="681"/>
      <c r="O37" s="681"/>
      <c r="P37" s="681"/>
      <c r="Q37" s="682"/>
      <c r="R37" s="683">
        <v>405975</v>
      </c>
      <c r="S37" s="684"/>
      <c r="T37" s="684"/>
      <c r="U37" s="684"/>
      <c r="V37" s="684"/>
      <c r="W37" s="684"/>
      <c r="X37" s="684"/>
      <c r="Y37" s="685"/>
      <c r="Z37" s="686">
        <v>0.7</v>
      </c>
      <c r="AA37" s="686"/>
      <c r="AB37" s="686"/>
      <c r="AC37" s="686"/>
      <c r="AD37" s="687" t="s">
        <v>128</v>
      </c>
      <c r="AE37" s="687"/>
      <c r="AF37" s="687"/>
      <c r="AG37" s="687"/>
      <c r="AH37" s="687"/>
      <c r="AI37" s="687"/>
      <c r="AJ37" s="687"/>
      <c r="AK37" s="687"/>
      <c r="AL37" s="688" t="s">
        <v>178</v>
      </c>
      <c r="AM37" s="689"/>
      <c r="AN37" s="689"/>
      <c r="AO37" s="690"/>
      <c r="AQ37" s="761" t="s">
        <v>333</v>
      </c>
      <c r="AR37" s="762"/>
      <c r="AS37" s="762"/>
      <c r="AT37" s="762"/>
      <c r="AU37" s="762"/>
      <c r="AV37" s="762"/>
      <c r="AW37" s="762"/>
      <c r="AX37" s="762"/>
      <c r="AY37" s="763"/>
      <c r="AZ37" s="683">
        <v>1452138</v>
      </c>
      <c r="BA37" s="684"/>
      <c r="BB37" s="684"/>
      <c r="BC37" s="684"/>
      <c r="BD37" s="720"/>
      <c r="BE37" s="720"/>
      <c r="BF37" s="750"/>
      <c r="BG37" s="698" t="s">
        <v>334</v>
      </c>
      <c r="BH37" s="699"/>
      <c r="BI37" s="699"/>
      <c r="BJ37" s="699"/>
      <c r="BK37" s="699"/>
      <c r="BL37" s="699"/>
      <c r="BM37" s="699"/>
      <c r="BN37" s="699"/>
      <c r="BO37" s="699"/>
      <c r="BP37" s="699"/>
      <c r="BQ37" s="699"/>
      <c r="BR37" s="699"/>
      <c r="BS37" s="699"/>
      <c r="BT37" s="699"/>
      <c r="BU37" s="700"/>
      <c r="BV37" s="683">
        <v>1025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1668144</v>
      </c>
      <c r="CS37" s="720"/>
      <c r="CT37" s="720"/>
      <c r="CU37" s="720"/>
      <c r="CV37" s="720"/>
      <c r="CW37" s="720"/>
      <c r="CX37" s="720"/>
      <c r="CY37" s="721"/>
      <c r="CZ37" s="688">
        <v>2.9</v>
      </c>
      <c r="DA37" s="718"/>
      <c r="DB37" s="718"/>
      <c r="DC37" s="722"/>
      <c r="DD37" s="692">
        <v>1668144</v>
      </c>
      <c r="DE37" s="720"/>
      <c r="DF37" s="720"/>
      <c r="DG37" s="720"/>
      <c r="DH37" s="720"/>
      <c r="DI37" s="720"/>
      <c r="DJ37" s="720"/>
      <c r="DK37" s="721"/>
      <c r="DL37" s="692">
        <v>1667166</v>
      </c>
      <c r="DM37" s="720"/>
      <c r="DN37" s="720"/>
      <c r="DO37" s="720"/>
      <c r="DP37" s="720"/>
      <c r="DQ37" s="720"/>
      <c r="DR37" s="720"/>
      <c r="DS37" s="720"/>
      <c r="DT37" s="720"/>
      <c r="DU37" s="720"/>
      <c r="DV37" s="721"/>
      <c r="DW37" s="688">
        <v>5.3</v>
      </c>
      <c r="DX37" s="718"/>
      <c r="DY37" s="718"/>
      <c r="DZ37" s="718"/>
      <c r="EA37" s="718"/>
      <c r="EB37" s="718"/>
      <c r="EC37" s="719"/>
    </row>
    <row r="38" spans="2:133" ht="11.25" customHeight="1" x14ac:dyDescent="0.15">
      <c r="B38" s="680" t="s">
        <v>336</v>
      </c>
      <c r="C38" s="681"/>
      <c r="D38" s="681"/>
      <c r="E38" s="681"/>
      <c r="F38" s="681"/>
      <c r="G38" s="681"/>
      <c r="H38" s="681"/>
      <c r="I38" s="681"/>
      <c r="J38" s="681"/>
      <c r="K38" s="681"/>
      <c r="L38" s="681"/>
      <c r="M38" s="681"/>
      <c r="N38" s="681"/>
      <c r="O38" s="681"/>
      <c r="P38" s="681"/>
      <c r="Q38" s="682"/>
      <c r="R38" s="683">
        <v>1761888</v>
      </c>
      <c r="S38" s="684"/>
      <c r="T38" s="684"/>
      <c r="U38" s="684"/>
      <c r="V38" s="684"/>
      <c r="W38" s="684"/>
      <c r="X38" s="684"/>
      <c r="Y38" s="685"/>
      <c r="Z38" s="686">
        <v>3.1</v>
      </c>
      <c r="AA38" s="686"/>
      <c r="AB38" s="686"/>
      <c r="AC38" s="686"/>
      <c r="AD38" s="687">
        <v>12863</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1034375</v>
      </c>
      <c r="BA38" s="684"/>
      <c r="BB38" s="684"/>
      <c r="BC38" s="684"/>
      <c r="BD38" s="720"/>
      <c r="BE38" s="720"/>
      <c r="BF38" s="750"/>
      <c r="BG38" s="698" t="s">
        <v>338</v>
      </c>
      <c r="BH38" s="699"/>
      <c r="BI38" s="699"/>
      <c r="BJ38" s="699"/>
      <c r="BK38" s="699"/>
      <c r="BL38" s="699"/>
      <c r="BM38" s="699"/>
      <c r="BN38" s="699"/>
      <c r="BO38" s="699"/>
      <c r="BP38" s="699"/>
      <c r="BQ38" s="699"/>
      <c r="BR38" s="699"/>
      <c r="BS38" s="699"/>
      <c r="BT38" s="699"/>
      <c r="BU38" s="700"/>
      <c r="BV38" s="683">
        <v>19972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5638993</v>
      </c>
      <c r="CS38" s="684"/>
      <c r="CT38" s="684"/>
      <c r="CU38" s="684"/>
      <c r="CV38" s="684"/>
      <c r="CW38" s="684"/>
      <c r="CX38" s="684"/>
      <c r="CY38" s="685"/>
      <c r="CZ38" s="688">
        <v>9.9</v>
      </c>
      <c r="DA38" s="718"/>
      <c r="DB38" s="718"/>
      <c r="DC38" s="722"/>
      <c r="DD38" s="692">
        <v>4665684</v>
      </c>
      <c r="DE38" s="684"/>
      <c r="DF38" s="684"/>
      <c r="DG38" s="684"/>
      <c r="DH38" s="684"/>
      <c r="DI38" s="684"/>
      <c r="DJ38" s="684"/>
      <c r="DK38" s="685"/>
      <c r="DL38" s="692">
        <v>4589954</v>
      </c>
      <c r="DM38" s="684"/>
      <c r="DN38" s="684"/>
      <c r="DO38" s="684"/>
      <c r="DP38" s="684"/>
      <c r="DQ38" s="684"/>
      <c r="DR38" s="684"/>
      <c r="DS38" s="684"/>
      <c r="DT38" s="684"/>
      <c r="DU38" s="684"/>
      <c r="DV38" s="685"/>
      <c r="DW38" s="688">
        <v>14.5</v>
      </c>
      <c r="DX38" s="718"/>
      <c r="DY38" s="718"/>
      <c r="DZ38" s="718"/>
      <c r="EA38" s="718"/>
      <c r="EB38" s="718"/>
      <c r="EC38" s="719"/>
    </row>
    <row r="39" spans="2:133" ht="11.25" customHeight="1" x14ac:dyDescent="0.15">
      <c r="B39" s="680" t="s">
        <v>340</v>
      </c>
      <c r="C39" s="681"/>
      <c r="D39" s="681"/>
      <c r="E39" s="681"/>
      <c r="F39" s="681"/>
      <c r="G39" s="681"/>
      <c r="H39" s="681"/>
      <c r="I39" s="681"/>
      <c r="J39" s="681"/>
      <c r="K39" s="681"/>
      <c r="L39" s="681"/>
      <c r="M39" s="681"/>
      <c r="N39" s="681"/>
      <c r="O39" s="681"/>
      <c r="P39" s="681"/>
      <c r="Q39" s="682"/>
      <c r="R39" s="683">
        <v>6332778</v>
      </c>
      <c r="S39" s="684"/>
      <c r="T39" s="684"/>
      <c r="U39" s="684"/>
      <c r="V39" s="684"/>
      <c r="W39" s="684"/>
      <c r="X39" s="684"/>
      <c r="Y39" s="685"/>
      <c r="Z39" s="686">
        <v>11</v>
      </c>
      <c r="AA39" s="686"/>
      <c r="AB39" s="686"/>
      <c r="AC39" s="686"/>
      <c r="AD39" s="687" t="s">
        <v>128</v>
      </c>
      <c r="AE39" s="687"/>
      <c r="AF39" s="687"/>
      <c r="AG39" s="687"/>
      <c r="AH39" s="687"/>
      <c r="AI39" s="687"/>
      <c r="AJ39" s="687"/>
      <c r="AK39" s="687"/>
      <c r="AL39" s="688" t="s">
        <v>235</v>
      </c>
      <c r="AM39" s="689"/>
      <c r="AN39" s="689"/>
      <c r="AO39" s="690"/>
      <c r="AQ39" s="761" t="s">
        <v>341</v>
      </c>
      <c r="AR39" s="762"/>
      <c r="AS39" s="762"/>
      <c r="AT39" s="762"/>
      <c r="AU39" s="762"/>
      <c r="AV39" s="762"/>
      <c r="AW39" s="762"/>
      <c r="AX39" s="762"/>
      <c r="AY39" s="763"/>
      <c r="AZ39" s="683">
        <v>280102</v>
      </c>
      <c r="BA39" s="684"/>
      <c r="BB39" s="684"/>
      <c r="BC39" s="684"/>
      <c r="BD39" s="720"/>
      <c r="BE39" s="720"/>
      <c r="BF39" s="750"/>
      <c r="BG39" s="698" t="s">
        <v>342</v>
      </c>
      <c r="BH39" s="699"/>
      <c r="BI39" s="699"/>
      <c r="BJ39" s="699"/>
      <c r="BK39" s="699"/>
      <c r="BL39" s="699"/>
      <c r="BM39" s="699"/>
      <c r="BN39" s="699"/>
      <c r="BO39" s="699"/>
      <c r="BP39" s="699"/>
      <c r="BQ39" s="699"/>
      <c r="BR39" s="699"/>
      <c r="BS39" s="699"/>
      <c r="BT39" s="699"/>
      <c r="BU39" s="700"/>
      <c r="BV39" s="683">
        <v>30625</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3217161</v>
      </c>
      <c r="CS39" s="720"/>
      <c r="CT39" s="720"/>
      <c r="CU39" s="720"/>
      <c r="CV39" s="720"/>
      <c r="CW39" s="720"/>
      <c r="CX39" s="720"/>
      <c r="CY39" s="721"/>
      <c r="CZ39" s="688">
        <v>5.6</v>
      </c>
      <c r="DA39" s="718"/>
      <c r="DB39" s="718"/>
      <c r="DC39" s="722"/>
      <c r="DD39" s="692">
        <v>212076</v>
      </c>
      <c r="DE39" s="720"/>
      <c r="DF39" s="720"/>
      <c r="DG39" s="720"/>
      <c r="DH39" s="720"/>
      <c r="DI39" s="720"/>
      <c r="DJ39" s="720"/>
      <c r="DK39" s="721"/>
      <c r="DL39" s="692" t="s">
        <v>178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235</v>
      </c>
      <c r="AM40" s="689"/>
      <c r="AN40" s="689"/>
      <c r="AO40" s="690"/>
      <c r="AQ40" s="761" t="s">
        <v>345</v>
      </c>
      <c r="AR40" s="762"/>
      <c r="AS40" s="762"/>
      <c r="AT40" s="762"/>
      <c r="AU40" s="762"/>
      <c r="AV40" s="762"/>
      <c r="AW40" s="762"/>
      <c r="AX40" s="762"/>
      <c r="AY40" s="763"/>
      <c r="AZ40" s="683" t="s">
        <v>235</v>
      </c>
      <c r="BA40" s="684"/>
      <c r="BB40" s="684"/>
      <c r="BC40" s="684"/>
      <c r="BD40" s="720"/>
      <c r="BE40" s="720"/>
      <c r="BF40" s="750"/>
      <c r="BG40" s="764" t="s">
        <v>346</v>
      </c>
      <c r="BH40" s="765"/>
      <c r="BI40" s="765"/>
      <c r="BJ40" s="765"/>
      <c r="BK40" s="765"/>
      <c r="BL40" s="236"/>
      <c r="BM40" s="699" t="s">
        <v>347</v>
      </c>
      <c r="BN40" s="699"/>
      <c r="BO40" s="699"/>
      <c r="BP40" s="699"/>
      <c r="BQ40" s="699"/>
      <c r="BR40" s="699"/>
      <c r="BS40" s="699"/>
      <c r="BT40" s="699"/>
      <c r="BU40" s="700"/>
      <c r="BV40" s="683">
        <v>101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773719</v>
      </c>
      <c r="CS40" s="684"/>
      <c r="CT40" s="684"/>
      <c r="CU40" s="684"/>
      <c r="CV40" s="684"/>
      <c r="CW40" s="684"/>
      <c r="CX40" s="684"/>
      <c r="CY40" s="685"/>
      <c r="CZ40" s="688">
        <v>1.4</v>
      </c>
      <c r="DA40" s="718"/>
      <c r="DB40" s="718"/>
      <c r="DC40" s="722"/>
      <c r="DD40" s="692">
        <v>97</v>
      </c>
      <c r="DE40" s="684"/>
      <c r="DF40" s="684"/>
      <c r="DG40" s="684"/>
      <c r="DH40" s="684"/>
      <c r="DI40" s="684"/>
      <c r="DJ40" s="684"/>
      <c r="DK40" s="685"/>
      <c r="DL40" s="692" t="s">
        <v>178</v>
      </c>
      <c r="DM40" s="684"/>
      <c r="DN40" s="684"/>
      <c r="DO40" s="684"/>
      <c r="DP40" s="684"/>
      <c r="DQ40" s="684"/>
      <c r="DR40" s="684"/>
      <c r="DS40" s="684"/>
      <c r="DT40" s="684"/>
      <c r="DU40" s="684"/>
      <c r="DV40" s="685"/>
      <c r="DW40" s="688" t="s">
        <v>128</v>
      </c>
      <c r="DX40" s="718"/>
      <c r="DY40" s="718"/>
      <c r="DZ40" s="718"/>
      <c r="EA40" s="718"/>
      <c r="EB40" s="718"/>
      <c r="EC40" s="719"/>
    </row>
    <row r="41" spans="2:133" ht="11.25" customHeight="1" x14ac:dyDescent="0.15">
      <c r="B41" s="680" t="s">
        <v>349</v>
      </c>
      <c r="C41" s="681"/>
      <c r="D41" s="681"/>
      <c r="E41" s="681"/>
      <c r="F41" s="681"/>
      <c r="G41" s="681"/>
      <c r="H41" s="681"/>
      <c r="I41" s="681"/>
      <c r="J41" s="681"/>
      <c r="K41" s="681"/>
      <c r="L41" s="681"/>
      <c r="M41" s="681"/>
      <c r="N41" s="681"/>
      <c r="O41" s="681"/>
      <c r="P41" s="681"/>
      <c r="Q41" s="682"/>
      <c r="R41" s="683">
        <v>2079378</v>
      </c>
      <c r="S41" s="684"/>
      <c r="T41" s="684"/>
      <c r="U41" s="684"/>
      <c r="V41" s="684"/>
      <c r="W41" s="684"/>
      <c r="X41" s="684"/>
      <c r="Y41" s="685"/>
      <c r="Z41" s="686">
        <v>3.6</v>
      </c>
      <c r="AA41" s="686"/>
      <c r="AB41" s="686"/>
      <c r="AC41" s="686"/>
      <c r="AD41" s="687" t="s">
        <v>235</v>
      </c>
      <c r="AE41" s="687"/>
      <c r="AF41" s="687"/>
      <c r="AG41" s="687"/>
      <c r="AH41" s="687"/>
      <c r="AI41" s="687"/>
      <c r="AJ41" s="687"/>
      <c r="AK41" s="687"/>
      <c r="AL41" s="688" t="s">
        <v>128</v>
      </c>
      <c r="AM41" s="689"/>
      <c r="AN41" s="689"/>
      <c r="AO41" s="690"/>
      <c r="AQ41" s="761" t="s">
        <v>350</v>
      </c>
      <c r="AR41" s="762"/>
      <c r="AS41" s="762"/>
      <c r="AT41" s="762"/>
      <c r="AU41" s="762"/>
      <c r="AV41" s="762"/>
      <c r="AW41" s="762"/>
      <c r="AX41" s="762"/>
      <c r="AY41" s="763"/>
      <c r="AZ41" s="683">
        <v>1182684</v>
      </c>
      <c r="BA41" s="684"/>
      <c r="BB41" s="684"/>
      <c r="BC41" s="684"/>
      <c r="BD41" s="720"/>
      <c r="BE41" s="720"/>
      <c r="BF41" s="750"/>
      <c r="BG41" s="764"/>
      <c r="BH41" s="765"/>
      <c r="BI41" s="765"/>
      <c r="BJ41" s="765"/>
      <c r="BK41" s="765"/>
      <c r="BL41" s="236"/>
      <c r="BM41" s="699" t="s">
        <v>351</v>
      </c>
      <c r="BN41" s="699"/>
      <c r="BO41" s="699"/>
      <c r="BP41" s="699"/>
      <c r="BQ41" s="699"/>
      <c r="BR41" s="699"/>
      <c r="BS41" s="699"/>
      <c r="BT41" s="699"/>
      <c r="BU41" s="700"/>
      <c r="BV41" s="683" t="s">
        <v>235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235</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353</v>
      </c>
      <c r="C42" s="733"/>
      <c r="D42" s="733"/>
      <c r="E42" s="733"/>
      <c r="F42" s="733"/>
      <c r="G42" s="733"/>
      <c r="H42" s="733"/>
      <c r="I42" s="733"/>
      <c r="J42" s="733"/>
      <c r="K42" s="733"/>
      <c r="L42" s="733"/>
      <c r="M42" s="733"/>
      <c r="N42" s="733"/>
      <c r="O42" s="733"/>
      <c r="P42" s="733"/>
      <c r="Q42" s="734"/>
      <c r="R42" s="768">
        <v>57468996</v>
      </c>
      <c r="S42" s="769"/>
      <c r="T42" s="769"/>
      <c r="U42" s="769"/>
      <c r="V42" s="769"/>
      <c r="W42" s="769"/>
      <c r="X42" s="769"/>
      <c r="Y42" s="777"/>
      <c r="Z42" s="778">
        <v>100</v>
      </c>
      <c r="AA42" s="778"/>
      <c r="AB42" s="778"/>
      <c r="AC42" s="778"/>
      <c r="AD42" s="779">
        <v>29492961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4456309</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347</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6301694</v>
      </c>
      <c r="CS42" s="684"/>
      <c r="CT42" s="684"/>
      <c r="CU42" s="684"/>
      <c r="CV42" s="684"/>
      <c r="CW42" s="684"/>
      <c r="CX42" s="684"/>
      <c r="CY42" s="685"/>
      <c r="CZ42" s="688">
        <v>11.1</v>
      </c>
      <c r="DA42" s="689"/>
      <c r="DB42" s="689"/>
      <c r="DC42" s="701"/>
      <c r="DD42" s="692">
        <v>956908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121977</v>
      </c>
      <c r="CS43" s="720"/>
      <c r="CT43" s="720"/>
      <c r="CU43" s="720"/>
      <c r="CV43" s="720"/>
      <c r="CW43" s="720"/>
      <c r="CX43" s="720"/>
      <c r="CY43" s="721"/>
      <c r="CZ43" s="688">
        <v>0.2</v>
      </c>
      <c r="DA43" s="718"/>
      <c r="DB43" s="718"/>
      <c r="DC43" s="722"/>
      <c r="DD43" s="692">
        <v>114251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6185538</v>
      </c>
      <c r="CS44" s="684"/>
      <c r="CT44" s="684"/>
      <c r="CU44" s="684"/>
      <c r="CV44" s="684"/>
      <c r="CW44" s="684"/>
      <c r="CX44" s="684"/>
      <c r="CY44" s="685"/>
      <c r="CZ44" s="688">
        <v>10.9</v>
      </c>
      <c r="DA44" s="689"/>
      <c r="DB44" s="689"/>
      <c r="DC44" s="701"/>
      <c r="DD44" s="692">
        <v>949914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1747494</v>
      </c>
      <c r="CS45" s="720"/>
      <c r="CT45" s="720"/>
      <c r="CU45" s="720"/>
      <c r="CV45" s="720"/>
      <c r="CW45" s="720"/>
      <c r="CX45" s="720"/>
      <c r="CY45" s="721"/>
      <c r="CZ45" s="688">
        <v>3.1</v>
      </c>
      <c r="DA45" s="718"/>
      <c r="DB45" s="718"/>
      <c r="DC45" s="722"/>
      <c r="DD45" s="692">
        <v>54770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4435844</v>
      </c>
      <c r="CS46" s="684"/>
      <c r="CT46" s="684"/>
      <c r="CU46" s="684"/>
      <c r="CV46" s="684"/>
      <c r="CW46" s="684"/>
      <c r="CX46" s="684"/>
      <c r="CY46" s="685"/>
      <c r="CZ46" s="688">
        <v>7.8</v>
      </c>
      <c r="DA46" s="689"/>
      <c r="DB46" s="689"/>
      <c r="DC46" s="701"/>
      <c r="DD46" s="692">
        <v>895144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116156</v>
      </c>
      <c r="CS47" s="720"/>
      <c r="CT47" s="720"/>
      <c r="CU47" s="720"/>
      <c r="CV47" s="720"/>
      <c r="CW47" s="720"/>
      <c r="CX47" s="720"/>
      <c r="CY47" s="721"/>
      <c r="CZ47" s="688">
        <v>0.2</v>
      </c>
      <c r="DA47" s="718"/>
      <c r="DB47" s="718"/>
      <c r="DC47" s="722"/>
      <c r="DD47" s="692">
        <v>6994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235</v>
      </c>
      <c r="DA48" s="689"/>
      <c r="DB48" s="689"/>
      <c r="DC48" s="701"/>
      <c r="DD48" s="692" t="s">
        <v>178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366</v>
      </c>
      <c r="CE49" s="733"/>
      <c r="CF49" s="733"/>
      <c r="CG49" s="733"/>
      <c r="CH49" s="733"/>
      <c r="CI49" s="733"/>
      <c r="CJ49" s="733"/>
      <c r="CK49" s="733"/>
      <c r="CL49" s="733"/>
      <c r="CM49" s="733"/>
      <c r="CN49" s="733"/>
      <c r="CO49" s="733"/>
      <c r="CP49" s="733"/>
      <c r="CQ49" s="734"/>
      <c r="CR49" s="768">
        <v>56981834</v>
      </c>
      <c r="CS49" s="754"/>
      <c r="CT49" s="754"/>
      <c r="CU49" s="754"/>
      <c r="CV49" s="754"/>
      <c r="CW49" s="754"/>
      <c r="CX49" s="754"/>
      <c r="CY49" s="785"/>
      <c r="CZ49" s="780">
        <v>100</v>
      </c>
      <c r="DA49" s="786"/>
      <c r="DB49" s="786"/>
      <c r="DC49" s="787"/>
      <c r="DD49" s="788">
        <v>35107148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07A4yqjde+qLHQT0KfMVdJR42TMv3Vip3LXessOFDhfoQn+IfyjG34923pzAgjYVR3KFN0IcQeO9oWGz/luMw==" saltValue="VmVsC9gYco/3kck6ArBZ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P20" sqref="AP20:AT2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54965</v>
      </c>
      <c r="R7" s="819"/>
      <c r="S7" s="819"/>
      <c r="T7" s="819"/>
      <c r="U7" s="819"/>
      <c r="V7" s="819">
        <v>54478</v>
      </c>
      <c r="W7" s="819"/>
      <c r="X7" s="819"/>
      <c r="Y7" s="819"/>
      <c r="Z7" s="819"/>
      <c r="AA7" s="819">
        <v>487</v>
      </c>
      <c r="AB7" s="819"/>
      <c r="AC7" s="819"/>
      <c r="AD7" s="819"/>
      <c r="AE7" s="820"/>
      <c r="AF7" s="821">
        <v>405</v>
      </c>
      <c r="AG7" s="822"/>
      <c r="AH7" s="822"/>
      <c r="AI7" s="822"/>
      <c r="AJ7" s="823"/>
      <c r="AK7" s="858">
        <v>478</v>
      </c>
      <c r="AL7" s="859"/>
      <c r="AM7" s="859"/>
      <c r="AN7" s="859"/>
      <c r="AO7" s="859"/>
      <c r="AP7" s="859">
        <v>60551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0</v>
      </c>
      <c r="CI7" s="856"/>
      <c r="CJ7" s="856"/>
      <c r="CK7" s="856"/>
      <c r="CL7" s="857"/>
      <c r="CM7" s="855">
        <v>66</v>
      </c>
      <c r="CN7" s="856"/>
      <c r="CO7" s="856"/>
      <c r="CP7" s="856"/>
      <c r="CQ7" s="857"/>
      <c r="CR7" s="855">
        <v>5</v>
      </c>
      <c r="CS7" s="856"/>
      <c r="CT7" s="856"/>
      <c r="CU7" s="856"/>
      <c r="CV7" s="857"/>
      <c r="CW7" s="855">
        <v>0</v>
      </c>
      <c r="CX7" s="856"/>
      <c r="CY7" s="856"/>
      <c r="CZ7" s="856"/>
      <c r="DA7" s="857"/>
      <c r="DB7" s="855">
        <v>0</v>
      </c>
      <c r="DC7" s="856"/>
      <c r="DD7" s="856"/>
      <c r="DE7" s="856"/>
      <c r="DF7" s="857"/>
      <c r="DG7" s="855">
        <v>2297</v>
      </c>
      <c r="DH7" s="856"/>
      <c r="DI7" s="856"/>
      <c r="DJ7" s="856"/>
      <c r="DK7" s="857"/>
      <c r="DL7" s="855" t="s">
        <v>512</v>
      </c>
      <c r="DM7" s="856"/>
      <c r="DN7" s="856"/>
      <c r="DO7" s="856"/>
      <c r="DP7" s="857"/>
      <c r="DQ7" s="855" t="s">
        <v>512</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3060</v>
      </c>
      <c r="R8" s="843"/>
      <c r="S8" s="843"/>
      <c r="T8" s="843"/>
      <c r="U8" s="843"/>
      <c r="V8" s="843">
        <v>3060</v>
      </c>
      <c r="W8" s="843"/>
      <c r="X8" s="843"/>
      <c r="Y8" s="843"/>
      <c r="Z8" s="843"/>
      <c r="AA8" s="843">
        <v>0</v>
      </c>
      <c r="AB8" s="843"/>
      <c r="AC8" s="843"/>
      <c r="AD8" s="843"/>
      <c r="AE8" s="844"/>
      <c r="AF8" s="845" t="s">
        <v>391</v>
      </c>
      <c r="AG8" s="846"/>
      <c r="AH8" s="846"/>
      <c r="AI8" s="846"/>
      <c r="AJ8" s="847"/>
      <c r="AK8" s="848">
        <v>387</v>
      </c>
      <c r="AL8" s="849"/>
      <c r="AM8" s="849"/>
      <c r="AN8" s="849"/>
      <c r="AO8" s="849"/>
      <c r="AP8" s="849">
        <v>4155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14</v>
      </c>
      <c r="CI8" s="866"/>
      <c r="CJ8" s="866"/>
      <c r="CK8" s="866"/>
      <c r="CL8" s="867"/>
      <c r="CM8" s="865">
        <v>244</v>
      </c>
      <c r="CN8" s="866"/>
      <c r="CO8" s="866"/>
      <c r="CP8" s="866"/>
      <c r="CQ8" s="867"/>
      <c r="CR8" s="865">
        <v>2</v>
      </c>
      <c r="CS8" s="866"/>
      <c r="CT8" s="866"/>
      <c r="CU8" s="866"/>
      <c r="CV8" s="867"/>
      <c r="CW8" s="865">
        <v>321</v>
      </c>
      <c r="CX8" s="866"/>
      <c r="CY8" s="866"/>
      <c r="CZ8" s="866"/>
      <c r="DA8" s="867"/>
      <c r="DB8" s="865" t="s">
        <v>512</v>
      </c>
      <c r="DC8" s="866"/>
      <c r="DD8" s="866"/>
      <c r="DE8" s="866"/>
      <c r="DF8" s="867"/>
      <c r="DG8" s="865" t="s">
        <v>512</v>
      </c>
      <c r="DH8" s="866"/>
      <c r="DI8" s="866"/>
      <c r="DJ8" s="866"/>
      <c r="DK8" s="867"/>
      <c r="DL8" s="865">
        <v>8440</v>
      </c>
      <c r="DM8" s="866"/>
      <c r="DN8" s="866"/>
      <c r="DO8" s="866"/>
      <c r="DP8" s="867"/>
      <c r="DQ8" s="865" t="s">
        <v>512</v>
      </c>
      <c r="DR8" s="866"/>
      <c r="DS8" s="866"/>
      <c r="DT8" s="866"/>
      <c r="DU8" s="867"/>
      <c r="DV8" s="868"/>
      <c r="DW8" s="869"/>
      <c r="DX8" s="869"/>
      <c r="DY8" s="869"/>
      <c r="DZ8" s="870"/>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987</v>
      </c>
      <c r="R9" s="843"/>
      <c r="S9" s="843"/>
      <c r="T9" s="843"/>
      <c r="U9" s="843"/>
      <c r="V9" s="843">
        <v>987</v>
      </c>
      <c r="W9" s="843"/>
      <c r="X9" s="843"/>
      <c r="Y9" s="843"/>
      <c r="Z9" s="843"/>
      <c r="AA9" s="843" t="s">
        <v>512</v>
      </c>
      <c r="AB9" s="843"/>
      <c r="AC9" s="843"/>
      <c r="AD9" s="843"/>
      <c r="AE9" s="844"/>
      <c r="AF9" s="845" t="s">
        <v>128</v>
      </c>
      <c r="AG9" s="846"/>
      <c r="AH9" s="846"/>
      <c r="AI9" s="846"/>
      <c r="AJ9" s="847"/>
      <c r="AK9" s="848">
        <v>933</v>
      </c>
      <c r="AL9" s="849"/>
      <c r="AM9" s="849"/>
      <c r="AN9" s="849"/>
      <c r="AO9" s="849"/>
      <c r="AP9" s="849">
        <v>8342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30</v>
      </c>
      <c r="CI9" s="866"/>
      <c r="CJ9" s="866"/>
      <c r="CK9" s="866"/>
      <c r="CL9" s="867"/>
      <c r="CM9" s="865">
        <v>1127</v>
      </c>
      <c r="CN9" s="866"/>
      <c r="CO9" s="866"/>
      <c r="CP9" s="866"/>
      <c r="CQ9" s="867"/>
      <c r="CR9" s="865">
        <v>162</v>
      </c>
      <c r="CS9" s="866"/>
      <c r="CT9" s="866"/>
      <c r="CU9" s="866"/>
      <c r="CV9" s="867"/>
      <c r="CW9" s="865" t="s">
        <v>512</v>
      </c>
      <c r="CX9" s="866"/>
      <c r="CY9" s="866"/>
      <c r="CZ9" s="866"/>
      <c r="DA9" s="867"/>
      <c r="DB9" s="865">
        <v>962</v>
      </c>
      <c r="DC9" s="866"/>
      <c r="DD9" s="866"/>
      <c r="DE9" s="866"/>
      <c r="DF9" s="867"/>
      <c r="DG9" s="865" t="s">
        <v>512</v>
      </c>
      <c r="DH9" s="866"/>
      <c r="DI9" s="866"/>
      <c r="DJ9" s="866"/>
      <c r="DK9" s="867"/>
      <c r="DL9" s="865" t="s">
        <v>512</v>
      </c>
      <c r="DM9" s="866"/>
      <c r="DN9" s="866"/>
      <c r="DO9" s="866"/>
      <c r="DP9" s="867"/>
      <c r="DQ9" s="865" t="s">
        <v>512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99</v>
      </c>
      <c r="CI10" s="866"/>
      <c r="CJ10" s="866"/>
      <c r="CK10" s="866"/>
      <c r="CL10" s="867"/>
      <c r="CM10" s="865">
        <v>2944</v>
      </c>
      <c r="CN10" s="866"/>
      <c r="CO10" s="866"/>
      <c r="CP10" s="866"/>
      <c r="CQ10" s="867"/>
      <c r="CR10" s="865">
        <v>200</v>
      </c>
      <c r="CS10" s="866"/>
      <c r="CT10" s="866"/>
      <c r="CU10" s="866"/>
      <c r="CV10" s="867"/>
      <c r="CW10" s="865" t="s">
        <v>512</v>
      </c>
      <c r="CX10" s="866"/>
      <c r="CY10" s="866"/>
      <c r="CZ10" s="866"/>
      <c r="DA10" s="867"/>
      <c r="DB10" s="865">
        <v>500</v>
      </c>
      <c r="DC10" s="866"/>
      <c r="DD10" s="866"/>
      <c r="DE10" s="866"/>
      <c r="DF10" s="867"/>
      <c r="DG10" s="865" t="s">
        <v>512</v>
      </c>
      <c r="DH10" s="866"/>
      <c r="DI10" s="866"/>
      <c r="DJ10" s="866"/>
      <c r="DK10" s="867"/>
      <c r="DL10" s="865">
        <v>382</v>
      </c>
      <c r="DM10" s="866"/>
      <c r="DN10" s="866"/>
      <c r="DO10" s="866"/>
      <c r="DP10" s="867"/>
      <c r="DQ10" s="865">
        <v>38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595</v>
      </c>
      <c r="BT11" s="853"/>
      <c r="BU11" s="853"/>
      <c r="BV11" s="853"/>
      <c r="BW11" s="853"/>
      <c r="BX11" s="853"/>
      <c r="BY11" s="853"/>
      <c r="BZ11" s="853"/>
      <c r="CA11" s="853"/>
      <c r="CB11" s="853"/>
      <c r="CC11" s="853"/>
      <c r="CD11" s="853"/>
      <c r="CE11" s="853"/>
      <c r="CF11" s="853"/>
      <c r="CG11" s="854"/>
      <c r="CH11" s="865">
        <v>2</v>
      </c>
      <c r="CI11" s="866"/>
      <c r="CJ11" s="866"/>
      <c r="CK11" s="866"/>
      <c r="CL11" s="867"/>
      <c r="CM11" s="865">
        <v>78</v>
      </c>
      <c r="CN11" s="866"/>
      <c r="CO11" s="866"/>
      <c r="CP11" s="866"/>
      <c r="CQ11" s="867"/>
      <c r="CR11" s="865">
        <v>40</v>
      </c>
      <c r="CS11" s="866"/>
      <c r="CT11" s="866"/>
      <c r="CU11" s="866"/>
      <c r="CV11" s="867"/>
      <c r="CW11" s="865" t="s">
        <v>512</v>
      </c>
      <c r="CX11" s="866"/>
      <c r="CY11" s="866"/>
      <c r="CZ11" s="866"/>
      <c r="DA11" s="867"/>
      <c r="DB11" s="865" t="s">
        <v>512</v>
      </c>
      <c r="DC11" s="866"/>
      <c r="DD11" s="866"/>
      <c r="DE11" s="866"/>
      <c r="DF11" s="867"/>
      <c r="DG11" s="865" t="s">
        <v>512</v>
      </c>
      <c r="DH11" s="866"/>
      <c r="DI11" s="866"/>
      <c r="DJ11" s="866"/>
      <c r="DK11" s="867"/>
      <c r="DL11" s="865" t="s">
        <v>512</v>
      </c>
      <c r="DM11" s="866"/>
      <c r="DN11" s="866"/>
      <c r="DO11" s="866"/>
      <c r="DP11" s="867"/>
      <c r="DQ11" s="865" t="s">
        <v>512</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596</v>
      </c>
      <c r="BT12" s="853"/>
      <c r="BU12" s="853"/>
      <c r="BV12" s="853"/>
      <c r="BW12" s="853"/>
      <c r="BX12" s="853"/>
      <c r="BY12" s="853"/>
      <c r="BZ12" s="853"/>
      <c r="CA12" s="853"/>
      <c r="CB12" s="853"/>
      <c r="CC12" s="853"/>
      <c r="CD12" s="853"/>
      <c r="CE12" s="853"/>
      <c r="CF12" s="853"/>
      <c r="CG12" s="854"/>
      <c r="CH12" s="865">
        <v>-9</v>
      </c>
      <c r="CI12" s="866"/>
      <c r="CJ12" s="866"/>
      <c r="CK12" s="866"/>
      <c r="CL12" s="867"/>
      <c r="CM12" s="865">
        <v>89</v>
      </c>
      <c r="CN12" s="866"/>
      <c r="CO12" s="866"/>
      <c r="CP12" s="866"/>
      <c r="CQ12" s="867"/>
      <c r="CR12" s="865">
        <v>2</v>
      </c>
      <c r="CS12" s="866"/>
      <c r="CT12" s="866"/>
      <c r="CU12" s="866"/>
      <c r="CV12" s="867"/>
      <c r="CW12" s="865">
        <v>5</v>
      </c>
      <c r="CX12" s="866"/>
      <c r="CY12" s="866"/>
      <c r="CZ12" s="866"/>
      <c r="DA12" s="867"/>
      <c r="DB12" s="865">
        <v>120</v>
      </c>
      <c r="DC12" s="866"/>
      <c r="DD12" s="866"/>
      <c r="DE12" s="866"/>
      <c r="DF12" s="867"/>
      <c r="DG12" s="865" t="s">
        <v>512</v>
      </c>
      <c r="DH12" s="866"/>
      <c r="DI12" s="866"/>
      <c r="DJ12" s="866"/>
      <c r="DK12" s="867"/>
      <c r="DL12" s="865" t="s">
        <v>512</v>
      </c>
      <c r="DM12" s="866"/>
      <c r="DN12" s="866"/>
      <c r="DO12" s="866"/>
      <c r="DP12" s="867"/>
      <c r="DQ12" s="865" t="s">
        <v>512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597</v>
      </c>
      <c r="BT13" s="853"/>
      <c r="BU13" s="853"/>
      <c r="BV13" s="853"/>
      <c r="BW13" s="853"/>
      <c r="BX13" s="853"/>
      <c r="BY13" s="853"/>
      <c r="BZ13" s="853"/>
      <c r="CA13" s="853"/>
      <c r="CB13" s="853"/>
      <c r="CC13" s="853"/>
      <c r="CD13" s="853"/>
      <c r="CE13" s="853"/>
      <c r="CF13" s="853"/>
      <c r="CG13" s="854"/>
      <c r="CH13" s="865">
        <v>94</v>
      </c>
      <c r="CI13" s="866"/>
      <c r="CJ13" s="866"/>
      <c r="CK13" s="866"/>
      <c r="CL13" s="867"/>
      <c r="CM13" s="865">
        <v>625</v>
      </c>
      <c r="CN13" s="866"/>
      <c r="CO13" s="866"/>
      <c r="CP13" s="866"/>
      <c r="CQ13" s="867"/>
      <c r="CR13" s="865">
        <v>500</v>
      </c>
      <c r="CS13" s="866"/>
      <c r="CT13" s="866"/>
      <c r="CU13" s="866"/>
      <c r="CV13" s="867"/>
      <c r="CW13" s="865">
        <v>162</v>
      </c>
      <c r="CX13" s="866"/>
      <c r="CY13" s="866"/>
      <c r="CZ13" s="866"/>
      <c r="DA13" s="867"/>
      <c r="DB13" s="865" t="s">
        <v>512</v>
      </c>
      <c r="DC13" s="866"/>
      <c r="DD13" s="866"/>
      <c r="DE13" s="866"/>
      <c r="DF13" s="867"/>
      <c r="DG13" s="865" t="s">
        <v>512</v>
      </c>
      <c r="DH13" s="866"/>
      <c r="DI13" s="866"/>
      <c r="DJ13" s="866"/>
      <c r="DK13" s="867"/>
      <c r="DL13" s="865" t="s">
        <v>512</v>
      </c>
      <c r="DM13" s="866"/>
      <c r="DN13" s="866"/>
      <c r="DO13" s="866"/>
      <c r="DP13" s="867"/>
      <c r="DQ13" s="865" t="s">
        <v>512</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598</v>
      </c>
      <c r="BT14" s="853"/>
      <c r="BU14" s="853"/>
      <c r="BV14" s="853"/>
      <c r="BW14" s="853"/>
      <c r="BX14" s="853"/>
      <c r="BY14" s="853"/>
      <c r="BZ14" s="853"/>
      <c r="CA14" s="853"/>
      <c r="CB14" s="853"/>
      <c r="CC14" s="853"/>
      <c r="CD14" s="853"/>
      <c r="CE14" s="853"/>
      <c r="CF14" s="853"/>
      <c r="CG14" s="854"/>
      <c r="CH14" s="865">
        <v>0</v>
      </c>
      <c r="CI14" s="866"/>
      <c r="CJ14" s="866"/>
      <c r="CK14" s="866"/>
      <c r="CL14" s="867"/>
      <c r="CM14" s="865">
        <v>219</v>
      </c>
      <c r="CN14" s="866"/>
      <c r="CO14" s="866"/>
      <c r="CP14" s="866"/>
      <c r="CQ14" s="867"/>
      <c r="CR14" s="865">
        <v>30</v>
      </c>
      <c r="CS14" s="866"/>
      <c r="CT14" s="866"/>
      <c r="CU14" s="866"/>
      <c r="CV14" s="867"/>
      <c r="CW14" s="865">
        <v>125</v>
      </c>
      <c r="CX14" s="866"/>
      <c r="CY14" s="866"/>
      <c r="CZ14" s="866"/>
      <c r="DA14" s="867"/>
      <c r="DB14" s="865" t="s">
        <v>512</v>
      </c>
      <c r="DC14" s="866"/>
      <c r="DD14" s="866"/>
      <c r="DE14" s="866"/>
      <c r="DF14" s="867"/>
      <c r="DG14" s="865" t="s">
        <v>512</v>
      </c>
      <c r="DH14" s="866"/>
      <c r="DI14" s="866"/>
      <c r="DJ14" s="866"/>
      <c r="DK14" s="867"/>
      <c r="DL14" s="865" t="s">
        <v>512</v>
      </c>
      <c r="DM14" s="866"/>
      <c r="DN14" s="866"/>
      <c r="DO14" s="866"/>
      <c r="DP14" s="867"/>
      <c r="DQ14" s="865" t="s">
        <v>512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599</v>
      </c>
      <c r="BT15" s="853"/>
      <c r="BU15" s="853"/>
      <c r="BV15" s="853"/>
      <c r="BW15" s="853"/>
      <c r="BX15" s="853"/>
      <c r="BY15" s="853"/>
      <c r="BZ15" s="853"/>
      <c r="CA15" s="853"/>
      <c r="CB15" s="853"/>
      <c r="CC15" s="853"/>
      <c r="CD15" s="853"/>
      <c r="CE15" s="853"/>
      <c r="CF15" s="853"/>
      <c r="CG15" s="854"/>
      <c r="CH15" s="865">
        <v>427</v>
      </c>
      <c r="CI15" s="866"/>
      <c r="CJ15" s="866"/>
      <c r="CK15" s="866"/>
      <c r="CL15" s="867"/>
      <c r="CM15" s="865">
        <v>10544</v>
      </c>
      <c r="CN15" s="866"/>
      <c r="CO15" s="866"/>
      <c r="CP15" s="866"/>
      <c r="CQ15" s="867"/>
      <c r="CR15" s="865" t="s">
        <v>512</v>
      </c>
      <c r="CS15" s="866"/>
      <c r="CT15" s="866"/>
      <c r="CU15" s="866"/>
      <c r="CV15" s="867"/>
      <c r="CW15" s="865" t="s">
        <v>512</v>
      </c>
      <c r="CX15" s="866"/>
      <c r="CY15" s="866"/>
      <c r="CZ15" s="866"/>
      <c r="DA15" s="867"/>
      <c r="DB15" s="865" t="s">
        <v>512</v>
      </c>
      <c r="DC15" s="866"/>
      <c r="DD15" s="866"/>
      <c r="DE15" s="866"/>
      <c r="DF15" s="867"/>
      <c r="DG15" s="865" t="s">
        <v>512</v>
      </c>
      <c r="DH15" s="866"/>
      <c r="DI15" s="866"/>
      <c r="DJ15" s="866"/>
      <c r="DK15" s="867"/>
      <c r="DL15" s="865">
        <v>91</v>
      </c>
      <c r="DM15" s="866"/>
      <c r="DN15" s="866"/>
      <c r="DO15" s="866"/>
      <c r="DP15" s="867"/>
      <c r="DQ15" s="865">
        <v>91</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57469</v>
      </c>
      <c r="R23" s="878"/>
      <c r="S23" s="878"/>
      <c r="T23" s="878"/>
      <c r="U23" s="878"/>
      <c r="V23" s="878">
        <v>56982</v>
      </c>
      <c r="W23" s="878"/>
      <c r="X23" s="878"/>
      <c r="Y23" s="878"/>
      <c r="Z23" s="878"/>
      <c r="AA23" s="878">
        <v>487</v>
      </c>
      <c r="AB23" s="878"/>
      <c r="AC23" s="878"/>
      <c r="AD23" s="878"/>
      <c r="AE23" s="879"/>
      <c r="AF23" s="880">
        <v>405</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16114</v>
      </c>
      <c r="R28" s="907"/>
      <c r="S28" s="907"/>
      <c r="T28" s="907"/>
      <c r="U28" s="907"/>
      <c r="V28" s="907">
        <v>16057</v>
      </c>
      <c r="W28" s="907"/>
      <c r="X28" s="907"/>
      <c r="Y28" s="907"/>
      <c r="Z28" s="907"/>
      <c r="AA28" s="907">
        <v>57</v>
      </c>
      <c r="AB28" s="907"/>
      <c r="AC28" s="907"/>
      <c r="AD28" s="907"/>
      <c r="AE28" s="908"/>
      <c r="AF28" s="909">
        <v>57</v>
      </c>
      <c r="AG28" s="907"/>
      <c r="AH28" s="907"/>
      <c r="AI28" s="907"/>
      <c r="AJ28" s="910"/>
      <c r="AK28" s="911">
        <v>1183</v>
      </c>
      <c r="AL28" s="902"/>
      <c r="AM28" s="902"/>
      <c r="AN28" s="902"/>
      <c r="AO28" s="902"/>
      <c r="AP28" s="902" t="s">
        <v>512</v>
      </c>
      <c r="AQ28" s="902"/>
      <c r="AR28" s="902"/>
      <c r="AS28" s="902"/>
      <c r="AT28" s="902"/>
      <c r="AU28" s="902" t="s">
        <v>512</v>
      </c>
      <c r="AV28" s="902"/>
      <c r="AW28" s="902"/>
      <c r="AX28" s="902"/>
      <c r="AY28" s="902"/>
      <c r="AZ28" s="903" t="s">
        <v>512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3342</v>
      </c>
      <c r="R29" s="843"/>
      <c r="S29" s="843"/>
      <c r="T29" s="843"/>
      <c r="U29" s="843"/>
      <c r="V29" s="843">
        <v>3256</v>
      </c>
      <c r="W29" s="843"/>
      <c r="X29" s="843"/>
      <c r="Y29" s="843"/>
      <c r="Z29" s="843"/>
      <c r="AA29" s="843">
        <v>86</v>
      </c>
      <c r="AB29" s="843"/>
      <c r="AC29" s="843"/>
      <c r="AD29" s="843"/>
      <c r="AE29" s="844"/>
      <c r="AF29" s="845">
        <v>86</v>
      </c>
      <c r="AG29" s="846"/>
      <c r="AH29" s="846"/>
      <c r="AI29" s="846"/>
      <c r="AJ29" s="847"/>
      <c r="AK29" s="914">
        <v>464</v>
      </c>
      <c r="AL29" s="915"/>
      <c r="AM29" s="915"/>
      <c r="AN29" s="915"/>
      <c r="AO29" s="915"/>
      <c r="AP29" s="915" t="s">
        <v>512</v>
      </c>
      <c r="AQ29" s="915"/>
      <c r="AR29" s="915"/>
      <c r="AS29" s="915"/>
      <c r="AT29" s="915"/>
      <c r="AU29" s="915" t="s">
        <v>512</v>
      </c>
      <c r="AV29" s="915"/>
      <c r="AW29" s="915"/>
      <c r="AX29" s="915"/>
      <c r="AY29" s="915"/>
      <c r="AZ29" s="916" t="s">
        <v>512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16</v>
      </c>
      <c r="R30" s="843"/>
      <c r="S30" s="843"/>
      <c r="T30" s="843"/>
      <c r="U30" s="843"/>
      <c r="V30" s="843">
        <v>16</v>
      </c>
      <c r="W30" s="843"/>
      <c r="X30" s="843"/>
      <c r="Y30" s="843"/>
      <c r="Z30" s="843"/>
      <c r="AA30" s="843" t="s">
        <v>512</v>
      </c>
      <c r="AB30" s="843"/>
      <c r="AC30" s="843"/>
      <c r="AD30" s="843"/>
      <c r="AE30" s="844"/>
      <c r="AF30" s="845" t="s">
        <v>128</v>
      </c>
      <c r="AG30" s="846"/>
      <c r="AH30" s="846"/>
      <c r="AI30" s="846"/>
      <c r="AJ30" s="847"/>
      <c r="AK30" s="914">
        <v>6</v>
      </c>
      <c r="AL30" s="915"/>
      <c r="AM30" s="915"/>
      <c r="AN30" s="915"/>
      <c r="AO30" s="915"/>
      <c r="AP30" s="915" t="s">
        <v>512</v>
      </c>
      <c r="AQ30" s="915"/>
      <c r="AR30" s="915"/>
      <c r="AS30" s="915"/>
      <c r="AT30" s="915"/>
      <c r="AU30" s="915" t="s">
        <v>512</v>
      </c>
      <c r="AV30" s="915"/>
      <c r="AW30" s="915"/>
      <c r="AX30" s="915"/>
      <c r="AY30" s="915"/>
      <c r="AZ30" s="916" t="s">
        <v>512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13104</v>
      </c>
      <c r="R31" s="843"/>
      <c r="S31" s="843"/>
      <c r="T31" s="843"/>
      <c r="U31" s="843"/>
      <c r="V31" s="843">
        <v>13099</v>
      </c>
      <c r="W31" s="843"/>
      <c r="X31" s="843"/>
      <c r="Y31" s="843"/>
      <c r="Z31" s="843"/>
      <c r="AA31" s="843">
        <v>5</v>
      </c>
      <c r="AB31" s="843"/>
      <c r="AC31" s="843"/>
      <c r="AD31" s="843"/>
      <c r="AE31" s="844"/>
      <c r="AF31" s="845">
        <v>2</v>
      </c>
      <c r="AG31" s="846"/>
      <c r="AH31" s="846"/>
      <c r="AI31" s="846"/>
      <c r="AJ31" s="847"/>
      <c r="AK31" s="914">
        <v>2025</v>
      </c>
      <c r="AL31" s="915"/>
      <c r="AM31" s="915"/>
      <c r="AN31" s="915"/>
      <c r="AO31" s="915"/>
      <c r="AP31" s="915" t="s">
        <v>512</v>
      </c>
      <c r="AQ31" s="915"/>
      <c r="AR31" s="915"/>
      <c r="AS31" s="915"/>
      <c r="AT31" s="915"/>
      <c r="AU31" s="915" t="s">
        <v>512</v>
      </c>
      <c r="AV31" s="915"/>
      <c r="AW31" s="915"/>
      <c r="AX31" s="915"/>
      <c r="AY31" s="915"/>
      <c r="AZ31" s="916" t="s">
        <v>512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3348</v>
      </c>
      <c r="R32" s="843"/>
      <c r="S32" s="843"/>
      <c r="T32" s="843"/>
      <c r="U32" s="843"/>
      <c r="V32" s="843">
        <v>3059</v>
      </c>
      <c r="W32" s="843"/>
      <c r="X32" s="843"/>
      <c r="Y32" s="843"/>
      <c r="Z32" s="843"/>
      <c r="AA32" s="843">
        <v>289</v>
      </c>
      <c r="AB32" s="843"/>
      <c r="AC32" s="843"/>
      <c r="AD32" s="843"/>
      <c r="AE32" s="844"/>
      <c r="AF32" s="845">
        <v>4639</v>
      </c>
      <c r="AG32" s="846"/>
      <c r="AH32" s="846"/>
      <c r="AI32" s="846"/>
      <c r="AJ32" s="847"/>
      <c r="AK32" s="914">
        <v>75</v>
      </c>
      <c r="AL32" s="915"/>
      <c r="AM32" s="915"/>
      <c r="AN32" s="915"/>
      <c r="AO32" s="915"/>
      <c r="AP32" s="915">
        <v>2115</v>
      </c>
      <c r="AQ32" s="915"/>
      <c r="AR32" s="915"/>
      <c r="AS32" s="915"/>
      <c r="AT32" s="915"/>
      <c r="AU32" s="915">
        <v>4</v>
      </c>
      <c r="AV32" s="915"/>
      <c r="AW32" s="915"/>
      <c r="AX32" s="915"/>
      <c r="AY32" s="915"/>
      <c r="AZ32" s="916" t="s">
        <v>512</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151</v>
      </c>
      <c r="C33" s="840"/>
      <c r="D33" s="840"/>
      <c r="E33" s="840"/>
      <c r="F33" s="840"/>
      <c r="G33" s="840"/>
      <c r="H33" s="840"/>
      <c r="I33" s="840"/>
      <c r="J33" s="840"/>
      <c r="K33" s="840"/>
      <c r="L33" s="840"/>
      <c r="M33" s="840"/>
      <c r="N33" s="840"/>
      <c r="O33" s="840"/>
      <c r="P33" s="841"/>
      <c r="Q33" s="842">
        <v>1070</v>
      </c>
      <c r="R33" s="843"/>
      <c r="S33" s="843"/>
      <c r="T33" s="843"/>
      <c r="U33" s="843"/>
      <c r="V33" s="843">
        <v>844</v>
      </c>
      <c r="W33" s="843"/>
      <c r="X33" s="843"/>
      <c r="Y33" s="843"/>
      <c r="Z33" s="843"/>
      <c r="AA33" s="843">
        <v>226</v>
      </c>
      <c r="AB33" s="843"/>
      <c r="AC33" s="843"/>
      <c r="AD33" s="843"/>
      <c r="AE33" s="844"/>
      <c r="AF33" s="845">
        <v>-461</v>
      </c>
      <c r="AG33" s="846"/>
      <c r="AH33" s="846"/>
      <c r="AI33" s="846"/>
      <c r="AJ33" s="847"/>
      <c r="AK33" s="914">
        <v>852</v>
      </c>
      <c r="AL33" s="915"/>
      <c r="AM33" s="915"/>
      <c r="AN33" s="915"/>
      <c r="AO33" s="915"/>
      <c r="AP33" s="915">
        <v>3262</v>
      </c>
      <c r="AQ33" s="915"/>
      <c r="AR33" s="915"/>
      <c r="AS33" s="915"/>
      <c r="AT33" s="915"/>
      <c r="AU33" s="915">
        <v>2257</v>
      </c>
      <c r="AV33" s="915"/>
      <c r="AW33" s="915"/>
      <c r="AX33" s="915"/>
      <c r="AY33" s="915"/>
      <c r="AZ33" s="916">
        <v>13.9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3713</v>
      </c>
      <c r="R34" s="843"/>
      <c r="S34" s="843"/>
      <c r="T34" s="843"/>
      <c r="U34" s="843"/>
      <c r="V34" s="843">
        <v>3154</v>
      </c>
      <c r="W34" s="843"/>
      <c r="X34" s="843"/>
      <c r="Y34" s="843"/>
      <c r="Z34" s="843"/>
      <c r="AA34" s="843">
        <v>559</v>
      </c>
      <c r="AB34" s="843"/>
      <c r="AC34" s="843"/>
      <c r="AD34" s="843"/>
      <c r="AE34" s="844"/>
      <c r="AF34" s="845">
        <v>2556</v>
      </c>
      <c r="AG34" s="846"/>
      <c r="AH34" s="846"/>
      <c r="AI34" s="846"/>
      <c r="AJ34" s="847"/>
      <c r="AK34" s="914">
        <v>1034</v>
      </c>
      <c r="AL34" s="915"/>
      <c r="AM34" s="915"/>
      <c r="AN34" s="915"/>
      <c r="AO34" s="915"/>
      <c r="AP34" s="915">
        <v>12694</v>
      </c>
      <c r="AQ34" s="915"/>
      <c r="AR34" s="915"/>
      <c r="AS34" s="915"/>
      <c r="AT34" s="915"/>
      <c r="AU34" s="915">
        <v>5788</v>
      </c>
      <c r="AV34" s="915"/>
      <c r="AW34" s="915"/>
      <c r="AX34" s="915"/>
      <c r="AY34" s="915"/>
      <c r="AZ34" s="916" t="s">
        <v>512</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6877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400</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2823</v>
      </c>
      <c r="R68" s="950"/>
      <c r="S68" s="950"/>
      <c r="T68" s="950"/>
      <c r="U68" s="950"/>
      <c r="V68" s="950">
        <v>2742</v>
      </c>
      <c r="W68" s="950"/>
      <c r="X68" s="950"/>
      <c r="Y68" s="950"/>
      <c r="Z68" s="950"/>
      <c r="AA68" s="950">
        <v>81</v>
      </c>
      <c r="AB68" s="950"/>
      <c r="AC68" s="950"/>
      <c r="AD68" s="950"/>
      <c r="AE68" s="950"/>
      <c r="AF68" s="950">
        <v>69</v>
      </c>
      <c r="AG68" s="950"/>
      <c r="AH68" s="950"/>
      <c r="AI68" s="950"/>
      <c r="AJ68" s="950"/>
      <c r="AK68" s="950" t="s">
        <v>512</v>
      </c>
      <c r="AL68" s="950"/>
      <c r="AM68" s="950"/>
      <c r="AN68" s="950"/>
      <c r="AO68" s="950"/>
      <c r="AP68" s="950">
        <v>2803</v>
      </c>
      <c r="AQ68" s="950"/>
      <c r="AR68" s="950"/>
      <c r="AS68" s="950"/>
      <c r="AT68" s="950"/>
      <c r="AU68" s="950">
        <v>1778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229</v>
      </c>
      <c r="R69" s="915"/>
      <c r="S69" s="915"/>
      <c r="T69" s="915"/>
      <c r="U69" s="915"/>
      <c r="V69" s="915">
        <v>205</v>
      </c>
      <c r="W69" s="915"/>
      <c r="X69" s="915"/>
      <c r="Y69" s="915"/>
      <c r="Z69" s="915"/>
      <c r="AA69" s="915">
        <v>24</v>
      </c>
      <c r="AB69" s="915"/>
      <c r="AC69" s="915"/>
      <c r="AD69" s="915"/>
      <c r="AE69" s="915"/>
      <c r="AF69" s="915">
        <v>24</v>
      </c>
      <c r="AG69" s="915"/>
      <c r="AH69" s="915"/>
      <c r="AI69" s="915"/>
      <c r="AJ69" s="915"/>
      <c r="AK69" s="915" t="s">
        <v>512</v>
      </c>
      <c r="AL69" s="915"/>
      <c r="AM69" s="915"/>
      <c r="AN69" s="915"/>
      <c r="AO69" s="915"/>
      <c r="AP69" s="915">
        <v>100</v>
      </c>
      <c r="AQ69" s="915"/>
      <c r="AR69" s="915"/>
      <c r="AS69" s="915"/>
      <c r="AT69" s="915"/>
      <c r="AU69" s="915">
        <v>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12441</v>
      </c>
      <c r="R70" s="915"/>
      <c r="S70" s="915"/>
      <c r="T70" s="915"/>
      <c r="U70" s="915"/>
      <c r="V70" s="915">
        <v>11563</v>
      </c>
      <c r="W70" s="915"/>
      <c r="X70" s="915"/>
      <c r="Y70" s="915"/>
      <c r="Z70" s="915"/>
      <c r="AA70" s="915">
        <v>878</v>
      </c>
      <c r="AB70" s="915"/>
      <c r="AC70" s="915"/>
      <c r="AD70" s="915"/>
      <c r="AE70" s="915"/>
      <c r="AF70" s="915">
        <v>878</v>
      </c>
      <c r="AG70" s="915"/>
      <c r="AH70" s="915"/>
      <c r="AI70" s="915"/>
      <c r="AJ70" s="915"/>
      <c r="AK70" s="915">
        <v>579</v>
      </c>
      <c r="AL70" s="915"/>
      <c r="AM70" s="915"/>
      <c r="AN70" s="915"/>
      <c r="AO70" s="915"/>
      <c r="AP70" s="915" t="s">
        <v>512</v>
      </c>
      <c r="AQ70" s="915"/>
      <c r="AR70" s="915"/>
      <c r="AS70" s="915"/>
      <c r="AT70" s="915"/>
      <c r="AU70" s="915" t="s">
        <v>512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452</v>
      </c>
      <c r="R71" s="915"/>
      <c r="S71" s="915"/>
      <c r="T71" s="915"/>
      <c r="U71" s="915"/>
      <c r="V71" s="915">
        <v>167</v>
      </c>
      <c r="W71" s="915"/>
      <c r="X71" s="915"/>
      <c r="Y71" s="915"/>
      <c r="Z71" s="915"/>
      <c r="AA71" s="915">
        <v>285</v>
      </c>
      <c r="AB71" s="915"/>
      <c r="AC71" s="915"/>
      <c r="AD71" s="915"/>
      <c r="AE71" s="915"/>
      <c r="AF71" s="915">
        <v>285</v>
      </c>
      <c r="AG71" s="915"/>
      <c r="AH71" s="915"/>
      <c r="AI71" s="915"/>
      <c r="AJ71" s="915"/>
      <c r="AK71" s="915" t="s">
        <v>512</v>
      </c>
      <c r="AL71" s="915"/>
      <c r="AM71" s="915"/>
      <c r="AN71" s="915"/>
      <c r="AO71" s="915"/>
      <c r="AP71" s="915" t="s">
        <v>512</v>
      </c>
      <c r="AQ71" s="915"/>
      <c r="AR71" s="915"/>
      <c r="AS71" s="915"/>
      <c r="AT71" s="915"/>
      <c r="AU71" s="915" t="s">
        <v>512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795351</v>
      </c>
      <c r="R72" s="915"/>
      <c r="S72" s="915"/>
      <c r="T72" s="915"/>
      <c r="U72" s="915"/>
      <c r="V72" s="915">
        <v>776100</v>
      </c>
      <c r="W72" s="915"/>
      <c r="X72" s="915"/>
      <c r="Y72" s="915"/>
      <c r="Z72" s="915"/>
      <c r="AA72" s="915">
        <v>19251</v>
      </c>
      <c r="AB72" s="915"/>
      <c r="AC72" s="915"/>
      <c r="AD72" s="915"/>
      <c r="AE72" s="915"/>
      <c r="AF72" s="915">
        <v>19251</v>
      </c>
      <c r="AG72" s="915"/>
      <c r="AH72" s="915"/>
      <c r="AI72" s="915"/>
      <c r="AJ72" s="915"/>
      <c r="AK72" s="915">
        <v>5510</v>
      </c>
      <c r="AL72" s="915"/>
      <c r="AM72" s="915"/>
      <c r="AN72" s="915"/>
      <c r="AO72" s="915"/>
      <c r="AP72" s="915" t="s">
        <v>512</v>
      </c>
      <c r="AQ72" s="915"/>
      <c r="AR72" s="915"/>
      <c r="AS72" s="915"/>
      <c r="AT72" s="915"/>
      <c r="AU72" s="915" t="s">
        <v>512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5730387</v>
      </c>
      <c r="AB110" s="986"/>
      <c r="AC110" s="986"/>
      <c r="AD110" s="986"/>
      <c r="AE110" s="987"/>
      <c r="AF110" s="988">
        <v>5881048</v>
      </c>
      <c r="AG110" s="986"/>
      <c r="AH110" s="986"/>
      <c r="AI110" s="986"/>
      <c r="AJ110" s="987"/>
      <c r="AK110" s="988">
        <v>5872382</v>
      </c>
      <c r="AL110" s="986"/>
      <c r="AM110" s="986"/>
      <c r="AN110" s="986"/>
      <c r="AO110" s="987"/>
      <c r="AP110" s="989">
        <v>22</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68877968</v>
      </c>
      <c r="BR110" s="1021"/>
      <c r="BS110" s="1021"/>
      <c r="BT110" s="1021"/>
      <c r="BU110" s="1021"/>
      <c r="BV110" s="1021">
        <v>72035359</v>
      </c>
      <c r="BW110" s="1021"/>
      <c r="BX110" s="1021"/>
      <c r="BY110" s="1021"/>
      <c r="BZ110" s="1021"/>
      <c r="CA110" s="1021">
        <v>73048814</v>
      </c>
      <c r="CB110" s="1021"/>
      <c r="CC110" s="1021"/>
      <c r="CD110" s="1021"/>
      <c r="CE110" s="1021"/>
      <c r="CF110" s="1035">
        <v>273.10000000000002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1639516</v>
      </c>
      <c r="DH110" s="1021"/>
      <c r="DI110" s="1021"/>
      <c r="DJ110" s="1021"/>
      <c r="DK110" s="1021"/>
      <c r="DL110" s="1021">
        <v>2860742</v>
      </c>
      <c r="DM110" s="1021"/>
      <c r="DN110" s="1021"/>
      <c r="DO110" s="1021"/>
      <c r="DP110" s="1021"/>
      <c r="DQ110" s="1021">
        <v>2533392</v>
      </c>
      <c r="DR110" s="1021"/>
      <c r="DS110" s="1021"/>
      <c r="DT110" s="1021"/>
      <c r="DU110" s="1021"/>
      <c r="DV110" s="1022">
        <v>9.5</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13804805</v>
      </c>
      <c r="BR111" s="1014"/>
      <c r="BS111" s="1014"/>
      <c r="BT111" s="1014"/>
      <c r="BU111" s="1014"/>
      <c r="BV111" s="1014">
        <v>14462102</v>
      </c>
      <c r="BW111" s="1014"/>
      <c r="BX111" s="1014"/>
      <c r="BY111" s="1014"/>
      <c r="BZ111" s="1014"/>
      <c r="CA111" s="1014">
        <v>13566315</v>
      </c>
      <c r="CB111" s="1014"/>
      <c r="CC111" s="1014"/>
      <c r="CD111" s="1014"/>
      <c r="CE111" s="1014"/>
      <c r="CF111" s="1008">
        <v>50.7</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443</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84497</v>
      </c>
      <c r="AB112" s="1053"/>
      <c r="AC112" s="1053"/>
      <c r="AD112" s="1053"/>
      <c r="AE112" s="1054"/>
      <c r="AF112" s="1055">
        <v>64497</v>
      </c>
      <c r="AG112" s="1053"/>
      <c r="AH112" s="1053"/>
      <c r="AI112" s="1053"/>
      <c r="AJ112" s="1054"/>
      <c r="AK112" s="1055">
        <v>41163</v>
      </c>
      <c r="AL112" s="1053"/>
      <c r="AM112" s="1053"/>
      <c r="AN112" s="1053"/>
      <c r="AO112" s="1054"/>
      <c r="AP112" s="1056">
        <v>0.2</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7852780</v>
      </c>
      <c r="BR112" s="1014"/>
      <c r="BS112" s="1014"/>
      <c r="BT112" s="1014"/>
      <c r="BU112" s="1014"/>
      <c r="BV112" s="1014">
        <v>7433939</v>
      </c>
      <c r="BW112" s="1014"/>
      <c r="BX112" s="1014"/>
      <c r="BY112" s="1014"/>
      <c r="BZ112" s="1014"/>
      <c r="CA112" s="1014">
        <v>8049561</v>
      </c>
      <c r="CB112" s="1014"/>
      <c r="CC112" s="1014"/>
      <c r="CD112" s="1014"/>
      <c r="CE112" s="1014"/>
      <c r="CF112" s="1008">
        <v>30.1</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776959</v>
      </c>
      <c r="AB113" s="1028"/>
      <c r="AC113" s="1028"/>
      <c r="AD113" s="1028"/>
      <c r="AE113" s="1029"/>
      <c r="AF113" s="1030">
        <v>872731</v>
      </c>
      <c r="AG113" s="1028"/>
      <c r="AH113" s="1028"/>
      <c r="AI113" s="1028"/>
      <c r="AJ113" s="1029"/>
      <c r="AK113" s="1030">
        <v>849317</v>
      </c>
      <c r="AL113" s="1028"/>
      <c r="AM113" s="1028"/>
      <c r="AN113" s="1028"/>
      <c r="AO113" s="1029"/>
      <c r="AP113" s="1031">
        <v>3.2</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3172782</v>
      </c>
      <c r="BR113" s="1014"/>
      <c r="BS113" s="1014"/>
      <c r="BT113" s="1014"/>
      <c r="BU113" s="1014"/>
      <c r="BV113" s="1014">
        <v>2454277</v>
      </c>
      <c r="BW113" s="1014"/>
      <c r="BX113" s="1014"/>
      <c r="BY113" s="1014"/>
      <c r="BZ113" s="1014"/>
      <c r="CA113" s="1014">
        <v>1787120</v>
      </c>
      <c r="CB113" s="1014"/>
      <c r="CC113" s="1014"/>
      <c r="CD113" s="1014"/>
      <c r="CE113" s="1014"/>
      <c r="CF113" s="1008">
        <v>6.7</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763812</v>
      </c>
      <c r="AB114" s="1053"/>
      <c r="AC114" s="1053"/>
      <c r="AD114" s="1053"/>
      <c r="AE114" s="1054"/>
      <c r="AF114" s="1055">
        <v>764380</v>
      </c>
      <c r="AG114" s="1053"/>
      <c r="AH114" s="1053"/>
      <c r="AI114" s="1053"/>
      <c r="AJ114" s="1054"/>
      <c r="AK114" s="1055">
        <v>701805</v>
      </c>
      <c r="AL114" s="1053"/>
      <c r="AM114" s="1053"/>
      <c r="AN114" s="1053"/>
      <c r="AO114" s="1054"/>
      <c r="AP114" s="1056">
        <v>2.6</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7252141</v>
      </c>
      <c r="BR114" s="1014"/>
      <c r="BS114" s="1014"/>
      <c r="BT114" s="1014"/>
      <c r="BU114" s="1014"/>
      <c r="BV114" s="1014">
        <v>7884819</v>
      </c>
      <c r="BW114" s="1014"/>
      <c r="BX114" s="1014"/>
      <c r="BY114" s="1014"/>
      <c r="BZ114" s="1014"/>
      <c r="CA114" s="1014">
        <v>7900559</v>
      </c>
      <c r="CB114" s="1014"/>
      <c r="CC114" s="1014"/>
      <c r="CD114" s="1014"/>
      <c r="CE114" s="1014"/>
      <c r="CF114" s="1008">
        <v>29.5</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1143526</v>
      </c>
      <c r="AB115" s="1028"/>
      <c r="AC115" s="1028"/>
      <c r="AD115" s="1028"/>
      <c r="AE115" s="1029"/>
      <c r="AF115" s="1030">
        <v>1196783</v>
      </c>
      <c r="AG115" s="1028"/>
      <c r="AH115" s="1028"/>
      <c r="AI115" s="1028"/>
      <c r="AJ115" s="1029"/>
      <c r="AK115" s="1030">
        <v>1250253</v>
      </c>
      <c r="AL115" s="1028"/>
      <c r="AM115" s="1028"/>
      <c r="AN115" s="1028"/>
      <c r="AO115" s="1029"/>
      <c r="AP115" s="1031">
        <v>4.7</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157367</v>
      </c>
      <c r="BR115" s="1014"/>
      <c r="BS115" s="1014"/>
      <c r="BT115" s="1014"/>
      <c r="BU115" s="1014"/>
      <c r="BV115" s="1014">
        <v>53916</v>
      </c>
      <c r="BW115" s="1014"/>
      <c r="BX115" s="1014"/>
      <c r="BY115" s="1014"/>
      <c r="BZ115" s="1014"/>
      <c r="CA115" s="1014">
        <v>131750</v>
      </c>
      <c r="CB115" s="1014"/>
      <c r="CC115" s="1014"/>
      <c r="CD115" s="1014"/>
      <c r="CE115" s="1014"/>
      <c r="CF115" s="1008">
        <v>0.5</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2315102</v>
      </c>
      <c r="DH115" s="1053"/>
      <c r="DI115" s="1053"/>
      <c r="DJ115" s="1053"/>
      <c r="DK115" s="1054"/>
      <c r="DL115" s="1055">
        <v>2335681</v>
      </c>
      <c r="DM115" s="1053"/>
      <c r="DN115" s="1053"/>
      <c r="DO115" s="1053"/>
      <c r="DP115" s="1054"/>
      <c r="DQ115" s="1055">
        <v>2354723</v>
      </c>
      <c r="DR115" s="1053"/>
      <c r="DS115" s="1053"/>
      <c r="DT115" s="1053"/>
      <c r="DU115" s="1054"/>
      <c r="DV115" s="1056">
        <v>8.8000000000000007</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3084</v>
      </c>
      <c r="AB116" s="1053"/>
      <c r="AC116" s="1053"/>
      <c r="AD116" s="1053"/>
      <c r="AE116" s="1054"/>
      <c r="AF116" s="1055">
        <v>275</v>
      </c>
      <c r="AG116" s="1053"/>
      <c r="AH116" s="1053"/>
      <c r="AI116" s="1053"/>
      <c r="AJ116" s="1054"/>
      <c r="AK116" s="1055">
        <v>206</v>
      </c>
      <c r="AL116" s="1053"/>
      <c r="AM116" s="1053"/>
      <c r="AN116" s="1053"/>
      <c r="AO116" s="1054"/>
      <c r="AP116" s="1056">
        <v>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8502265</v>
      </c>
      <c r="AB117" s="1071"/>
      <c r="AC117" s="1071"/>
      <c r="AD117" s="1071"/>
      <c r="AE117" s="1072"/>
      <c r="AF117" s="1073">
        <v>8779714</v>
      </c>
      <c r="AG117" s="1071"/>
      <c r="AH117" s="1071"/>
      <c r="AI117" s="1071"/>
      <c r="AJ117" s="1072"/>
      <c r="AK117" s="1073">
        <v>8715126</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9558100</v>
      </c>
      <c r="DH117" s="1053"/>
      <c r="DI117" s="1053"/>
      <c r="DJ117" s="1053"/>
      <c r="DK117" s="1054"/>
      <c r="DL117" s="1055">
        <v>8998800</v>
      </c>
      <c r="DM117" s="1053"/>
      <c r="DN117" s="1053"/>
      <c r="DO117" s="1053"/>
      <c r="DP117" s="1054"/>
      <c r="DQ117" s="1055">
        <v>8439500</v>
      </c>
      <c r="DR117" s="1053"/>
      <c r="DS117" s="1053"/>
      <c r="DT117" s="1053"/>
      <c r="DU117" s="1054"/>
      <c r="DV117" s="1056">
        <v>31.6</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214108</v>
      </c>
      <c r="AB119" s="986"/>
      <c r="AC119" s="986"/>
      <c r="AD119" s="986"/>
      <c r="AE119" s="987"/>
      <c r="AF119" s="988">
        <v>286344</v>
      </c>
      <c r="AG119" s="986"/>
      <c r="AH119" s="986"/>
      <c r="AI119" s="986"/>
      <c r="AJ119" s="987"/>
      <c r="AK119" s="988">
        <v>358111</v>
      </c>
      <c r="AL119" s="986"/>
      <c r="AM119" s="986"/>
      <c r="AN119" s="986"/>
      <c r="AO119" s="987"/>
      <c r="AP119" s="989">
        <v>1.3</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465</v>
      </c>
      <c r="BP119" s="1100"/>
      <c r="BQ119" s="1091">
        <v>101117843</v>
      </c>
      <c r="BR119" s="1092"/>
      <c r="BS119" s="1092"/>
      <c r="BT119" s="1092"/>
      <c r="BU119" s="1092"/>
      <c r="BV119" s="1092">
        <v>104324412</v>
      </c>
      <c r="BW119" s="1092"/>
      <c r="BX119" s="1092"/>
      <c r="BY119" s="1092"/>
      <c r="BZ119" s="1092"/>
      <c r="CA119" s="1092">
        <v>104484119</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292087</v>
      </c>
      <c r="DH119" s="1078"/>
      <c r="DI119" s="1078"/>
      <c r="DJ119" s="1078"/>
      <c r="DK119" s="1079"/>
      <c r="DL119" s="1077">
        <v>266879</v>
      </c>
      <c r="DM119" s="1078"/>
      <c r="DN119" s="1078"/>
      <c r="DO119" s="1078"/>
      <c r="DP119" s="1079"/>
      <c r="DQ119" s="1077">
        <v>238700</v>
      </c>
      <c r="DR119" s="1078"/>
      <c r="DS119" s="1078"/>
      <c r="DT119" s="1078"/>
      <c r="DU119" s="1079"/>
      <c r="DV119" s="1080">
        <v>0.9</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6893494</v>
      </c>
      <c r="BR120" s="1021"/>
      <c r="BS120" s="1021"/>
      <c r="BT120" s="1021"/>
      <c r="BU120" s="1021"/>
      <c r="BV120" s="1021">
        <v>7121048</v>
      </c>
      <c r="BW120" s="1021"/>
      <c r="BX120" s="1021"/>
      <c r="BY120" s="1021"/>
      <c r="BZ120" s="1021"/>
      <c r="CA120" s="1021">
        <v>9201166</v>
      </c>
      <c r="CB120" s="1021"/>
      <c r="CC120" s="1021"/>
      <c r="CD120" s="1021"/>
      <c r="CE120" s="1021"/>
      <c r="CF120" s="1035">
        <v>34.4</v>
      </c>
      <c r="CG120" s="1036"/>
      <c r="CH120" s="1036"/>
      <c r="CI120" s="1036"/>
      <c r="CJ120" s="1036"/>
      <c r="CK120" s="1101" t="s">
        <v>469</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6655398</v>
      </c>
      <c r="DH120" s="1021"/>
      <c r="DI120" s="1021"/>
      <c r="DJ120" s="1021"/>
      <c r="DK120" s="1021"/>
      <c r="DL120" s="1021">
        <v>6153639</v>
      </c>
      <c r="DM120" s="1021"/>
      <c r="DN120" s="1021"/>
      <c r="DO120" s="1021"/>
      <c r="DP120" s="1021"/>
      <c r="DQ120" s="1021">
        <v>5788370</v>
      </c>
      <c r="DR120" s="1021"/>
      <c r="DS120" s="1021"/>
      <c r="DT120" s="1021"/>
      <c r="DU120" s="1021"/>
      <c r="DV120" s="1022">
        <v>21.6</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18094893</v>
      </c>
      <c r="BR121" s="1014"/>
      <c r="BS121" s="1014"/>
      <c r="BT121" s="1014"/>
      <c r="BU121" s="1014"/>
      <c r="BV121" s="1014">
        <v>16055888</v>
      </c>
      <c r="BW121" s="1014"/>
      <c r="BX121" s="1014"/>
      <c r="BY121" s="1014"/>
      <c r="BZ121" s="1014"/>
      <c r="CA121" s="1014">
        <v>15678103</v>
      </c>
      <c r="CB121" s="1014"/>
      <c r="CC121" s="1014"/>
      <c r="CD121" s="1014"/>
      <c r="CE121" s="1014"/>
      <c r="CF121" s="1008">
        <v>58.6</v>
      </c>
      <c r="CG121" s="1009"/>
      <c r="CH121" s="1009"/>
      <c r="CI121" s="1009"/>
      <c r="CJ121" s="1009"/>
      <c r="CK121" s="1104"/>
      <c r="CL121" s="1105"/>
      <c r="CM121" s="1105"/>
      <c r="CN121" s="1105"/>
      <c r="CO121" s="1106"/>
      <c r="CP121" s="1114" t="s">
        <v>151</v>
      </c>
      <c r="CQ121" s="1115"/>
      <c r="CR121" s="1115"/>
      <c r="CS121" s="1115"/>
      <c r="CT121" s="1115"/>
      <c r="CU121" s="1115"/>
      <c r="CV121" s="1115"/>
      <c r="CW121" s="1115"/>
      <c r="CX121" s="1115"/>
      <c r="CY121" s="1115"/>
      <c r="CZ121" s="1115"/>
      <c r="DA121" s="1115"/>
      <c r="DB121" s="1115"/>
      <c r="DC121" s="1115"/>
      <c r="DD121" s="1115"/>
      <c r="DE121" s="1115"/>
      <c r="DF121" s="1116"/>
      <c r="DG121" s="1013">
        <v>1165545</v>
      </c>
      <c r="DH121" s="1014"/>
      <c r="DI121" s="1014"/>
      <c r="DJ121" s="1014"/>
      <c r="DK121" s="1014"/>
      <c r="DL121" s="1014">
        <v>1248459</v>
      </c>
      <c r="DM121" s="1014"/>
      <c r="DN121" s="1014"/>
      <c r="DO121" s="1014"/>
      <c r="DP121" s="1014"/>
      <c r="DQ121" s="1014">
        <v>2256962</v>
      </c>
      <c r="DR121" s="1014"/>
      <c r="DS121" s="1014"/>
      <c r="DT121" s="1014"/>
      <c r="DU121" s="1014"/>
      <c r="DV121" s="1015">
        <v>8.4</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47742849</v>
      </c>
      <c r="BR122" s="1092"/>
      <c r="BS122" s="1092"/>
      <c r="BT122" s="1092"/>
      <c r="BU122" s="1092"/>
      <c r="BV122" s="1092">
        <v>49729920</v>
      </c>
      <c r="BW122" s="1092"/>
      <c r="BX122" s="1092"/>
      <c r="BY122" s="1092"/>
      <c r="BZ122" s="1092"/>
      <c r="CA122" s="1092">
        <v>50730834</v>
      </c>
      <c r="CB122" s="1092"/>
      <c r="CC122" s="1092"/>
      <c r="CD122" s="1092"/>
      <c r="CE122" s="1092"/>
      <c r="CF122" s="1112">
        <v>189.7</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31837</v>
      </c>
      <c r="DH122" s="1014"/>
      <c r="DI122" s="1014"/>
      <c r="DJ122" s="1014"/>
      <c r="DK122" s="1014"/>
      <c r="DL122" s="1014">
        <v>31841</v>
      </c>
      <c r="DM122" s="1014"/>
      <c r="DN122" s="1014"/>
      <c r="DO122" s="1014"/>
      <c r="DP122" s="1014"/>
      <c r="DQ122" s="1014">
        <v>4229</v>
      </c>
      <c r="DR122" s="1014"/>
      <c r="DS122" s="1014"/>
      <c r="DT122" s="1014"/>
      <c r="DU122" s="1014"/>
      <c r="DV122" s="1015">
        <v>0</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556</v>
      </c>
      <c r="AB123" s="1053"/>
      <c r="AC123" s="1053"/>
      <c r="AD123" s="1053"/>
      <c r="AE123" s="1054"/>
      <c r="AF123" s="1055">
        <v>371</v>
      </c>
      <c r="AG123" s="1053"/>
      <c r="AH123" s="1053"/>
      <c r="AI123" s="1053"/>
      <c r="AJ123" s="1054"/>
      <c r="AK123" s="1055">
        <v>185</v>
      </c>
      <c r="AL123" s="1053"/>
      <c r="AM123" s="1053"/>
      <c r="AN123" s="1053"/>
      <c r="AO123" s="1054"/>
      <c r="AP123" s="1056">
        <v>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473</v>
      </c>
      <c r="BP123" s="1100"/>
      <c r="BQ123" s="1159">
        <v>72731236</v>
      </c>
      <c r="BR123" s="1160"/>
      <c r="BS123" s="1160"/>
      <c r="BT123" s="1160"/>
      <c r="BU123" s="1160"/>
      <c r="BV123" s="1160">
        <v>72906856</v>
      </c>
      <c r="BW123" s="1160"/>
      <c r="BX123" s="1160"/>
      <c r="BY123" s="1160"/>
      <c r="BZ123" s="1160"/>
      <c r="CA123" s="1160">
        <v>75610103</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v>902762</v>
      </c>
      <c r="AB124" s="1053"/>
      <c r="AC124" s="1053"/>
      <c r="AD124" s="1053"/>
      <c r="AE124" s="1054"/>
      <c r="AF124" s="1055">
        <v>884102</v>
      </c>
      <c r="AG124" s="1053"/>
      <c r="AH124" s="1053"/>
      <c r="AI124" s="1053"/>
      <c r="AJ124" s="1054"/>
      <c r="AK124" s="1055">
        <v>866148</v>
      </c>
      <c r="AL124" s="1053"/>
      <c r="AM124" s="1053"/>
      <c r="AN124" s="1053"/>
      <c r="AO124" s="1054"/>
      <c r="AP124" s="1056">
        <v>3.2</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106.3</v>
      </c>
      <c r="BR124" s="1122"/>
      <c r="BS124" s="1122"/>
      <c r="BT124" s="1122"/>
      <c r="BU124" s="1122"/>
      <c r="BV124" s="1122">
        <v>117.5</v>
      </c>
      <c r="BW124" s="1122"/>
      <c r="BX124" s="1122"/>
      <c r="BY124" s="1122"/>
      <c r="BZ124" s="1122"/>
      <c r="CA124" s="1122">
        <v>107.9</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26100</v>
      </c>
      <c r="AB126" s="1053"/>
      <c r="AC126" s="1053"/>
      <c r="AD126" s="1053"/>
      <c r="AE126" s="1054"/>
      <c r="AF126" s="1055">
        <v>25966</v>
      </c>
      <c r="AG126" s="1053"/>
      <c r="AH126" s="1053"/>
      <c r="AI126" s="1053"/>
      <c r="AJ126" s="1054"/>
      <c r="AK126" s="1055">
        <v>25809</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2048366</v>
      </c>
      <c r="AB128" s="1142"/>
      <c r="AC128" s="1142"/>
      <c r="AD128" s="1142"/>
      <c r="AE128" s="1143"/>
      <c r="AF128" s="1144">
        <v>2151475</v>
      </c>
      <c r="AG128" s="1142"/>
      <c r="AH128" s="1142"/>
      <c r="AI128" s="1142"/>
      <c r="AJ128" s="1143"/>
      <c r="AK128" s="1144">
        <v>2035786</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128</v>
      </c>
      <c r="BG128" s="1149"/>
      <c r="BH128" s="1149"/>
      <c r="BI128" s="1149"/>
      <c r="BJ128" s="1149"/>
      <c r="BK128" s="1149"/>
      <c r="BL128" s="1150"/>
      <c r="BM128" s="1148">
        <v>11.77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v>157367</v>
      </c>
      <c r="DH128" s="1134"/>
      <c r="DI128" s="1134"/>
      <c r="DJ128" s="1134"/>
      <c r="DK128" s="1134"/>
      <c r="DL128" s="1134">
        <v>53916</v>
      </c>
      <c r="DM128" s="1134"/>
      <c r="DN128" s="1134"/>
      <c r="DO128" s="1134"/>
      <c r="DP128" s="1134"/>
      <c r="DQ128" s="1134">
        <v>131750</v>
      </c>
      <c r="DR128" s="1134"/>
      <c r="DS128" s="1134"/>
      <c r="DT128" s="1134"/>
      <c r="DU128" s="1134"/>
      <c r="DV128" s="1135">
        <v>0.5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30410383</v>
      </c>
      <c r="AB129" s="1053"/>
      <c r="AC129" s="1053"/>
      <c r="AD129" s="1053"/>
      <c r="AE129" s="1054"/>
      <c r="AF129" s="1055">
        <v>30641389</v>
      </c>
      <c r="AG129" s="1053"/>
      <c r="AH129" s="1053"/>
      <c r="AI129" s="1053"/>
      <c r="AJ129" s="1054"/>
      <c r="AK129" s="1055">
        <v>30807338</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443</v>
      </c>
      <c r="BG129" s="1163"/>
      <c r="BH129" s="1163"/>
      <c r="BI129" s="1163"/>
      <c r="BJ129" s="1163"/>
      <c r="BK129" s="1163"/>
      <c r="BL129" s="1164"/>
      <c r="BM129" s="1162">
        <v>16.77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3730116</v>
      </c>
      <c r="AB130" s="1053"/>
      <c r="AC130" s="1053"/>
      <c r="AD130" s="1053"/>
      <c r="AE130" s="1054"/>
      <c r="AF130" s="1055">
        <v>3912311</v>
      </c>
      <c r="AG130" s="1053"/>
      <c r="AH130" s="1053"/>
      <c r="AI130" s="1053"/>
      <c r="AJ130" s="1054"/>
      <c r="AK130" s="1055">
        <v>4062758</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10</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26680267</v>
      </c>
      <c r="AB131" s="1078"/>
      <c r="AC131" s="1078"/>
      <c r="AD131" s="1078"/>
      <c r="AE131" s="1079"/>
      <c r="AF131" s="1077">
        <v>26729078</v>
      </c>
      <c r="AG131" s="1078"/>
      <c r="AH131" s="1078"/>
      <c r="AI131" s="1078"/>
      <c r="AJ131" s="1079"/>
      <c r="AK131" s="1077">
        <v>26744580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107.9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10.20897954</v>
      </c>
      <c r="AB132" s="1194"/>
      <c r="AC132" s="1194"/>
      <c r="AD132" s="1194"/>
      <c r="AE132" s="1195"/>
      <c r="AF132" s="1196">
        <v>10.16094906</v>
      </c>
      <c r="AG132" s="1194"/>
      <c r="AH132" s="1194"/>
      <c r="AI132" s="1194"/>
      <c r="AJ132" s="1195"/>
      <c r="AK132" s="1196">
        <v>9.783597275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11.4</v>
      </c>
      <c r="AB133" s="1177"/>
      <c r="AC133" s="1177"/>
      <c r="AD133" s="1177"/>
      <c r="AE133" s="1178"/>
      <c r="AF133" s="1176">
        <v>10.7</v>
      </c>
      <c r="AG133" s="1177"/>
      <c r="AH133" s="1177"/>
      <c r="AI133" s="1177"/>
      <c r="AJ133" s="1178"/>
      <c r="AK133" s="1176">
        <v>10</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s1EZ21HjJ6kNpw07ZR90lqE0h4zuMa8eNy3WVOIqoG5BmvdRiyVhcCrlLLlAFTdiClvusQZwlxlMuvRbPRIeQ==" saltValue="jMp/ZCQFc9d2T3dMDiW7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52" zoomScaleNormal="85" zoomScaleSheetLayoutView="100" workbookViewId="0">
      <selection activeCell="AN73" sqref="AN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w6KTLqAHhZduIxRwlvBTUKtWQnNUzDAPY6W9B0PDo3BW4sbMCvUJOmUxzb1qNk6gE9I+3JF5FlOzBtHoHJdIQ==" saltValue="xqvRnxidnUJT8lBkNVhO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2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9+TV/q8/2yFFWbED/5TWhy2HHiGM6V9kgoRxx/5Ws0Ap0AFi9gE8D+ukplDCPCXPxvOeBhfzfLiZmkZhlIQ==" saltValue="hocaQHI5/JTFrZOalEMU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10007092</v>
      </c>
      <c r="AP9" s="313">
        <v>63565</v>
      </c>
      <c r="AQ9" s="314">
        <v>56205</v>
      </c>
      <c r="AR9" s="315">
        <v>13.1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644535</v>
      </c>
      <c r="AP10" s="316">
        <v>4094</v>
      </c>
      <c r="AQ10" s="317">
        <v>3535</v>
      </c>
      <c r="AR10" s="318">
        <v>15.8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120429</v>
      </c>
      <c r="AP11" s="316">
        <v>765</v>
      </c>
      <c r="AQ11" s="317">
        <v>1601</v>
      </c>
      <c r="AR11" s="318">
        <v>-52.2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74762</v>
      </c>
      <c r="AP12" s="316">
        <v>475</v>
      </c>
      <c r="AQ12" s="317">
        <v>977</v>
      </c>
      <c r="AR12" s="318">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14</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339482</v>
      </c>
      <c r="AP14" s="316">
        <v>2156</v>
      </c>
      <c r="AQ14" s="317">
        <v>2086</v>
      </c>
      <c r="AR14" s="318">
        <v>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121977</v>
      </c>
      <c r="AP15" s="316">
        <v>775</v>
      </c>
      <c r="AQ15" s="317">
        <v>1354</v>
      </c>
      <c r="AR15" s="318">
        <v>-42.8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-702169</v>
      </c>
      <c r="AP16" s="316">
        <v>-4460</v>
      </c>
      <c r="AQ16" s="317">
        <v>-3936</v>
      </c>
      <c r="AR16" s="318">
        <v>13.3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10606108</v>
      </c>
      <c r="AP17" s="316">
        <v>67369</v>
      </c>
      <c r="AQ17" s="317">
        <v>61836</v>
      </c>
      <c r="AR17" s="318">
        <v>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6.31</v>
      </c>
      <c r="AP21" s="329">
        <v>6.05</v>
      </c>
      <c r="AQ21" s="330">
        <v>0.26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98.5</v>
      </c>
      <c r="AP22" s="334">
        <v>100</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5872382</v>
      </c>
      <c r="AP32" s="343">
        <v>37301</v>
      </c>
      <c r="AQ32" s="344">
        <v>27026</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v>41163</v>
      </c>
      <c r="AP34" s="343">
        <v>261</v>
      </c>
      <c r="AQ34" s="344">
        <v>25</v>
      </c>
      <c r="AR34" s="345">
        <v>944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849317</v>
      </c>
      <c r="AP35" s="343">
        <v>5395</v>
      </c>
      <c r="AQ35" s="344">
        <v>6128</v>
      </c>
      <c r="AR35" s="345">
        <v>-12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701805</v>
      </c>
      <c r="AP36" s="343">
        <v>4458</v>
      </c>
      <c r="AQ36" s="344">
        <v>667</v>
      </c>
      <c r="AR36" s="345">
        <v>568.4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1250253</v>
      </c>
      <c r="AP37" s="343">
        <v>7942</v>
      </c>
      <c r="AQ37" s="344">
        <v>1499</v>
      </c>
      <c r="AR37" s="345">
        <v>429.8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206</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-2035786</v>
      </c>
      <c r="AP39" s="343">
        <v>-12931</v>
      </c>
      <c r="AQ39" s="344">
        <v>-7805</v>
      </c>
      <c r="AR39" s="345">
        <v>65.7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-4062758</v>
      </c>
      <c r="AP40" s="343">
        <v>-25806</v>
      </c>
      <c r="AQ40" s="344">
        <v>-21058</v>
      </c>
      <c r="AR40" s="345">
        <v>22.5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2616582</v>
      </c>
      <c r="AP41" s="343">
        <v>16620</v>
      </c>
      <c r="AQ41" s="344">
        <v>6483</v>
      </c>
      <c r="AR41" s="345">
        <v>156.4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6031341</v>
      </c>
      <c r="AN51" s="365">
        <v>37660</v>
      </c>
      <c r="AO51" s="366">
        <v>18.8</v>
      </c>
      <c r="AP51" s="367">
        <v>39951</v>
      </c>
      <c r="AQ51" s="368">
        <v>5.9</v>
      </c>
      <c r="AR51" s="369">
        <v>12.9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2986468</v>
      </c>
      <c r="AN52" s="373">
        <v>18647</v>
      </c>
      <c r="AO52" s="374">
        <v>13</v>
      </c>
      <c r="AP52" s="375">
        <v>22555</v>
      </c>
      <c r="AQ52" s="376">
        <v>25</v>
      </c>
      <c r="AR52" s="377">
        <v>-12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5697407</v>
      </c>
      <c r="AN53" s="365">
        <v>35683</v>
      </c>
      <c r="AO53" s="366">
        <v>-5.2</v>
      </c>
      <c r="AP53" s="367">
        <v>39893</v>
      </c>
      <c r="AQ53" s="368">
        <v>-0.1</v>
      </c>
      <c r="AR53" s="369">
        <v>-5.0999999999999996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3099783</v>
      </c>
      <c r="AN54" s="373">
        <v>19414</v>
      </c>
      <c r="AO54" s="374">
        <v>4.0999999999999996</v>
      </c>
      <c r="AP54" s="375">
        <v>26170</v>
      </c>
      <c r="AQ54" s="376">
        <v>16</v>
      </c>
      <c r="AR54" s="377">
        <v>-11.9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9946116</v>
      </c>
      <c r="AN55" s="365">
        <v>62604</v>
      </c>
      <c r="AO55" s="366">
        <v>75.400000000000006</v>
      </c>
      <c r="AP55" s="367">
        <v>41080</v>
      </c>
      <c r="AQ55" s="368">
        <v>3</v>
      </c>
      <c r="AR55" s="369">
        <v>72.400000000000006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5827531</v>
      </c>
      <c r="AN56" s="373">
        <v>36680</v>
      </c>
      <c r="AO56" s="374">
        <v>88.9</v>
      </c>
      <c r="AP56" s="375">
        <v>27265</v>
      </c>
      <c r="AQ56" s="376">
        <v>4.2</v>
      </c>
      <c r="AR56" s="377">
        <v>84.7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6330841</v>
      </c>
      <c r="AN57" s="365">
        <v>40068</v>
      </c>
      <c r="AO57" s="366">
        <v>-36</v>
      </c>
      <c r="AP57" s="367">
        <v>33173</v>
      </c>
      <c r="AQ57" s="368">
        <v>-19.2</v>
      </c>
      <c r="AR57" s="369">
        <v>-16.8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3397113</v>
      </c>
      <c r="AN58" s="373">
        <v>21500</v>
      </c>
      <c r="AO58" s="374">
        <v>-41.4</v>
      </c>
      <c r="AP58" s="375">
        <v>20353</v>
      </c>
      <c r="AQ58" s="376">
        <v>-25.4</v>
      </c>
      <c r="AR58" s="377">
        <v>-16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6185538</v>
      </c>
      <c r="AN59" s="365">
        <v>39290</v>
      </c>
      <c r="AO59" s="366">
        <v>-1.9</v>
      </c>
      <c r="AP59" s="367">
        <v>37644</v>
      </c>
      <c r="AQ59" s="368">
        <v>13.5</v>
      </c>
      <c r="AR59" s="369">
        <v>-15.4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4435844</v>
      </c>
      <c r="AN60" s="373">
        <v>28176</v>
      </c>
      <c r="AO60" s="374">
        <v>31.1</v>
      </c>
      <c r="AP60" s="375">
        <v>24939</v>
      </c>
      <c r="AQ60" s="376">
        <v>22.5</v>
      </c>
      <c r="AR60" s="377">
        <v>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6838249</v>
      </c>
      <c r="AN61" s="380">
        <v>43061</v>
      </c>
      <c r="AO61" s="381">
        <v>10.199999999999999</v>
      </c>
      <c r="AP61" s="382">
        <v>38348</v>
      </c>
      <c r="AQ61" s="383">
        <v>0.6</v>
      </c>
      <c r="AR61" s="369">
        <v>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3949348</v>
      </c>
      <c r="AN62" s="373">
        <v>24883</v>
      </c>
      <c r="AO62" s="374">
        <v>19.100000000000001</v>
      </c>
      <c r="AP62" s="375">
        <v>24256</v>
      </c>
      <c r="AQ62" s="376">
        <v>8.5</v>
      </c>
      <c r="AR62" s="377">
        <v>10.6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vp8jjVfI9TpT/4K7nWQtNmKbKoQPBYnA1HK4jptebt7vNH8j3B7sA/6LQZ62Gn2wEoULai/sXEA91yWrRm19w==" saltValue="zccQ7qsNTsS0Hn/P+rkB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F84" sqref="AF8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p/Pi1neAmRUTbcYU0lQ7KgQMmS9FwAcZ+3Dohk7YIvPypHgOKHuOdMvzElVUpUnY5mhWa0NIlyrp8PeGvQYewA==" saltValue="j7pduMQ2Khl57rn2yZkfC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VOhL9zobMUODCzkuThy5P8NfYKTI+l9sK//geQQv4lmhU4Frh6WHaLS5zXaAsBP2kPAYIjFddANfD3sS7SW5Tg==" saltValue="nUbx1i5998EVXY5TqZeR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2.8</v>
      </c>
      <c r="G47" s="12">
        <v>3.88</v>
      </c>
      <c r="H47" s="12">
        <v>3.95</v>
      </c>
      <c r="I47" s="12">
        <v>3.76</v>
      </c>
      <c r="J47" s="13">
        <v>4.24</v>
      </c>
    </row>
    <row r="48" spans="2:10" ht="57.75" customHeight="1" x14ac:dyDescent="0.15">
      <c r="B48" s="14"/>
      <c r="C48" s="1238" t="s">
        <v>4</v>
      </c>
      <c r="D48" s="1238"/>
      <c r="E48" s="1239"/>
      <c r="F48" s="15">
        <v>1.57</v>
      </c>
      <c r="G48" s="16">
        <v>1.04</v>
      </c>
      <c r="H48" s="16">
        <v>1.05</v>
      </c>
      <c r="I48" s="16">
        <v>0.92</v>
      </c>
      <c r="J48" s="17">
        <v>1.31</v>
      </c>
    </row>
    <row r="49" spans="2:10" ht="57.75" customHeight="1" thickBot="1" x14ac:dyDescent="0.2">
      <c r="B49" s="18"/>
      <c r="C49" s="1240" t="s">
        <v>5</v>
      </c>
      <c r="D49" s="1240"/>
      <c r="E49" s="1241"/>
      <c r="F49" s="19">
        <v>0.11</v>
      </c>
      <c r="G49" s="20" t="s">
        <v>558</v>
      </c>
      <c r="H49" s="20">
        <v>0.14000000000000001</v>
      </c>
      <c r="I49" s="20" t="s">
        <v>559</v>
      </c>
      <c r="J49" s="21">
        <v>0.89</v>
      </c>
    </row>
    <row r="50" spans="2:10" ht="13.5" customHeight="1" x14ac:dyDescent="0.15"/>
  </sheetData>
  <sheetProtection algorithmName="SHA-512" hashValue="nP9zdnLdSJQ1MkUjj30EdmJ0PFJaYECyMLWsScs+B7PDp9HkSenoeBlQ38yLE+vaXFxgV73JGvXhw8gvea1qMA==" saltValue="ujj17fO/LOXzYmKp2Tee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2021-10-08T05:40:44Z</cp:lastPrinted>
  <dcterms:created xsi:type="dcterms:W3CDTF">2021-02-05T03:28:41Z</dcterms:created>
  <dcterms:modified xsi:type="dcterms:W3CDTF">2021-10-19T08:06:13Z</dcterms:modified>
  <cp:category/>
</cp:coreProperties>
</file>