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F57BE2DC-152C-46B4-BAE2-40117E1BFED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A69" i="12"/>
  <c r="AA70" i="12"/>
  <c r="AA71" i="12"/>
  <c r="AA72" i="12"/>
  <c r="AA73" i="12"/>
  <c r="AA74" i="12"/>
  <c r="AA75" i="12"/>
  <c r="AA76" i="12"/>
  <c r="AA77" i="12"/>
  <c r="AA78" i="12"/>
  <c r="AA79" i="12"/>
  <c r="AA68" i="12"/>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BE36" i="10"/>
  <c r="AM36" i="10"/>
  <c r="C36" i="10"/>
  <c r="AM35" i="10"/>
  <c r="C35" i="10"/>
  <c r="CO34" i="10"/>
  <c r="CO35" i="10" s="1"/>
  <c r="CO36" i="10" s="1"/>
  <c r="CO37" i="10" s="1"/>
  <c r="BW34" i="10"/>
  <c r="BW35" i="10" s="1"/>
  <c r="BW36" i="10" s="1"/>
  <c r="BW37" i="10" s="1"/>
  <c r="BW38" i="10" s="1"/>
  <c r="BW39" i="10" s="1"/>
  <c r="BW40" i="10" s="1"/>
  <c r="BW41" i="10" s="1"/>
  <c r="BW42" i="10" s="1"/>
  <c r="BW43" i="10" s="1"/>
  <c r="C34" i="10"/>
  <c r="U34" i="10" l="1"/>
  <c r="U35" i="10" s="1"/>
  <c r="U36" i="10" s="1"/>
  <c r="U37" i="10" s="1"/>
  <c r="U38" i="10" s="1"/>
  <c r="U39"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<sst xmlns="http://schemas.openxmlformats.org/spreadsheetml/2006/main" count="1176" uniqueCount="626">
  <si>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</si>
  <si>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</si>
  <si>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</si>
  <si>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</si>
  <si>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</si>
  <si>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</si>
  <si>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</si>
  <si>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</si>
  <si>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</si>
  <si>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</si>
  <si>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</si>
  <si>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</si>
  <si>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</si>
  <si>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</si>
  <si>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</si>
  <si>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</si>
  <si>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</si>
  <si>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</si>
  <si>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</si>
  <si>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</si>
  <si>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</si>
  <si>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</si>
  <si>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</si>
  <si>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</si>
  <si>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</si>
  <si>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</si>
  <si>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</si>
  <si>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</si>
  <si>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</si>
  <si>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</si>
  <si>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</si>
  <si>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</si>
  <si>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</si>
  <si>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</si>
  <si>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</si>
  <si>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</si>
  <si>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</si>
  <si>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</si>
  <si>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</si>
  <si>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</si>
  <si>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</si>
  <si>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</si>
  <si>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</si>
  <si>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</si>
  <si>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</si>
  <si>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</si>
  <si>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</si>
  <si>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</si>
  <si>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</si>
  <si>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</si>
  <si>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</si>
  <si>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</si>
  <si>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</si>
  <si>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</si>
  <si>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</si>
  <si>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</si>
  <si>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</si>
  <si>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</si>
  <si>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</si>
  <si>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</si>
  <si>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</si>
  <si>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</si>
  <si>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</si>
  <si>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</si>
  <si>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</si>
  <si>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</si>
  <si>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</si>
  <si>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</si>
  <si>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</si>
  <si>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</si>
  <si>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</si>
  <si>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</si>
  <si>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</si>
  <si>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</si>
  <si>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</si>
  <si>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</si>
  <si>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</si>
  <si>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</si>
  <si>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</si>
  <si>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</si>
  <si>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</si>
  <si>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</si>
  <si>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</si>
  <si>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</si>
  <si>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</si>
  <si>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</si>
  <si>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</si>
  <si>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</si>
  <si>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</si>
  <si>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</si>
  <si>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</si>
  <si>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</si>
  <si>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</si>
  <si>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</si>
  <si>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</si>
  <si>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</si>
  <si>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</si>
  <si>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</si>
  <si>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</si>
  <si>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</si>
  <si>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</si>
  <si>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</si>
  <si>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</si>
  <si>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</si>
  <si>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</si>
  <si>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</si>
  <si>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</si>
  <si>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</si>
  <si>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</si>
  <si>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</si>
  <si>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</si>
  <si>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</si>
  <si>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</si>
  <si>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</si>
  <si>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</si>
  <si>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</si>
  <si>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</si>
  <si>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</si>
  <si>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</si>
  <si>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</si>
  <si>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</si>
  <si>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</si>
  <si>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</si>
  <si>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</si>
  <si>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</si>
  <si>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</si>
  <si>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</si>
  <si>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</si>
  <si>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</si>
  <si>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</si>
  <si>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</si>
  <si>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</si>
  <si>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</si>
  <si>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</si>
  <si>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</si>
  <si>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</si>
  <si>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</si>
  <si>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</si>
  <si>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</si>
  <si>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</si>
  <si>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</si>
  <si>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</si>
  <si>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</si>
  <si>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</si>
  <si>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</si>
  <si>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</si>
  <si>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</si>
  <si>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</si>
  <si>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</si>
  <si>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</si>
  <si>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</si>
  <si>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</si>
  <si>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</si>
  <si>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</si>
  <si>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</si>
  <si>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</si>
  <si>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</si>
  <si>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</si>
  <si>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</si>
  <si>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</si>
  <si>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</si>
  <si>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</si>
  <si>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</si>
  <si>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</si>
  <si>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</si>
  <si>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</si>
  <si>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</si>
  <si>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</si>
  <si>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</si>
  <si>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</si>
  <si>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</si>
  <si>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</si>
  <si>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</si>
  <si>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</si>
  <si>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</si>
  <si>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</si>
  <si>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</si>
  <si>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</si>
  <si>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</si>
  <si>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</si>
  <si>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</si>
  <si>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</si>
  <si>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</si>
  <si>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</si>
  <si>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</si>
  <si>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</si>
  <si>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</si>
  <si>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</si>
  <si>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</si>
  <si>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</si>
  <si>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</si>
  <si>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</si>
  <si>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</si>
  <si>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</si>
  <si>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</si>
  <si>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</si>
  <si>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</si>
  <si>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</si>
  <si>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</si>
  <si>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</si>
  <si>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</si>
  <si>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</si>
  <si>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</si>
  <si>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</si>
  <si>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</si>
  <si>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</si>
  <si>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</si>
  <si>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</si>
  <si>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</si>
  <si>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</si>
  <si>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</si>
  <si>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兵庫県南あわじ市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</si>
  <si>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</si>
  <si>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</si>
  <si>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</si>
  <si>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</si>
  <si>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</si>
  <si>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</si>
  <si>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</si>
  <si>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</si>
  <si>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</si>
  <si>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</si>
  <si>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</si>
  <si>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</si>
  <si>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</si>
  <si>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</si>
  <si>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</si>
  <si>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</si>
  <si>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</si>
  <si>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</si>
  <si>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</si>
  <si>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</si>
  <si>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</si>
  <si>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</si>
  <si>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</si>
  <si>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</si>
  <si>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</si>
  <si>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</si>
  <si>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</si>
  <si>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</si>
  <si>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</si>
  <si>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</si>
  <si>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</si>
  <si>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</si>
  <si>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</si>
  <si>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</si>
  <si>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</si>
  <si>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</si>
  <si>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</si>
  <si>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</si>
  <si>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</si>
  <si>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</si>
  <si>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</si>
  <si>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</si>
  <si>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</si>
  <si>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</si>
  <si>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</si>
  <si>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</si>
  <si>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</si>
  <si>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</si>
  <si>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</si>
  <si>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</si>
  <si>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</si>
  <si>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</si>
  <si>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</si>
  <si>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</si>
  <si>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</si>
  <si>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</si>
  <si>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</si>
  <si>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</si>
  <si>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</si>
  <si>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</si>
  <si>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</si>
  <si>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</si>
  <si>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</si>
  <si>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</si>
  <si>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</si>
  <si>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</si>
  <si>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</si>
  <si>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</si>
  <si>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</si>
  <si>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</si>
  <si>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</si>
  <si>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</si>
  <si>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</si>
  <si>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</si>
  <si>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</si>
  <si>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</si>
  <si>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</si>
  <si>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</si>
  <si>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</si>
  <si>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</si>
  <si>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</si>
  <si>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</si>
  <si>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</si>
  <si>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</si>
  <si>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</si>
  <si>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</si>
  <si>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</si>
  <si>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</si>
  <si>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</si>
  <si>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</si>
  <si>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</si>
  <si>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</si>
  <si>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</si>
  <si>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</si>
  <si>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</si>
  <si>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</si>
  <si>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</si>
  <si>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</si>
  <si>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</si>
  <si>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</si>
  <si>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</si>
  <si>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</si>
  <si>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</si>
  <si>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</si>
  <si>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</si>
  <si>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</si>
  <si>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</si>
  <si>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</si>
  <si>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</si>
  <si>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</si>
  <si>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</si>
  <si>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</si>
  <si>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</si>
  <si>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</si>
  <si>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</si>
  <si>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</si>
  <si>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</si>
  <si>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</si>
  <si>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</si>
  <si>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</si>
  <si>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</si>
  <si>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</si>
  <si>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</si>
  <si>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</si>
  <si>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</si>
  <si>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</si>
  <si>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</si>
  <si>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</si>
  <si>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</si>
  <si>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</si>
  <si>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</si>
  <si>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</si>
  <si>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</si>
  <si>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</si>
  <si>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</si>
  <si>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</si>
  <si>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</si>
  <si>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</si>
  <si>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</si>
  <si>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</si>
  <si>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</si>
  <si>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</si>
  <si>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</si>
  <si>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</si>
  <si>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</si>
  <si>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</si>
  <si>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</si>
  <si>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</si>
  <si>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</si>
  <si>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</si>
  <si>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</si>
  <si>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</si>
  <si>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</si>
  <si>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</si>
  <si>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兵庫県南あわじ市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</si>
  <si>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</si>
  <si>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</si>
  <si>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</si>
  <si>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</si>
  <si>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</si>
  <si>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</si>
  <si>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</si>
  <si>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</si>
  <si>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</si>
  <si>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</si>
  <si>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</si>
  <si>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</si>
  <si>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</si>
  <si>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</si>
  <si>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</si>
  <si>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</si>
  <si>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</si>
  <si>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</si>
  <si>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</si>
  <si>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</si>
  <si>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</si>
  <si>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</si>
  <si>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</si>
  <si>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</si>
  <si>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</si>
  <si>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</si>
  <si>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</si>
  <si>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</si>
  <si>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</si>
  <si>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</si>
  <si>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</si>
  <si>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</si>
  <si>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</si>
  <si>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</si>
  <si>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</si>
  <si>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</si>
  <si>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</si>
  <si>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</si>
  <si>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</si>
  <si>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</si>
  <si>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</si>
  <si>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</si>
  <si>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t>
    <phoneticPr fontId="5"/>
  </si>
  <si>
    <t>農業共済事業会計</t>
    <phoneticPr fontId="5"/>
  </si>
  <si>
    <t>下水道事業会計</t>
    <phoneticPr fontId="5"/>
  </si>
  <si>
    <t>法適用企業</t>
    <phoneticPr fontId="5"/>
  </si>
  <si>
    <t>国民宿舎事業特別会計</t>
    <phoneticPr fontId="5"/>
  </si>
  <si>
    <t>法非適用企業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</si>
  <si>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</si>
  <si>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</si>
  <si>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</si>
  <si>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</si>
  <si>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</si>
  <si>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</si>
  <si>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</si>
  <si>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</si>
  <si>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</si>
  <si>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</si>
  <si>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</si>
  <si>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</si>
  <si>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</si>
  <si>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</si>
  <si>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</si>
  <si>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</si>
  <si>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</si>
  <si>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</si>
  <si>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</si>
  <si>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</si>
  <si>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</si>
  <si>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</si>
  <si>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</si>
  <si>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</si>
  <si>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</si>
  <si>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</si>
  <si>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</si>
  <si>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</si>
  <si>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</si>
  <si>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</si>
  <si>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</si>
  <si>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</si>
  <si>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</si>
  <si>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</si>
  <si>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</si>
  <si>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</si>
  <si>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</si>
  <si>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</si>
  <si>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</si>
  <si>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</si>
  <si>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</si>
  <si>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</si>
  <si>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</si>
  <si>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</si>
  <si>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</si>
  <si>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</si>
  <si>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</si>
  <si>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</si>
  <si>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</si>
  <si>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</si>
  <si>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</si>
  <si>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</si>
  <si>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</si>
  <si>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</si>
  <si>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</si>
  <si>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</si>
  <si>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</si>
  <si>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</si>
  <si>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</si>
  <si>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</si>
  <si>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</si>
  <si>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</si>
  <si>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</si>
  <si>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</si>
  <si>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</si>
  <si>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</si>
  <si>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</si>
  <si>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</si>
  <si>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</si>
  <si>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</si>
  <si>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</si>
  <si>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</si>
  <si>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</si>
  <si>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</si>
  <si>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</si>
  <si>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</si>
  <si>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</si>
  <si>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</si>
  <si>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</si>
  <si>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</si>
  <si>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</si>
  <si>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</si>
  <si>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</si>
  <si>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</si>
  <si>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</si>
  <si>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</si>
  <si>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</si>
  <si>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</si>
  <si>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</si>
  <si>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</si>
  <si>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</si>
  <si>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</si>
  <si>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</si>
  <si>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</si>
  <si>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</si>
  <si>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</si>
  <si>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</si>
  <si>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</si>
  <si>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</si>
  <si>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</si>
  <si>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</si>
  <si>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</si>
  <si>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</si>
  <si>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</si>
  <si>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</si>
  <si>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</si>
  <si>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</si>
  <si>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</si>
  <si>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</si>
  <si>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</si>
  <si>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</si>
  <si>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</si>
  <si>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</si>
  <si>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</si>
  <si>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</si>
  <si>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</si>
  <si>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</si>
  <si>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</si>
  <si>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</si>
  <si>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</si>
  <si>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</si>
  <si>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</si>
  <si>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</si>
  <si>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</si>
  <si>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</si>
  <si>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</si>
  <si>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</si>
  <si>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</si>
  <si>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</si>
  <si>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</si>
  <si>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</si>
  <si>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</si>
  <si>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</si>
  <si>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</si>
  <si>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</si>
  <si>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</si>
  <si>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</si>
  <si>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</si>
  <si>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</si>
  <si>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</si>
  <si>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</si>
  <si>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</si>
  <si>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</si>
  <si>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</si>
  <si>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</si>
  <si>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</si>
  <si>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</si>
  <si>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</si>
  <si>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</si>
  <si>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</si>
  <si>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</si>
  <si>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</si>
  <si>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</si>
  <si>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</si>
  <si>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</si>
  <si>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</si>
  <si>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</si>
  <si>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</si>
  <si>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0.95</t>
  </si>
  <si>
    <t>農業共済事業会計</t>
  </si>
  <si>
    <t>▲ 0.00</t>
  </si>
  <si>
    <t>▲ 0.10</t>
  </si>
  <si>
    <t>一般会計</t>
  </si>
  <si>
    <t>下水道事業会計</t>
  </si>
  <si>
    <t>土地開発事業特別会計</t>
  </si>
  <si>
    <t>介護保険特別会計保険事業勘定</t>
  </si>
  <si>
    <t>国民健康保険特別会計　保険事業勘定</t>
  </si>
  <si>
    <t>国民宿舎事業特別会計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</si>
  <si>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</si>
  <si>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</si>
  <si>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</si>
  <si>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</si>
  <si>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</si>
  <si>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</si>
  <si>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</si>
  <si>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</si>
  <si>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</si>
  <si>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</si>
  <si>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淡路広域行政事務組合(普通会計）</t>
    <rPh sb="0" eb="2">
      <t>アワジ</t>
    </rPh>
    <rPh sb="2" eb="4">
      <t>コウイキ</t>
    </rPh>
    <rPh sb="4" eb="6">
      <t>ギョウセイ</t>
    </rPh>
    <rPh sb="6" eb="8">
      <t>ジム</t>
    </rPh>
    <rPh sb="8" eb="10">
      <t>クミアイ</t>
    </rPh>
    <rPh sb="11" eb="13">
      <t>フツウ</t>
    </rPh>
    <rPh sb="13" eb="15">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</si>
  <si>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</si>
  <si>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淡路広域消防事務組合</t>
    <rPh sb="0" eb="2">
      <t>アワジ</t>
    </rPh>
    <rPh sb="2" eb="4">
      <t>コウイキ</t>
    </rPh>
    <rPh sb="4" eb="6">
      <t>ショウボウ</t>
    </rPh>
    <rPh sb="6" eb="8">
      <t>ジム</t>
    </rPh>
    <rPh sb="8" eb="10">
      <t>クミアイ</t>
    </rPh>
    <phoneticPr fontId="2"/>
  </si>
  <si>
    <t>洲本市・南あわじ市衛生事務組合</t>
    <rPh sb="0" eb="3">
      <t>スモトシ</t>
    </rPh>
    <rPh sb="4" eb="5">
      <t>ミナミ</t>
    </rPh>
    <rPh sb="8" eb="9">
      <t>シ</t>
    </rPh>
    <rPh sb="9" eb="11">
      <t>エイセイ</t>
    </rPh>
    <rPh sb="11" eb="13">
      <t>ジム</t>
    </rPh>
    <rPh sb="13" eb="15">
      <t>クミアイ</t>
    </rPh>
    <phoneticPr fontId="2"/>
  </si>
  <si>
    <t>南あわじ市・洲本市小中学校組合</t>
    <rPh sb="0" eb="1">
      <t>ミナミ</t>
    </rPh>
    <rPh sb="4" eb="5">
      <t>シ</t>
    </rPh>
    <rPh sb="6" eb="9">
      <t>スモトシ</t>
    </rPh>
    <rPh sb="9" eb="13">
      <t>ショウチュウガッコウ</t>
    </rPh>
    <rPh sb="13" eb="15">
      <t>クミアイ</t>
    </rPh>
    <phoneticPr fontId="2"/>
  </si>
  <si>
    <t>淡路広域水道企業団</t>
    <rPh sb="0" eb="2">
      <t>アワジ</t>
    </rPh>
    <rPh sb="2" eb="4">
      <t>コウイキ</t>
    </rPh>
    <rPh sb="4" eb="6">
      <t>スイドウ</t>
    </rPh>
    <rPh sb="6" eb="8">
      <t>キギョウ</t>
    </rPh>
    <rPh sb="8" eb="9">
      <t>ダン</t>
    </rPh>
    <phoneticPr fontId="2"/>
  </si>
  <si>
    <t>洲本市・南あわじ市山林事務組合</t>
    <rPh sb="0" eb="3">
      <t>スモトシ</t>
    </rPh>
    <rPh sb="4" eb="5">
      <t>ミナミ</t>
    </rPh>
    <rPh sb="8" eb="9">
      <t>シ</t>
    </rPh>
    <rPh sb="9" eb="11">
      <t>サンリン</t>
    </rPh>
    <rPh sb="11" eb="13">
      <t>ジム</t>
    </rPh>
    <rPh sb="13" eb="15">
      <t>クミアイ</t>
    </rPh>
    <phoneticPr fontId="2"/>
  </si>
  <si>
    <t>兵庫県町議会議員公務災害補償組合</t>
  </si>
  <si>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</si>
  <si>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</si>
  <si>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</si>
  <si>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</si>
  <si>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淡路人形協会</t>
    <rPh sb="0" eb="2">
      <t>コウエキ</t>
    </rPh>
    <rPh sb="2" eb="4">
      <t>ザイダン</t>
    </rPh>
    <rPh sb="4" eb="6">
      <t>ホウジン</t>
    </rPh>
    <rPh sb="7" eb="9">
      <t>アワジ</t>
    </rPh>
    <rPh sb="9" eb="11">
      <t>ニンギョウ</t>
    </rPh>
    <rPh sb="11" eb="13">
      <t>キョウカイ</t>
    </rPh>
    <phoneticPr fontId="2"/>
  </si>
  <si>
    <t>西淡まちつくり　株式会社</t>
    <rPh sb="0" eb="2">
      <t>セイダン</t>
    </rPh>
    <rPh sb="8" eb="12">
      <t>カブシキガイシャ</t>
    </rPh>
    <phoneticPr fontId="2"/>
  </si>
  <si>
    <t>南淡路農業公園　株式会社</t>
    <rPh sb="0" eb="1">
      <t>ミナミ</t>
    </rPh>
    <rPh sb="1" eb="3">
      <t>アワジ</t>
    </rPh>
    <rPh sb="3" eb="5">
      <t>ノウギョウ</t>
    </rPh>
    <rPh sb="5" eb="7">
      <t>コウエン</t>
    </rPh>
    <rPh sb="8" eb="12">
      <t>カブシキガイシャ</t>
    </rPh>
    <phoneticPr fontId="2"/>
  </si>
  <si>
    <t>株式会社　南淡風力エネルギー開発</t>
    <rPh sb="0" eb="4">
      <t>カブシキガイシャ</t>
    </rPh>
    <rPh sb="5" eb="7">
      <t>ナンダン</t>
    </rPh>
    <rPh sb="7" eb="9">
      <t>フウリョク</t>
    </rPh>
    <rPh sb="14" eb="16">
      <t>カイハツ</t>
    </rPh>
    <phoneticPr fontId="2"/>
  </si>
  <si>
    <t>地域振興基金</t>
    <rPh sb="0" eb="2">
      <t>チイキ</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</si>
  <si>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</si>
  <si>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ふるさとまちづくり基金</t>
    <rPh sb="9" eb="11">
      <t>キキン</t>
    </rPh>
    <phoneticPr fontId="2"/>
  </si>
  <si>
    <t>淡路鳴門岬公園開発基金</t>
    <rPh sb="0" eb="2">
      <t>アワジ</t>
    </rPh>
    <rPh sb="2" eb="4">
      <t>ナルト</t>
    </rPh>
    <rPh sb="4" eb="5">
      <t>ミサキ</t>
    </rPh>
    <rPh sb="5" eb="7">
      <t>コウエン</t>
    </rPh>
    <rPh sb="7" eb="9">
      <t>カイハツ</t>
    </rPh>
    <rPh sb="9" eb="11">
      <t>キキン</t>
    </rPh>
    <phoneticPr fontId="2"/>
  </si>
  <si>
    <t>水道事業調整基金</t>
    <rPh sb="0" eb="2">
      <t>スイドウ</t>
    </rPh>
    <rPh sb="2" eb="4">
      <t>ジギョウ</t>
    </rPh>
    <rPh sb="4" eb="6">
      <t>チョウセイ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</si>
  <si>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</si>
  <si>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</si>
  <si>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</si>
  <si>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</si>
  <si>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</si>
  <si>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</si>
  <si>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</si>
  <si>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</si>
  <si>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</si>
  <si>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14.1％と前年度から横ばいとなったが、将来負担比率は104.9％と17.5ポイント改善した。計画的な繰上償還の実施や、財政計画に基づく地方債の発行抑制によりどちらも改善傾向にはあるが、類似団体と比較すると比率は高いため、引き続き積極的な繰上償還の実施や地方債発行抑制など、公債費の抑制に努める。</t>
    <rPh sb="20" eb="21">
      <t>ヨコ</t>
    </rPh>
    <phoneticPr fontId="5"/>
  </si>
  <si>
    <t>実質公債費比率</t>
    <phoneticPr fontId="5"/>
  </si>
  <si>
    <t>　将来負担比率は、計画的な繰上償還により地方債残高が減少したことや、一般会計から下水道事業への操出見込額が減少したことにより、昨年度から改善したが、類似団体と比較すると高い比率となっている。また、有形固定資産減価償却率については昨年度よりやや悪化しており、類似団体と比較すると公共施設等の老朽化が進んでいることがわかる。今後、老朽化した施設やインフラ整備のための地方債発行が想定されることから、引き続き、将来負担比率の改善を目指すために、積極的な繰上償還を行うだけでなく、公共施設等総合管理計画や橋梁長寿命化修繕計画に基づいた施設等の統廃合や長寿命化の実施など、計画的な地方債の借り入れや発行抑制に取り組む。</t>
    <rPh sb="121" eb="123">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</si>
</sst>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4311E76-C71F-4A97-8DB0-82D9B69CEB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4028-4FA2-8E29-62AFD863A1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79914</c:v>
                </c:pt>
                <c:pt idx="1">
                  <c:v>78688</c:v>
                </c:pt>
                <c:pt idx="2">
                  <c:v>75407</c:v>
                </c:pt>
                <c:pt idx="3">
                  <c:v>52789</c:v>
                </c:pt>
                <c:pt idx="4">
                  <c:v>73971</c:v>
                </c:pt>
              </c:numCache>
            </c:numRef>
          </c:val>
          <c:smooth val="0"/>
          <c:extLst>
            <c:ext xmlns:c16="http://schemas.microsoft.com/office/drawing/2014/chart" uri="{C3380CC4-5D6E-409C-BE32-E72D297353CC}">
              <c16:uniqueId val="{00000001-4028-4FA2-8E29-62AFD863A1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c:v>
                </c:pt>
                <c:pt idx="1">
                  <c:v>1.64</c:v>
                </c:pt>
                <c:pt idx="2">
                  <c:v>2.2000000000000002</c:v>
                </c:pt>
                <c:pt idx="3">
                  <c:v>4.46</c:v>
                </c:pt>
                <c:pt idx="4">
                  <c:v>4.09</c:v>
                </c:pt>
              </c:numCache>
            </c:numRef>
          </c:val>
          <c:extLst>
            <c:ext xmlns:c16="http://schemas.microsoft.com/office/drawing/2014/chart" uri="{C3380CC4-5D6E-409C-BE32-E72D297353CC}">
              <c16:uniqueId val="{00000000-77BA-4FFB-A130-217EF8757B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16.03</c:v>
                </c:pt>
                <c:pt idx="1">
                  <c:v>16.420000000000002</c:v>
                </c:pt>
                <c:pt idx="2">
                  <c:v>17</c:v>
                </c:pt>
                <c:pt idx="3">
                  <c:v>17.63</c:v>
                </c:pt>
                <c:pt idx="4">
                  <c:v>17.79</c:v>
                </c:pt>
              </c:numCache>
            </c:numRef>
          </c:val>
          <c:extLst>
            <c:ext xmlns:c16="http://schemas.microsoft.com/office/drawing/2014/chart" uri="{C3380CC4-5D6E-409C-BE32-E72D297353CC}">
              <c16:uniqueId val="{00000001-77BA-4FFB-A130-217EF8757B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4.79</c:v>
                </c:pt>
                <c:pt idx="1">
                  <c:v>-0.95</c:v>
                </c:pt>
                <c:pt idx="2">
                  <c:v>3.71</c:v>
                </c:pt>
                <c:pt idx="3">
                  <c:v>6.89</c:v>
                </c:pt>
                <c:pt idx="4">
                  <c:v>3.91</c:v>
                </c:pt>
              </c:numCache>
            </c:numRef>
          </c:val>
          <c:smooth val="0"/>
          <c:extLst>
            <c:ext xmlns:c16="http://schemas.microsoft.com/office/drawing/2014/chart" uri="{C3380CC4-5D6E-409C-BE32-E72D297353CC}">
              <c16:uniqueId val="{00000002-77BA-4FFB-A130-217EF8757B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1.43</c:v>
                </c:pt>
                <c:pt idx="2">
                  <c:v>#N/A</c:v>
                </c:pt>
                <c:pt idx="3">
                  <c:v>1.36</c:v>
                </c:pt>
                <c:pt idx="4">
                  <c:v>#N/A</c:v>
                </c:pt>
                <c:pt idx="5">
                  <c:v>0.45</c:v>
                </c:pt>
                <c:pt idx="6">
                  <c:v>#N/A</c:v>
                </c:pt>
                <c:pt idx="7">
                  <c:v>0.23</c:v>
                </c:pt>
                <c:pt idx="8">
                  <c:v>#N/A</c:v>
                </c:pt>
                <c:pt idx="9">
                  <c:v>7.0000000000000007E-2</c:v>
                </c:pt>
              </c:numCache>
            </c:numRef>
          </c:val>
          <c:extLst>
            <c:ext xmlns:c16="http://schemas.microsoft.com/office/drawing/2014/chart" uri="{C3380CC4-5D6E-409C-BE32-E72D297353CC}">
              <c16:uniqueId val="{00000000-18F4-4DE7-A615-78D840965E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F4-4DE7-A615-78D840965E5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0.11</c:v>
                </c:pt>
                <c:pt idx="4">
                  <c:v>#N/A</c:v>
                </c:pt>
                <c:pt idx="5">
                  <c:v>0.12</c:v>
                </c:pt>
                <c:pt idx="6">
                  <c:v>#N/A</c:v>
                </c:pt>
                <c:pt idx="7">
                  <c:v>0.11</c:v>
                </c:pt>
                <c:pt idx="8">
                  <c:v>#N/A</c:v>
                </c:pt>
                <c:pt idx="9">
                  <c:v>0.12</c:v>
                </c:pt>
              </c:numCache>
            </c:numRef>
          </c:val>
          <c:extLst>
            <c:ext xmlns:c16="http://schemas.microsoft.com/office/drawing/2014/chart" uri="{C3380CC4-5D6E-409C-BE32-E72D297353CC}">
              <c16:uniqueId val="{00000002-18F4-4DE7-A615-78D840965E55}"/>
            </c:ext>
          </c:extLst>
        </c:ser>
        <c:ser>
          <c:idx val="3"/>
          <c:order val="3"/>
          <c:tx>
            <c:strRef>
              <c:f>データシート!$A$30</c:f>
              <c:strCache>
                <c:ptCount val="1"/>
                <c:pt idx="0">
                  <c:v>国民宿舎事業特別会計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c:v>
                </c:pt>
                <c:pt idx="8">
                  <c:v>#N/A</c:v>
                </c:pt>
                <c:pt idx="9">
                  <c:v>0.14000000000000001</c:v>
                </c:pt>
              </c:numCache>
            </c:numRef>
          </c:val>
          <c:extLst>
            <c:ext xmlns:c16="http://schemas.microsoft.com/office/drawing/2014/chart" uri="{C3380CC4-5D6E-409C-BE32-E72D297353CC}">
              <c16:uniqueId val="{00000003-18F4-4DE7-A615-78D840965E55}"/>
            </c:ext>
          </c:extLst>
        </c:ser>
        <c:ser>
          <c:idx val="4"/>
          <c:order val="4"/>
          <c:tx>
            <c:strRef>
              <c:f>データシート!$A$31</c:f>
              <c:strCache>
                <c:ptCount val="1"/>
                <c:pt idx="0">
                  <c:v>国民健康保険特別会計　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0.33</c:v>
                </c:pt>
                <c:pt idx="2">
                  <c:v>#N/A</c:v>
                </c:pt>
                <c:pt idx="3">
                  <c:v>1.17</c:v>
                </c:pt>
                <c:pt idx="4">
                  <c:v>#N/A</c:v>
                </c:pt>
                <c:pt idx="5">
                  <c:v>1.37</c:v>
                </c:pt>
                <c:pt idx="6">
                  <c:v>#N/A</c:v>
                </c:pt>
                <c:pt idx="7">
                  <c:v>0.34</c:v>
                </c:pt>
                <c:pt idx="8">
                  <c:v>#N/A</c:v>
                </c:pt>
                <c:pt idx="9">
                  <c:v>0.4</c:v>
                </c:pt>
              </c:numCache>
            </c:numRef>
          </c:val>
          <c:extLst>
            <c:ext xmlns:c16="http://schemas.microsoft.com/office/drawing/2014/chart" uri="{C3380CC4-5D6E-409C-BE32-E72D297353CC}">
              <c16:uniqueId val="{00000004-18F4-4DE7-A615-78D840965E5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0.38</c:v>
                </c:pt>
                <c:pt idx="2">
                  <c:v>#N/A</c:v>
                </c:pt>
                <c:pt idx="3">
                  <c:v>0.54</c:v>
                </c:pt>
                <c:pt idx="4">
                  <c:v>#N/A</c:v>
                </c:pt>
                <c:pt idx="5">
                  <c:v>0.61</c:v>
                </c:pt>
                <c:pt idx="6">
                  <c:v>#N/A</c:v>
                </c:pt>
                <c:pt idx="7">
                  <c:v>0.97</c:v>
                </c:pt>
                <c:pt idx="8">
                  <c:v>#N/A</c:v>
                </c:pt>
                <c:pt idx="9">
                  <c:v>0.87</c:v>
                </c:pt>
              </c:numCache>
            </c:numRef>
          </c:val>
          <c:extLst>
            <c:ext xmlns:c16="http://schemas.microsoft.com/office/drawing/2014/chart" uri="{C3380CC4-5D6E-409C-BE32-E72D297353CC}">
              <c16:uniqueId val="{00000005-18F4-4DE7-A615-78D840965E55}"/>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1.23</c:v>
                </c:pt>
                <c:pt idx="2">
                  <c:v>#N/A</c:v>
                </c:pt>
                <c:pt idx="3">
                  <c:v>1.21</c:v>
                </c:pt>
                <c:pt idx="4">
                  <c:v>#N/A</c:v>
                </c:pt>
                <c:pt idx="5">
                  <c:v>1.19</c:v>
                </c:pt>
                <c:pt idx="6">
                  <c:v>#N/A</c:v>
                </c:pt>
                <c:pt idx="7">
                  <c:v>1.18</c:v>
                </c:pt>
                <c:pt idx="8">
                  <c:v>#N/A</c:v>
                </c:pt>
                <c:pt idx="9">
                  <c:v>0.97</c:v>
                </c:pt>
              </c:numCache>
            </c:numRef>
          </c:val>
          <c:extLst>
            <c:ext xmlns:c16="http://schemas.microsoft.com/office/drawing/2014/chart" uri="{C3380CC4-5D6E-409C-BE32-E72D297353CC}">
              <c16:uniqueId val="{00000006-18F4-4DE7-A615-78D840965E5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0.89</c:v>
                </c:pt>
                <c:pt idx="2">
                  <c:v>#N/A</c:v>
                </c:pt>
                <c:pt idx="3">
                  <c:v>1.01</c:v>
                </c:pt>
                <c:pt idx="4">
                  <c:v>#N/A</c:v>
                </c:pt>
                <c:pt idx="5">
                  <c:v>1.1100000000000001</c:v>
                </c:pt>
                <c:pt idx="6">
                  <c:v>#N/A</c:v>
                </c:pt>
                <c:pt idx="7">
                  <c:v>1.27</c:v>
                </c:pt>
                <c:pt idx="8">
                  <c:v>#N/A</c:v>
                </c:pt>
                <c:pt idx="9">
                  <c:v>1.27</c:v>
                </c:pt>
              </c:numCache>
            </c:numRef>
          </c:val>
          <c:extLst>
            <c:ext xmlns:c16="http://schemas.microsoft.com/office/drawing/2014/chart" uri="{C3380CC4-5D6E-409C-BE32-E72D297353CC}">
              <c16:uniqueId val="{00000007-18F4-4DE7-A615-78D840965E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c:v>
                </c:pt>
                <c:pt idx="2">
                  <c:v>#N/A</c:v>
                </c:pt>
                <c:pt idx="3">
                  <c:v>1.53</c:v>
                </c:pt>
                <c:pt idx="4">
                  <c:v>#N/A</c:v>
                </c:pt>
                <c:pt idx="5">
                  <c:v>2.06</c:v>
                </c:pt>
                <c:pt idx="6">
                  <c:v>#N/A</c:v>
                </c:pt>
                <c:pt idx="7">
                  <c:v>4.22</c:v>
                </c:pt>
                <c:pt idx="8">
                  <c:v>#N/A</c:v>
                </c:pt>
                <c:pt idx="9">
                  <c:v>4.01</c:v>
                </c:pt>
              </c:numCache>
            </c:numRef>
          </c:val>
          <c:extLst>
            <c:ext xmlns:c16="http://schemas.microsoft.com/office/drawing/2014/chart" uri="{C3380CC4-5D6E-409C-BE32-E72D297353CC}">
              <c16:uniqueId val="{00000008-18F4-4DE7-A615-78D840965E55}"/>
            </c:ext>
          </c:extLst>
        </c:ser>
        <c:ser>
          <c:idx val="9"/>
          <c:order val="9"/>
          <c:tx>
            <c:strRef>
              <c:f>データシート!$A$36</c:f>
              <c:strCache>
                <c:ptCount val="1"/>
                <c:pt idx="0">
                  <c:v>農業共済事業会計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0.01</c:v>
                </c:pt>
                <c:pt idx="2">
                  <c:v>#N/A</c:v>
                </c:pt>
                <c:pt idx="3">
                  <c:v>0.01</c:v>
                </c:pt>
                <c:pt idx="4">
                  <c:v>#N/A</c:v>
                </c:pt>
                <c:pt idx="5">
                  <c:v>0</c:v>
                </c:pt>
                <c:pt idx="6">
                  <c:v>#N/A</c:v>
                </c:pt>
                <c:pt idx="7">
                  <c:v>0</c:v>
                </c:pt>
                <c:pt idx="8">
                  <c:v>0.1</c:v>
                </c:pt>
                <c:pt idx="9">
                  <c:v>#N/A</c:v>
                </c:pt>
              </c:numCache>
            </c:numRef>
          </c:val>
          <c:extLst>
            <c:ext xmlns:c16="http://schemas.microsoft.com/office/drawing/2014/chart" uri="{C3380CC4-5D6E-409C-BE32-E72D297353CC}">
              <c16:uniqueId val="{00000009-18F4-4DE7-A615-78D840965E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4113</c:v>
                </c:pt>
                <c:pt idx="5">
                  <c:v>4077</c:v>
                </c:pt>
                <c:pt idx="8">
                  <c:v>3934</c:v>
                </c:pt>
                <c:pt idx="11">
                  <c:v>3554</c:v>
                </c:pt>
                <c:pt idx="14">
                  <c:v>3548</c:v>
                </c:pt>
              </c:numCache>
            </c:numRef>
          </c:val>
          <c:extLst>
            <c:ext xmlns:c16="http://schemas.microsoft.com/office/drawing/2014/chart" uri="{C3380CC4-5D6E-409C-BE32-E72D297353CC}">
              <c16:uniqueId val="{00000000-02F3-480A-830B-649CB00F19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F3-480A-830B-649CB00F19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F3-480A-830B-649CB00F19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508</c:v>
                </c:pt>
                <c:pt idx="3">
                  <c:v>487</c:v>
                </c:pt>
                <c:pt idx="6">
                  <c:v>495</c:v>
                </c:pt>
                <c:pt idx="9">
                  <c:v>448</c:v>
                </c:pt>
                <c:pt idx="12">
                  <c:v>430</c:v>
                </c:pt>
              </c:numCache>
            </c:numRef>
          </c:val>
          <c:extLst>
            <c:ext xmlns:c16="http://schemas.microsoft.com/office/drawing/2014/chart" uri="{C3380CC4-5D6E-409C-BE32-E72D297353CC}">
              <c16:uniqueId val="{00000003-02F3-480A-830B-649CB00F19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1338</c:v>
                </c:pt>
                <c:pt idx="3">
                  <c:v>1510</c:v>
                </c:pt>
                <c:pt idx="6">
                  <c:v>1535</c:v>
                </c:pt>
                <c:pt idx="9">
                  <c:v>1364</c:v>
                </c:pt>
                <c:pt idx="12">
                  <c:v>1364</c:v>
                </c:pt>
              </c:numCache>
            </c:numRef>
          </c:val>
          <c:extLst>
            <c:ext xmlns:c16="http://schemas.microsoft.com/office/drawing/2014/chart" uri="{C3380CC4-5D6E-409C-BE32-E72D297353CC}">
              <c16:uniqueId val="{00000004-02F3-480A-830B-649CB00F19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F3-480A-830B-649CB00F19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F3-480A-830B-649CB00F19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3991</c:v>
                </c:pt>
                <c:pt idx="3">
                  <c:v>3795</c:v>
                </c:pt>
                <c:pt idx="6">
                  <c:v>3772</c:v>
                </c:pt>
                <c:pt idx="9">
                  <c:v>3530</c:v>
                </c:pt>
                <c:pt idx="12">
                  <c:v>3369</c:v>
                </c:pt>
              </c:numCache>
            </c:numRef>
          </c:val>
          <c:extLst>
            <c:ext xmlns:c16="http://schemas.microsoft.com/office/drawing/2014/chart" uri="{C3380CC4-5D6E-409C-BE32-E72D297353CC}">
              <c16:uniqueId val="{00000007-02F3-480A-830B-649CB00F19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1724</c:v>
                </c:pt>
                <c:pt idx="2">
                  <c:v>#N/A</c:v>
                </c:pt>
                <c:pt idx="3">
                  <c:v>#N/A</c:v>
                </c:pt>
                <c:pt idx="4">
                  <c:v>1715</c:v>
                </c:pt>
                <c:pt idx="5">
                  <c:v>#N/A</c:v>
                </c:pt>
                <c:pt idx="6">
                  <c:v>#N/A</c:v>
                </c:pt>
                <c:pt idx="7">
                  <c:v>1868</c:v>
                </c:pt>
                <c:pt idx="8">
                  <c:v>#N/A</c:v>
                </c:pt>
                <c:pt idx="9">
                  <c:v>#N/A</c:v>
                </c:pt>
                <c:pt idx="10">
                  <c:v>1788</c:v>
                </c:pt>
                <c:pt idx="11">
                  <c:v>#N/A</c:v>
                </c:pt>
                <c:pt idx="12">
                  <c:v>#N/A</c:v>
                </c:pt>
                <c:pt idx="13">
                  <c:v>1615</c:v>
                </c:pt>
                <c:pt idx="14">
                  <c:v>#N/A</c:v>
                </c:pt>
              </c:numCache>
            </c:numRef>
          </c:val>
          <c:smooth val="0"/>
          <c:extLst>
            <c:ext xmlns:c16="http://schemas.microsoft.com/office/drawing/2014/chart" uri="{C3380CC4-5D6E-409C-BE32-E72D297353CC}">
              <c16:uniqueId val="{00000008-02F3-480A-830B-649CB00F19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41262</c:v>
                </c:pt>
                <c:pt idx="5">
                  <c:v>40736</c:v>
                </c:pt>
                <c:pt idx="8">
                  <c:v>40143</c:v>
                </c:pt>
                <c:pt idx="11">
                  <c:v>39070</c:v>
                </c:pt>
                <c:pt idx="14">
                  <c:v>38569</c:v>
                </c:pt>
              </c:numCache>
            </c:numRef>
          </c:val>
          <c:extLst>
            <c:ext xmlns:c16="http://schemas.microsoft.com/office/drawing/2014/chart" uri="{C3380CC4-5D6E-409C-BE32-E72D297353CC}">
              <c16:uniqueId val="{00000000-AA3F-43A4-B762-F6B400F1ED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1310</c:v>
                </c:pt>
                <c:pt idx="5">
                  <c:v>1407</c:v>
                </c:pt>
                <c:pt idx="8">
                  <c:v>885</c:v>
                </c:pt>
                <c:pt idx="11">
                  <c:v>770</c:v>
                </c:pt>
                <c:pt idx="14">
                  <c:v>658</c:v>
                </c:pt>
              </c:numCache>
            </c:numRef>
          </c:val>
          <c:extLst>
            <c:ext xmlns:c16="http://schemas.microsoft.com/office/drawing/2014/chart" uri="{C3380CC4-5D6E-409C-BE32-E72D297353CC}">
              <c16:uniqueId val="{00000001-AA3F-43A4-B762-F6B400F1ED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8268</c:v>
                </c:pt>
                <c:pt idx="5">
                  <c:v>9088</c:v>
                </c:pt>
                <c:pt idx="8">
                  <c:v>9311</c:v>
                </c:pt>
                <c:pt idx="11">
                  <c:v>9080</c:v>
                </c:pt>
                <c:pt idx="14">
                  <c:v>9023</c:v>
                </c:pt>
              </c:numCache>
            </c:numRef>
          </c:val>
          <c:extLst>
            <c:ext xmlns:c16="http://schemas.microsoft.com/office/drawing/2014/chart" uri="{C3380CC4-5D6E-409C-BE32-E72D297353CC}">
              <c16:uniqueId val="{00000002-AA3F-43A4-B762-F6B400F1ED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3F-43A4-B762-F6B400F1ED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3F-43A4-B762-F6B400F1ED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3F-43A4-B762-F6B400F1ED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4244</c:v>
                </c:pt>
                <c:pt idx="3">
                  <c:v>4024</c:v>
                </c:pt>
                <c:pt idx="6">
                  <c:v>3999</c:v>
                </c:pt>
                <c:pt idx="9">
                  <c:v>3908</c:v>
                </c:pt>
                <c:pt idx="12">
                  <c:v>3739</c:v>
                </c:pt>
              </c:numCache>
            </c:numRef>
          </c:val>
          <c:extLst>
            <c:ext xmlns:c16="http://schemas.microsoft.com/office/drawing/2014/chart" uri="{C3380CC4-5D6E-409C-BE32-E72D297353CC}">
              <c16:uniqueId val="{00000006-AA3F-43A4-B762-F6B400F1ED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5947</c:v>
                </c:pt>
                <c:pt idx="3">
                  <c:v>6435</c:v>
                </c:pt>
                <c:pt idx="6">
                  <c:v>6307</c:v>
                </c:pt>
                <c:pt idx="9">
                  <c:v>6203</c:v>
                </c:pt>
                <c:pt idx="12">
                  <c:v>5643</c:v>
                </c:pt>
              </c:numCache>
            </c:numRef>
          </c:val>
          <c:extLst>
            <c:ext xmlns:c16="http://schemas.microsoft.com/office/drawing/2014/chart" uri="{C3380CC4-5D6E-409C-BE32-E72D297353CC}">
              <c16:uniqueId val="{00000007-AA3F-43A4-B762-F6B400F1ED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20173</c:v>
                </c:pt>
                <c:pt idx="3">
                  <c:v>23236</c:v>
                </c:pt>
                <c:pt idx="6">
                  <c:v>21994</c:v>
                </c:pt>
                <c:pt idx="9">
                  <c:v>20566</c:v>
                </c:pt>
                <c:pt idx="12">
                  <c:v>19327</c:v>
                </c:pt>
              </c:numCache>
            </c:numRef>
          </c:val>
          <c:extLst>
            <c:ext xmlns:c16="http://schemas.microsoft.com/office/drawing/2014/chart" uri="{C3380CC4-5D6E-409C-BE32-E72D297353CC}">
              <c16:uniqueId val="{00000008-AA3F-43A4-B762-F6B400F1ED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3F-43A4-B762-F6B400F1ED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36658</c:v>
                </c:pt>
                <c:pt idx="3">
                  <c:v>35821</c:v>
                </c:pt>
                <c:pt idx="6">
                  <c:v>35059</c:v>
                </c:pt>
                <c:pt idx="9">
                  <c:v>33462</c:v>
                </c:pt>
                <c:pt idx="12">
                  <c:v>32514</c:v>
                </c:pt>
              </c:numCache>
            </c:numRef>
          </c:val>
          <c:extLst>
            <c:ext xmlns:c16="http://schemas.microsoft.com/office/drawing/2014/chart" uri="{C3380CC4-5D6E-409C-BE32-E72D297353CC}">
              <c16:uniqueId val="{0000000A-AA3F-43A4-B762-F6B400F1ED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16183</c:v>
                </c:pt>
                <c:pt idx="2">
                  <c:v>#N/A</c:v>
                </c:pt>
                <c:pt idx="3">
                  <c:v>#N/A</c:v>
                </c:pt>
                <c:pt idx="4">
                  <c:v>18286</c:v>
                </c:pt>
                <c:pt idx="5">
                  <c:v>#N/A</c:v>
                </c:pt>
                <c:pt idx="6">
                  <c:v>#N/A</c:v>
                </c:pt>
                <c:pt idx="7">
                  <c:v>17019</c:v>
                </c:pt>
                <c:pt idx="8">
                  <c:v>#N/A</c:v>
                </c:pt>
                <c:pt idx="9">
                  <c:v>#N/A</c:v>
                </c:pt>
                <c:pt idx="10">
                  <c:v>15220</c:v>
                </c:pt>
                <c:pt idx="11">
                  <c:v>#N/A</c:v>
                </c:pt>
                <c:pt idx="12">
                  <c:v>#N/A</c:v>
                </c:pt>
                <c:pt idx="13">
                  <c:v>12973</c:v>
                </c:pt>
                <c:pt idx="14">
                  <c:v>#N/A</c:v>
                </c:pt>
              </c:numCache>
            </c:numRef>
          </c:val>
          <c:smooth val="0"/>
          <c:extLst>
            <c:ext xmlns:c16="http://schemas.microsoft.com/office/drawing/2014/chart" uri="{C3380CC4-5D6E-409C-BE32-E72D297353CC}">
              <c16:uniqueId val="{0000000B-AA3F-43A4-B762-F6B400F1ED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2779</c:v>
                </c:pt>
                <c:pt idx="1">
                  <c:v>2794</c:v>
                </c:pt>
                <c:pt idx="2">
                  <c:v>2808</c:v>
                </c:pt>
              </c:numCache>
            </c:numRef>
          </c:val>
          <c:extLst>
            <c:ext xmlns:c16="http://schemas.microsoft.com/office/drawing/2014/chart" uri="{C3380CC4-5D6E-409C-BE32-E72D297353CC}">
              <c16:uniqueId val="{00000000-C3DD-4321-BDF1-B4579CE768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1690</c:v>
                </c:pt>
                <c:pt idx="1">
                  <c:v>983</c:v>
                </c:pt>
                <c:pt idx="2">
                  <c:v>934</c:v>
                </c:pt>
              </c:numCache>
            </c:numRef>
          </c:val>
          <c:extLst>
            <c:ext xmlns:c16="http://schemas.microsoft.com/office/drawing/2014/chart" uri="{C3380CC4-5D6E-409C-BE32-E72D297353CC}">
              <c16:uniqueId val="{00000001-C3DD-4321-BDF1-B4579CE768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7019</c:v>
                </c:pt>
                <c:pt idx="1">
                  <c:v>7304</c:v>
                </c:pt>
                <c:pt idx="2">
                  <c:v>7300</c:v>
                </c:pt>
              </c:numCache>
            </c:numRef>
          </c:val>
          <c:extLst>
            <c:ext xmlns:c16="http://schemas.microsoft.com/office/drawing/2014/chart" uri="{C3380CC4-5D6E-409C-BE32-E72D297353CC}">
              <c16:uniqueId val="{00000002-C3DD-4321-BDF1-B4579CE768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{1B8DE4DD-C75A-49F8-B7D4-4DD0831DF8D8}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58-4432-86F2-834BF8D37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{ED3FC55E-68F9-495C-8A44-23843B954A6C}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58-4432-86F2-834BF8D37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{16537252-F1ED-47A9-A931-B0FA28904A9E}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58-4432-86F2-834BF8D37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{76D1B771-8DE3-4B39-9A1C-A3FD71397836}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58-4432-86F2-834BF8D37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{48CA4480-51A7-4823-92FD-890E355BD8DB}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58-4432-86F2-834BF8D37E5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{C597972F-1971-44E9-8C65-712E2A8D2DB1}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58-4432-86F2-834BF8D37E5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{CC89EBB6-ED1C-4546-B406-F012A5C30FA9}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58-4432-86F2-834BF8D37E5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{574F5EE7-11FA-4371-8DBD-FD6479C14733}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58-4432-86F2-834BF8D37E5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{32B1A897-5D82-4930-8132-697932AF410A}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58-4432-86F2-834BF8D37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62.2</c:v>
                </c:pt>
                <c:pt idx="16">
                  <c:v>63.8</c:v>
                </c:pt>
                <c:pt idx="24">
                  <c:v>65.400000000000006</c:v>
                </c:pt>
                <c:pt idx="32">
                  <c:v>66.099999999999994</c:v>
                </c:pt>
              </c:numCache>
            </c:numRef>
          </c:xVal>
          <c:yVal>
            <c:numRef>
              <c:f>公会計指標分析・財政指標組合せ分析表!$BP$51:$DC$51</c:f>
              <c:numCache>
                <c:formatCode>#,##0.0;"▲ "#,##0.0</c:formatCode>
                <c:ptCount val="40"/>
                <c:pt idx="0">
                  <c:v>122.8</c:v>
                </c:pt>
                <c:pt idx="8">
                  <c:v>141.19999999999999</c:v>
                </c:pt>
                <c:pt idx="16">
                  <c:v>135.6</c:v>
                </c:pt>
                <c:pt idx="24">
                  <c:v>122.4</c:v>
                </c:pt>
                <c:pt idx="32">
                  <c:v>104.9</c:v>
                </c:pt>
              </c:numCache>
            </c:numRef>
          </c:yVal>
          <c:smooth val="0"/>
          <c:extLst>
            <c:ext xmlns:c16="http://schemas.microsoft.com/office/drawing/2014/chart" uri="{C3380CC4-5D6E-409C-BE32-E72D297353CC}">
              <c16:uniqueId val="{00000009-7258-4432-86F2-834BF8D37E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{D50C1F04-3746-4BE3-B014-251C7EBD97BD}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58-4432-86F2-834BF8D37E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{5363154D-1F4A-4933-911E-749EBA2AB65A}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58-4432-86F2-834BF8D37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{5D8B8D91-823F-47F2-A8DB-01206FB32282}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58-4432-86F2-834BF8D37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{A1C05844-F122-4EB9-B877-A9BCEAE37225}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58-4432-86F2-834BF8D37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{CF44855B-1549-4C6F-9CA7-01141D4ECA5C}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58-4432-86F2-834BF8D37E5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{4F05AAED-9858-40C3-923A-AFB799022C12}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58-4432-86F2-834BF8D37E5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{40F7204E-6FB7-40CA-9886-27C8DEB59E3C}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58-4432-86F2-834BF8D37E5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{36476298-79E6-4616-A31F-C37B50167E54}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58-4432-86F2-834BF8D37E5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{43C715F5-AE77-41F3-B1C2-02252CE3E5E6}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58-4432-86F2-834BF8D37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7258-4432-86F2-834BF8D37E5C}"/>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{72D94C1D-550D-4A5E-A691-64B4F53253CD}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6E9-4E40-9B33-0FEA46EC28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{34C5B92C-2E1E-43D4-8FC4-22F7FADBCA0F}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E9-4E40-9B33-0FEA46EC28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{4051DBF2-567F-4186-9E87-8BB9729FB72A}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E9-4E40-9B33-0FEA46EC28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{77006246-A59A-4819-B1B0-6C4BE5E7FDCE}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E9-4E40-9B33-0FEA46EC28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{DA8C68C4-14C8-4E95-819E-CC913703E916}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E9-4E40-9B33-0FEA46EC28B9}"/>
                </c:ext>
              </c:extLst>
            </c:dLbl>
            <c:dLbl>
              <c:idx val="8"/>
              <c:layout>
                <c:manualLayout>
                  <c:x val="-2.4467521756311072E-2"/>
                  <c:y val="-6.8504534877906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{BBD26F4D-C8E6-4700-8D27-1563B1116491}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6E9-4E40-9B33-0FEA46EC28B9}"/>
                </c:ext>
              </c:extLst>
            </c:dLbl>
            <c:dLbl>
              <c:idx val="16"/>
              <c:layout>
                <c:manualLayout>
                  <c:x val="-3.892846148191046E-2"/>
                  <c:y val="-5.632875929768128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{0E9B371A-A009-4F32-B46B-E1FAE1E43EB1}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6E9-4E40-9B33-0FEA46EC28B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{5007F786-2AFD-4EB7-B383-F95C84A2BD3A}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6E9-4E40-9B33-0FEA46EC28B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{EAD0795D-7A5A-41C9-9616-213575165173}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6E9-4E40-9B33-0FEA46EC28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14.4</c:v>
                </c:pt>
                <c:pt idx="16">
                  <c:v>14.3</c:v>
                </c:pt>
                <c:pt idx="24">
                  <c:v>14.1</c:v>
                </c:pt>
                <c:pt idx="32">
                  <c:v>14.1</c:v>
                </c:pt>
              </c:numCache>
            </c:numRef>
          </c:xVal>
          <c:yVal>
            <c:numRef>
              <c:f>公会計指標分析・財政指標組合せ分析表!$BP$73:$DC$73</c:f>
              <c:numCache>
                <c:formatCode>#,##0.0;"▲ "#,##0.0</c:formatCode>
                <c:ptCount val="40"/>
                <c:pt idx="0">
                  <c:v>122.8</c:v>
                </c:pt>
                <c:pt idx="8">
                  <c:v>141.19999999999999</c:v>
                </c:pt>
                <c:pt idx="16">
                  <c:v>135.6</c:v>
                </c:pt>
                <c:pt idx="24">
                  <c:v>122.4</c:v>
                </c:pt>
                <c:pt idx="32">
                  <c:v>104.9</c:v>
                </c:pt>
              </c:numCache>
            </c:numRef>
          </c:yVal>
          <c:smooth val="0"/>
          <c:extLst>
            <c:ext xmlns:c16="http://schemas.microsoft.com/office/drawing/2014/chart" uri="{C3380CC4-5D6E-409C-BE32-E72D297353CC}">
              <c16:uniqueId val="{00000009-F6E9-4E40-9B33-0FEA46EC28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{30765E56-B87A-4966-A60D-D033585D21CC}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6E9-4E40-9B33-0FEA46EC28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{29D56497-841F-48D4-B26E-36E8FA8B54A0}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E9-4E40-9B33-0FEA46EC28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{886CD088-AB07-4C29-B4FA-D59D55668606}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E9-4E40-9B33-0FEA46EC28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{E3FCA2F5-BDA1-4215-802B-BA94F2A5D200}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E9-4E40-9B33-0FEA46EC28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{4669F947-3218-4958-B639-D08E966D5767}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E9-4E40-9B33-0FEA46EC28B9}"/>
                </c:ext>
              </c:extLst>
            </c:dLbl>
            <c:dLbl>
              <c:idx val="8"/>
              <c:layout>
                <c:manualLayout>
                  <c:x val="-2.446752175631094E-2"/>
                  <c:y val="-9.754045976901268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{5EBDBBD7-9F99-4833-A12E-05C6B6DF2D0B}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6E9-4E40-9B33-0FEA46EC28B9}"/>
                </c:ext>
              </c:extLst>
            </c:dLbl>
            <c:dLbl>
              <c:idx val="16"/>
              <c:layout>
                <c:manualLayout>
                  <c:x val="-3.8928461481910363E-2"/>
                  <c:y val="-7.6062379315942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{151C0B25-2DF4-45CA-A800-944A3DEB5CAB}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6E9-4E40-9B33-0FEA46EC28B9}"/>
                </c:ext>
              </c:extLst>
            </c:dLbl>
            <c:dLbl>
              <c:idx val="24"/>
              <c:layout>
                <c:manualLayout>
                  <c:x val="-3.1697991619110633E-2"/>
                  <c:y val="-1.796518545359388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{A6FF1EAA-1879-4340-A066-DCD35BC7254A}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6E9-4E40-9B33-0FEA46EC28B9}"/>
                </c:ext>
              </c:extLst>
            </c:dLbl>
            <c:dLbl>
              <c:idx val="32"/>
              <c:layout>
                <c:manualLayout>
                  <c:x val="-3.1570342725075584E-2"/>
                  <c:y val="-5.809822132505700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{B57896EB-D763-4310-B837-6D6DB7FEC03D}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6E9-4E40-9B33-0FEA46EC28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F6E9-4E40-9B33-0FEA46EC28B9}"/>
            </c:ext>
          </c:extLst>
        </c:ser>
        <c:dLbls>
          <c:showLegendKey val="0"/>
          <c:showVal val="1"/>
          <c:showCatName val="0"/>
          <c:showSerName val="0"/>
          <c:showPercent val="0"/>
          <c:showBubbleSize val="0"/>
        </c:dLbls>
        <c:axId val="84219776"/>
        <c:axId val="84234240"/>
      </c:scatterChart>
      <c:valAx>
        <c:axId val="84219776"/>
        <c:scaling>
          <c:orientation val="minMax"/>
          <c:max val="14.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率における分子の構成要因では、新規の地方債発行を抑制しながら、計画的な繰上償還を継続的に実施していることから、元利償還金を減少させることができている。また、毎年増加してきていた下水道事業会計への公営企業債の元利償還金に対する繰入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下水道事業会計において、資本費平準化債を発行したことにより、大幅に減少したものの、依然として類似団体よりも高い水準にあるため、今後は施設老朽化対策等による多額の発行が見込まれており、数年度には比率悪化が懸念されるところであるが、計画的な繰上償還や発行抑制に取り組み、比率の抑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おける分子の構造要因では、ケーブルテレビ事業の民間化に伴い、過去に地方債を発行して整備した関連設備の繰上償還を減債基金を活用して実施したことや、公共施設の解体を公共施設等整備基金を活用して実施したこと等により、償還元金への充当可能財源は減少した。しかし、一般会計等における計画的な繰上償還の実施や地方債発行抑制などによる地方債残高の減少、下水道事業における資本費平準化債発行による準元利償還金が減少したことなどにより、比率は改善した。今後は施設老朽化対策等による多額の発行が多く見込まれており、比率悪化が懸念される。しかし、計画的な繰上償還や発行抑制により、比率の悪化抑制や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兵庫県南あわじ市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財政調整基金等への基金運用益（定期預金、債券運用）の積み立てや、ふるさとまちづくり基金への当年度ふるさと南あわじ応援寄附金の積み立てなどにより、令和元年度中積み立て総額は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8,752</a:t>
          </a:r>
          <a:r>
            <a:rPr kumimoji="1" lang="ja-JP" altLang="ja-JP" sz="1100">
              <a:solidFill>
                <a:schemeClr val="dk1"/>
              </a:solidFill>
              <a:effectLst/>
              <a:latin typeface="+mn-lt"/>
              <a:ea typeface="+mn-ea"/>
              <a:cs typeface="+mn-cs"/>
            </a:rPr>
            <a:t>万円となった。一方で、ケーブルテレビ事業の民間化に伴い、ケーブルテレビ関連設備の繰上償還の財源等として減債基金の取り崩しや、ふるさと南あわじ応援寄附金充当事業のためにふるさとまちづくり基金の取り崩し、中学校のプール解体等の公共施設の解体事業のために公共施設等整備基金の取りくずしなどを行い、令和元年度中の取り崩し総額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233</a:t>
          </a:r>
          <a:r>
            <a:rPr kumimoji="1" lang="ja-JP" altLang="ja-JP" sz="1100">
              <a:solidFill>
                <a:schemeClr val="dk1"/>
              </a:solidFill>
              <a:effectLst/>
              <a:latin typeface="+mn-lt"/>
              <a:ea typeface="+mn-ea"/>
              <a:cs typeface="+mn-cs"/>
            </a:rPr>
            <a:t>万円となり、合計は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1,482</a:t>
          </a:r>
          <a:r>
            <a:rPr kumimoji="1" lang="ja-JP" altLang="ja-JP" sz="1100">
              <a:solidFill>
                <a:schemeClr val="dk1"/>
              </a:solidFill>
              <a:effectLst/>
              <a:latin typeface="+mn-lt"/>
              <a:ea typeface="+mn-ea"/>
              <a:cs typeface="+mn-cs"/>
            </a:rPr>
            <a:t>万円の減となった。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は基金運用益（定期預金、債券運用）のみの積み立てとし、余剰金については将来の繰上償還の財源や老朽化した公共施設等の改修、解体の財源とすべく、減債基金と公共施設等整備基金に積み立てていく。また、財源の補填として各種目的に合った事業に基金を取り崩して充当し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地域振興基金：市民の連帯強化および均衡ある地域振興を図るための事業。</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公共施設等整備基金：公共施設等の整備や解体、撤去に関する事業。</a:t>
          </a:r>
          <a:endParaRPr lang="ja-JP" altLang="ja-JP" sz="1400">
            <a:effectLst/>
          </a:endParaRPr>
        </a:p>
        <a:p>
          <a:r>
            <a:rPr kumimoji="1" lang="ja-JP" altLang="ja-JP" sz="1100">
              <a:solidFill>
                <a:schemeClr val="dk1"/>
              </a:solidFill>
              <a:effectLst/>
              <a:latin typeface="+mn-lt"/>
              <a:ea typeface="+mn-ea"/>
              <a:cs typeface="+mn-cs"/>
            </a:rPr>
            <a:t>ふるさとまちづくり基金：活力に満ちた魅力あるふるさとの創造と人材の育成を促進し、ゆたかでうるおいのある住みよいまちづくりに関する事業。</a:t>
          </a:r>
          <a:endParaRPr lang="ja-JP" altLang="ja-JP" sz="1400">
            <a:effectLst/>
          </a:endParaRPr>
        </a:p>
        <a:p>
          <a:r>
            <a:rPr kumimoji="1" lang="ja-JP" altLang="ja-JP" sz="1100">
              <a:solidFill>
                <a:schemeClr val="dk1"/>
              </a:solidFill>
              <a:effectLst/>
              <a:latin typeface="+mn-lt"/>
              <a:ea typeface="+mn-ea"/>
              <a:cs typeface="+mn-cs"/>
            </a:rPr>
            <a:t>淡路鳴門岬公園開発基金：鳴門みさき荘、大鳴門橋記念館およびこれらに附属する施設の整備や健全な運営等に対する支援に関する事業。</a:t>
          </a:r>
          <a:endParaRPr lang="ja-JP" altLang="ja-JP" sz="1400">
            <a:effectLst/>
          </a:endParaRPr>
        </a:p>
        <a:p>
          <a:r>
            <a:rPr kumimoji="1" lang="ja-JP" altLang="ja-JP" sz="1100">
              <a:solidFill>
                <a:schemeClr val="dk1"/>
              </a:solidFill>
              <a:effectLst/>
              <a:latin typeface="+mn-lt"/>
              <a:ea typeface="+mn-ea"/>
              <a:cs typeface="+mn-cs"/>
            </a:rPr>
            <a:t>水道事業調整基金：水道事業の将来の健全経営及び水道水の安定供給の確保に資する事業。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地域振興基金：増減なし</a:t>
          </a:r>
          <a:endParaRPr lang="ja-JP" altLang="ja-JP" sz="1400">
            <a:effectLst/>
          </a:endParaRPr>
        </a:p>
        <a:p>
          <a:r>
            <a:rPr kumimoji="1" lang="ja-JP" altLang="ja-JP" sz="1100">
              <a:solidFill>
                <a:schemeClr val="dk1"/>
              </a:solidFill>
              <a:effectLst/>
              <a:latin typeface="+mn-lt"/>
              <a:ea typeface="+mn-ea"/>
              <a:cs typeface="+mn-cs"/>
            </a:rPr>
            <a:t>公共施設等整備基金：基金利子を</a:t>
          </a:r>
          <a:r>
            <a:rPr kumimoji="1" lang="en-US" altLang="ja-JP" sz="1100">
              <a:solidFill>
                <a:schemeClr val="dk1"/>
              </a:solidFill>
              <a:effectLst/>
              <a:latin typeface="+mn-lt"/>
              <a:ea typeface="+mn-ea"/>
              <a:cs typeface="+mn-cs"/>
            </a:rPr>
            <a:t>650</a:t>
          </a:r>
          <a:r>
            <a:rPr kumimoji="1" lang="ja-JP" altLang="ja-JP" sz="1100">
              <a:solidFill>
                <a:schemeClr val="dk1"/>
              </a:solidFill>
              <a:effectLst/>
              <a:latin typeface="+mn-lt"/>
              <a:ea typeface="+mn-ea"/>
              <a:cs typeface="+mn-cs"/>
            </a:rPr>
            <a:t>万円積み立てたが、公共施設の解体事業のために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7,085</a:t>
          </a:r>
          <a:r>
            <a:rPr kumimoji="1" lang="ja-JP" altLang="ja-JP" sz="1100">
              <a:solidFill>
                <a:schemeClr val="dk1"/>
              </a:solidFill>
              <a:effectLst/>
              <a:latin typeface="+mn-lt"/>
              <a:ea typeface="+mn-ea"/>
              <a:cs typeface="+mn-cs"/>
            </a:rPr>
            <a:t>万円を取り崩し、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6,435</a:t>
          </a:r>
          <a:r>
            <a:rPr kumimoji="1" lang="ja-JP" altLang="ja-JP" sz="1100">
              <a:solidFill>
                <a:schemeClr val="dk1"/>
              </a:solidFill>
              <a:effectLst/>
              <a:latin typeface="+mn-lt"/>
              <a:ea typeface="+mn-ea"/>
              <a:cs typeface="+mn-cs"/>
            </a:rPr>
            <a:t>万円の減。</a:t>
          </a:r>
          <a:endParaRPr lang="ja-JP" altLang="ja-JP" sz="1400">
            <a:effectLst/>
          </a:endParaRPr>
        </a:p>
        <a:p>
          <a:r>
            <a:rPr kumimoji="1" lang="ja-JP" altLang="ja-JP" sz="1100">
              <a:solidFill>
                <a:schemeClr val="dk1"/>
              </a:solidFill>
              <a:effectLst/>
              <a:latin typeface="+mn-lt"/>
              <a:ea typeface="+mn-ea"/>
              <a:cs typeface="+mn-cs"/>
            </a:rPr>
            <a:t>ふるさとまちづくり基金：ふるさと南あわじ応援寄附金充当事業のために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8,998</a:t>
          </a:r>
          <a:r>
            <a:rPr kumimoji="1" lang="ja-JP" altLang="ja-JP" sz="1100">
              <a:solidFill>
                <a:schemeClr val="dk1"/>
              </a:solidFill>
              <a:effectLst/>
              <a:latin typeface="+mn-lt"/>
              <a:ea typeface="+mn-ea"/>
              <a:cs typeface="+mn-cs"/>
            </a:rPr>
            <a:t>万円を取り崩したが、当年度のふるさと南あわじ応援寄附金等を</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9,278</a:t>
          </a:r>
          <a:r>
            <a:rPr kumimoji="1" lang="ja-JP" altLang="ja-JP" sz="1100">
              <a:solidFill>
                <a:schemeClr val="dk1"/>
              </a:solidFill>
              <a:effectLst/>
              <a:latin typeface="+mn-lt"/>
              <a:ea typeface="+mn-ea"/>
              <a:cs typeface="+mn-cs"/>
            </a:rPr>
            <a:t>万円積み立て、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万円の増。</a:t>
          </a:r>
          <a:endParaRPr lang="ja-JP" altLang="ja-JP" sz="1400">
            <a:effectLst/>
          </a:endParaRPr>
        </a:p>
        <a:p>
          <a:r>
            <a:rPr kumimoji="1" lang="ja-JP" altLang="ja-JP" sz="1100">
              <a:solidFill>
                <a:schemeClr val="dk1"/>
              </a:solidFill>
              <a:effectLst/>
              <a:latin typeface="+mn-lt"/>
              <a:ea typeface="+mn-ea"/>
              <a:cs typeface="+mn-cs"/>
            </a:rPr>
            <a:t>淡路鳴門岬公園開発基金：大鳴門橋記念館のレストラン改修事業等のため</a:t>
          </a:r>
          <a:r>
            <a:rPr kumimoji="1" lang="en-US" altLang="ja-JP" sz="1100">
              <a:solidFill>
                <a:schemeClr val="dk1"/>
              </a:solidFill>
              <a:effectLst/>
              <a:latin typeface="+mn-lt"/>
              <a:ea typeface="+mn-ea"/>
              <a:cs typeface="+mn-cs"/>
            </a:rPr>
            <a:t>1,170</a:t>
          </a:r>
          <a:r>
            <a:rPr kumimoji="1" lang="ja-JP" altLang="ja-JP" sz="1100">
              <a:solidFill>
                <a:schemeClr val="dk1"/>
              </a:solidFill>
              <a:effectLst/>
              <a:latin typeface="+mn-lt"/>
              <a:ea typeface="+mn-ea"/>
              <a:cs typeface="+mn-cs"/>
            </a:rPr>
            <a:t>万円を取り崩したが、施設使用料等により</a:t>
          </a:r>
          <a:r>
            <a:rPr kumimoji="1" lang="en-US" altLang="ja-JP" sz="1100">
              <a:solidFill>
                <a:schemeClr val="dk1"/>
              </a:solidFill>
              <a:effectLst/>
              <a:latin typeface="+mn-lt"/>
              <a:ea typeface="+mn-ea"/>
              <a:cs typeface="+mn-cs"/>
            </a:rPr>
            <a:t>6,954</a:t>
          </a:r>
          <a:r>
            <a:rPr kumimoji="1" lang="ja-JP" altLang="ja-JP" sz="1100">
              <a:solidFill>
                <a:schemeClr val="dk1"/>
              </a:solidFill>
              <a:effectLst/>
              <a:latin typeface="+mn-lt"/>
              <a:ea typeface="+mn-ea"/>
              <a:cs typeface="+mn-cs"/>
            </a:rPr>
            <a:t>万円を積み立て、</a:t>
          </a:r>
          <a:r>
            <a:rPr kumimoji="1" lang="en-US" altLang="ja-JP" sz="1100">
              <a:solidFill>
                <a:schemeClr val="dk1"/>
              </a:solidFill>
              <a:effectLst/>
              <a:latin typeface="+mn-lt"/>
              <a:ea typeface="+mn-ea"/>
              <a:cs typeface="+mn-cs"/>
            </a:rPr>
            <a:t>5,784</a:t>
          </a:r>
          <a:r>
            <a:rPr kumimoji="1" lang="ja-JP" altLang="ja-JP" sz="1100">
              <a:solidFill>
                <a:schemeClr val="dk1"/>
              </a:solidFill>
              <a:effectLst/>
              <a:latin typeface="+mn-lt"/>
              <a:ea typeface="+mn-ea"/>
              <a:cs typeface="+mn-cs"/>
            </a:rPr>
            <a:t>万円の増。</a:t>
          </a:r>
          <a:endParaRPr lang="ja-JP" altLang="ja-JP" sz="1400">
            <a:effectLst/>
          </a:endParaRPr>
        </a:p>
        <a:p>
          <a:r>
            <a:rPr kumimoji="1" lang="ja-JP" altLang="ja-JP" sz="1100">
              <a:solidFill>
                <a:schemeClr val="dk1"/>
              </a:solidFill>
              <a:effectLst/>
              <a:latin typeface="+mn-lt"/>
              <a:ea typeface="+mn-ea"/>
              <a:cs typeface="+mn-cs"/>
            </a:rPr>
            <a:t>水道事業調整基金：基金利子を</a:t>
          </a:r>
          <a:r>
            <a:rPr kumimoji="1" lang="en-US" altLang="ja-JP" sz="1100">
              <a:solidFill>
                <a:schemeClr val="dk1"/>
              </a:solidFill>
              <a:effectLst/>
              <a:latin typeface="+mn-lt"/>
              <a:ea typeface="+mn-ea"/>
              <a:cs typeface="+mn-cs"/>
            </a:rPr>
            <a:t>340</a:t>
          </a:r>
          <a:r>
            <a:rPr kumimoji="1" lang="ja-JP" altLang="ja-JP" sz="1100">
              <a:solidFill>
                <a:schemeClr val="dk1"/>
              </a:solidFill>
              <a:effectLst/>
              <a:latin typeface="+mn-lt"/>
              <a:ea typeface="+mn-ea"/>
              <a:cs typeface="+mn-cs"/>
            </a:rPr>
            <a:t>万円積み立てたが、上水道高料金対策補助金に充当するため</a:t>
          </a:r>
          <a:r>
            <a:rPr kumimoji="1" lang="en-US" altLang="ja-JP" sz="1100">
              <a:solidFill>
                <a:schemeClr val="dk1"/>
              </a:solidFill>
              <a:effectLst/>
              <a:latin typeface="+mn-lt"/>
              <a:ea typeface="+mn-ea"/>
              <a:cs typeface="+mn-cs"/>
            </a:rPr>
            <a:t>6,243</a:t>
          </a:r>
          <a:r>
            <a:rPr kumimoji="1" lang="ja-JP" altLang="ja-JP" sz="1100">
              <a:solidFill>
                <a:schemeClr val="dk1"/>
              </a:solidFill>
              <a:effectLst/>
              <a:latin typeface="+mn-lt"/>
              <a:ea typeface="+mn-ea"/>
              <a:cs typeface="+mn-cs"/>
            </a:rPr>
            <a:t>万円を取り崩したため、</a:t>
          </a:r>
          <a:r>
            <a:rPr kumimoji="1" lang="en-US" altLang="ja-JP" sz="1100">
              <a:solidFill>
                <a:schemeClr val="dk1"/>
              </a:solidFill>
              <a:effectLst/>
              <a:latin typeface="+mn-lt"/>
              <a:ea typeface="+mn-ea"/>
              <a:cs typeface="+mn-cs"/>
            </a:rPr>
            <a:t>5,909</a:t>
          </a:r>
          <a:r>
            <a:rPr kumimoji="1" lang="ja-JP" altLang="ja-JP" sz="1100">
              <a:solidFill>
                <a:schemeClr val="dk1"/>
              </a:solidFill>
              <a:effectLst/>
              <a:latin typeface="+mn-lt"/>
              <a:ea typeface="+mn-ea"/>
              <a:cs typeface="+mn-cs"/>
            </a:rPr>
            <a:t>万円の減。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地域振興基金：利活用方針について検討を行い、事業に充当していく。</a:t>
          </a:r>
          <a:endParaRPr lang="ja-JP" altLang="ja-JP" sz="1400">
            <a:effectLst/>
          </a:endParaRPr>
        </a:p>
        <a:p>
          <a:r>
            <a:rPr kumimoji="1" lang="ja-JP" altLang="ja-JP" sz="1100">
              <a:solidFill>
                <a:schemeClr val="dk1"/>
              </a:solidFill>
              <a:effectLst/>
              <a:latin typeface="+mn-lt"/>
              <a:ea typeface="+mn-ea"/>
              <a:cs typeface="+mn-cs"/>
            </a:rPr>
            <a:t>公共施設等整備基金：必要に応じて事業に充当する。</a:t>
          </a:r>
          <a:endParaRPr lang="ja-JP" altLang="ja-JP" sz="1400">
            <a:effectLst/>
          </a:endParaRPr>
        </a:p>
        <a:p>
          <a:r>
            <a:rPr kumimoji="1" lang="ja-JP" altLang="ja-JP" sz="1100">
              <a:solidFill>
                <a:schemeClr val="dk1"/>
              </a:solidFill>
              <a:effectLst/>
              <a:latin typeface="+mn-lt"/>
              <a:ea typeface="+mn-ea"/>
              <a:cs typeface="+mn-cs"/>
            </a:rPr>
            <a:t>ふるさとまちづくり基金：ふるさと南あわじ応援寄附金分について、毎年計画的に事業に充当する。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淡路鳴門岬公園開発基金：計画的に取り崩して施設整備等に充当する。</a:t>
          </a:r>
          <a:endParaRPr lang="ja-JP" altLang="ja-JP" sz="1400">
            <a:effectLst/>
          </a:endParaRPr>
        </a:p>
        <a:p>
          <a:r>
            <a:rPr kumimoji="1" lang="ja-JP" altLang="ja-JP" sz="1100">
              <a:solidFill>
                <a:schemeClr val="dk1"/>
              </a:solidFill>
              <a:effectLst/>
              <a:latin typeface="+mn-lt"/>
              <a:ea typeface="+mn-ea"/>
              <a:cs typeface="+mn-cs"/>
            </a:rPr>
            <a:t>水道事業調整基金：基金運用益以外の積み立ては行わない。必要に応じて上水道高料金対策補助金に充当する。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基金運用益（定期預金、債券運用）の積み立てを行なったため。</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％を基準としており、現状は確保されているため地方財政法に基づく決算剰余金の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の積み立ては行わない。決算剰余金は本市の地方債残高が類似団体よりも高位にあることから、既発債の繰上償還財源として活用することを優先する。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将来の繰上償還等の財源とするため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5,417</a:t>
          </a:r>
          <a:r>
            <a:rPr kumimoji="1" lang="ja-JP" altLang="ja-JP" sz="1100">
              <a:solidFill>
                <a:schemeClr val="dk1"/>
              </a:solidFill>
              <a:effectLst/>
              <a:latin typeface="+mn-lt"/>
              <a:ea typeface="+mn-ea"/>
              <a:cs typeface="+mn-cs"/>
            </a:rPr>
            <a:t>万円を積み立てたが、ケーブルテレビ事業の民間化に伴い、過去に地方債を発行して整備したケーブルテレビ関連設備の繰上償還の財源等として、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万円を取り崩しため、令和元年度末の残高は</a:t>
          </a:r>
          <a:r>
            <a:rPr kumimoji="1" lang="en-US" altLang="ja-JP" sz="1100">
              <a:solidFill>
                <a:schemeClr val="dk1"/>
              </a:solidFill>
              <a:effectLst/>
              <a:latin typeface="+mn-lt"/>
              <a:ea typeface="+mn-ea"/>
              <a:cs typeface="+mn-cs"/>
            </a:rPr>
            <a:t>4,859</a:t>
          </a:r>
          <a:r>
            <a:rPr kumimoji="1" lang="ja-JP" altLang="ja-JP" sz="1100">
              <a:solidFill>
                <a:schemeClr val="dk1"/>
              </a:solidFill>
              <a:effectLst/>
              <a:latin typeface="+mn-lt"/>
              <a:ea typeface="+mn-ea"/>
              <a:cs typeface="+mn-cs"/>
            </a:rPr>
            <a:t>万円の減となった。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将来の繰上償還等の財源とするため、計画的に積み立てを行う。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A96BB4F-FA2E-4FFB-B151-0A44E2863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8046E9-33BB-4048-B799-496491D74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E86A9D5-960B-431A-8880-F937A7988FE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801E7A0-3ACD-40DB-A97B-3D3967244FC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2CE3836-29F8-4DF8-AFD5-CA6E2DDE031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A3C2FF8-B7E8-4738-9A69-C1B37FD8CADA}"/>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97B1059-07CF-4DF9-9CAA-5EDB4245684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0D55318-1905-491B-AD77-8693C0B1499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CDC92CA-66CD-4A1C-9AEF-01FE3630FC8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7C9CA5-EE57-4517-AE60-C5ADCA90950F}"/>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2B4C59C-47D1-4A0A-A231-AC6B591F3B8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BD7556-C476-4C87-B316-A248A15FE7E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CEA36B-A0B5-4EEE-9DEC-7322573B4F2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633349F-03D9-485B-9CD2-BDD22D85FBD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13B4762-AE97-4204-9897-E67ED506DB9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EAB324C-2549-48F1-AEAD-0264E28FA79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A5B2C7E-FF51-4869-9A72-823946272DEF}"/>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6024F5D-3386-4397-8D4B-FBCCA0FC8E9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3AEE707-B29B-4253-A175-B4A16AE95938}"/>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7327D44-0495-4A1E-8A1A-E371B9D1CDD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44C1570-5FFF-42A8-B2B0-2BE3F840E0B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4DE18B4-5EDF-4B4F-9674-E587190C467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E426EC6-C7D0-497C-B620-317928BC9DA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D4C9A21-A91C-4755-986E-640A7E49F96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AC041A4-3243-458C-8C1B-C5EE79DADD9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B5207C8-FC1F-4B88-9579-B22693F13C2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0018217-966D-43CB-828D-E5453B6D022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6770CF6-94D0-484F-B281-EDA65792BCC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7BFC6CC-8DC3-475F-85A0-405FB25CEEAF}"/>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5C912C2-B7CC-4E6E-BB75-87C3004A8613}"/>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78AE56C-DF48-4E7D-B817-2193345D2375}"/>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E309DA9-F3E0-4DCE-A764-60A38B633A64}"/>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880F5F0-AD6B-4141-B0A8-7888D3E6649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D2B1462-9FE1-4FC2-8D32-CF17B98D31A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93419B9-BD7F-4398-8E14-1AFF70276E2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FA76233-4247-4CDE-9D69-62D2DF8F3AEB}"/>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37904D1-510E-4F12-808D-AAB3A98F8D35}"/>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AD9A2F6-452B-4F2F-8F62-9A5659C23D0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64FE67A-50B9-4EAA-A54D-D03BC3831217}"/>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845EE7-CF5D-439E-B019-AA572648E605}"/>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5B8CE92-076D-4EA5-A352-816507042B96}"/>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34BE317-9A88-4112-9D8B-D0A6CBFF4A6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662842B-D86E-49B4-861E-6AFCB21BEA0E}"/>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C4AB7AD-D7B4-4BF6-9C91-F69F4AF723B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5FB8184-C9B0-44B5-95BA-D3A986C5819C}"/>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D5E2C61-D77C-47F9-86A6-B11C4567D80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A0AB58B-2628-4C58-A42C-92A48A35E7B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昨年度と比較するとやや悪化しており、類似団体の中でも高い数値となっている。要因としては、合併前に整備した施設の老朽化が進んでおり、市民一人当たりの公共施設等の面積も全国平均と比べると大きく、施設の保有量が多いことがあげられる。施設については、公共施設等総合管理計画に基づき、統廃合や複合化、長寿命化による公共施設等保有量の最適化、また資産の適正な管理に努める。インフラ整備においても橋梁長寿命化修繕計画をはじめ、既に策定済みの個別の長寿命化計画の見直しを継続的に行い維持管理、修繕、更新を行う。</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7D78CA8-FC96-4703-8C37-98F35222FF09}"/>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A57E41D-5E12-4856-AAB5-F7F5EB8E8047}"/>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1F092E4-BEE2-4377-A259-A5079DFF6F5C}"/>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DA9850D-F702-41E9-BE55-468B9058AD7A}"/>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93FFAA5-FE18-44B0-A0B2-A8F53711B9A4}"/>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D8DA372-A2A2-4DDF-A24C-7B5AB088CCB8}"/>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52AEA56-13E0-4ACD-B7A4-2AAE5FBD6174}"/>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319C9A1-BFE4-4730-BA97-5E56F518BC2D}"/>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69DD194-10B5-4B73-88BF-0CE9DE01B552}"/>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129FB18-F656-415C-B9EE-68DEB53BBA53}"/>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376727D-AF5D-45AF-A77D-AB3168929855}"/>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40E6DA6-8748-4B54-B94A-B457C8FEB90B}"/>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89ED9CB6-7A00-41C3-97EC-6868D217D6D5}"/>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E998D5C-4491-44B5-B304-76CA764BC68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29179995-6D0E-41E2-B2ED-C2F25563A1E2}"/>
            </a:ext>
          </a:extLst>
        </xdr:cNvPr>
        <xdr:cNvCxnSpPr/>
      </xdr:nvCxnSpPr>
      <xdr:spPr>
        <a:xfrm flipV="1">
          <a:off x="4206240" y="5548122"/>
          <a:ext cx="1270" cy="108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B7F3F7A0-719F-4DE5-A67E-73656C88EBFA}"/>
            </a:ext>
          </a:extLst>
        </xdr:cNvPr>
        <xdr:cNvSpPr txBox="1"/>
      </xdr:nvSpPr>
      <xdr:spPr>
        <a:xfrm>
          <a:off x="4258945" y="663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3C686157-386F-435E-8626-1D94C48EA3B9}"/>
            </a:ext>
          </a:extLst>
        </xdr:cNvPr>
        <xdr:cNvCxnSpPr/>
      </xdr:nvCxnSpPr>
      <xdr:spPr>
        <a:xfrm>
          <a:off x="4119245" y="66333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a:extLst>
            <a:ext uri="{FF2B5EF4-FFF2-40B4-BE49-F238E27FC236}">
              <a16:creationId xmlns:a16="http://schemas.microsoft.com/office/drawing/2014/main" id="{1ED180DE-C518-43CA-895F-36B20F467A0E}"/>
            </a:ext>
          </a:extLst>
        </xdr:cNvPr>
        <xdr:cNvSpPr txBox="1"/>
      </xdr:nvSpPr>
      <xdr:spPr>
        <a:xfrm>
          <a:off x="4258945"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a:extLst>
            <a:ext uri="{FF2B5EF4-FFF2-40B4-BE49-F238E27FC236}">
              <a16:creationId xmlns:a16="http://schemas.microsoft.com/office/drawing/2014/main" id="{8E9B3137-C6DB-4395-B6B8-B47FB1AD7072}"/>
            </a:ext>
          </a:extLst>
        </xdr:cNvPr>
        <xdr:cNvCxnSpPr/>
      </xdr:nvCxnSpPr>
      <xdr:spPr>
        <a:xfrm>
          <a:off x="4119245" y="554812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a:extLst>
            <a:ext uri="{FF2B5EF4-FFF2-40B4-BE49-F238E27FC236}">
              <a16:creationId xmlns:a16="http://schemas.microsoft.com/office/drawing/2014/main" id="{73BA19D8-49C6-4D89-B5D3-9480369C7B50}"/>
            </a:ext>
          </a:extLst>
        </xdr:cNvPr>
        <xdr:cNvSpPr txBox="1"/>
      </xdr:nvSpPr>
      <xdr:spPr>
        <a:xfrm>
          <a:off x="4258945" y="588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a:extLst>
            <a:ext uri="{FF2B5EF4-FFF2-40B4-BE49-F238E27FC236}">
              <a16:creationId xmlns:a16="http://schemas.microsoft.com/office/drawing/2014/main" id="{34943F90-B79A-420B-AA46-DC532D59C66B}"/>
            </a:ext>
          </a:extLst>
        </xdr:cNvPr>
        <xdr:cNvSpPr/>
      </xdr:nvSpPr>
      <xdr:spPr>
        <a:xfrm>
          <a:off x="4157345" y="6027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a:extLst>
            <a:ext uri="{FF2B5EF4-FFF2-40B4-BE49-F238E27FC236}">
              <a16:creationId xmlns:a16="http://schemas.microsoft.com/office/drawing/2014/main" id="{F71B6B23-7E9A-4D2C-8CD0-774DBC49A16C}"/>
            </a:ext>
          </a:extLst>
        </xdr:cNvPr>
        <xdr:cNvSpPr/>
      </xdr:nvSpPr>
      <xdr:spPr>
        <a:xfrm>
          <a:off x="3537585" y="6008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a:extLst>
            <a:ext uri="{FF2B5EF4-FFF2-40B4-BE49-F238E27FC236}">
              <a16:creationId xmlns:a16="http://schemas.microsoft.com/office/drawing/2014/main" id="{8508D796-524A-4BF4-B813-A5E6F6779FAC}"/>
            </a:ext>
          </a:extLst>
        </xdr:cNvPr>
        <xdr:cNvSpPr/>
      </xdr:nvSpPr>
      <xdr:spPr>
        <a:xfrm>
          <a:off x="2867025" y="59781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a:extLst>
            <a:ext uri="{FF2B5EF4-FFF2-40B4-BE49-F238E27FC236}">
              <a16:creationId xmlns:a16="http://schemas.microsoft.com/office/drawing/2014/main" id="{630F204F-EBA9-4FA8-A842-9E28352FBB2A}"/>
            </a:ext>
          </a:extLst>
        </xdr:cNvPr>
        <xdr:cNvSpPr/>
      </xdr:nvSpPr>
      <xdr:spPr>
        <a:xfrm>
          <a:off x="2196465" y="5927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a:extLst>
            <a:ext uri="{FF2B5EF4-FFF2-40B4-BE49-F238E27FC236}">
              <a16:creationId xmlns:a16="http://schemas.microsoft.com/office/drawing/2014/main" id="{D18904DE-28C4-4704-B2DC-10DD8CD3918F}"/>
            </a:ext>
          </a:extLst>
        </xdr:cNvPr>
        <xdr:cNvSpPr/>
      </xdr:nvSpPr>
      <xdr:spPr>
        <a:xfrm>
          <a:off x="1525905" y="6032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A326D38-7517-491D-BEE0-6476DBCE43F4}"/>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6A2BB12-ECC7-43A8-9952-8BB586EAA25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15B867A-DF26-48A3-9E78-6CE35256632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EE54E4E-CB78-4F60-9C00-3F09FB663D8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A4FEBF4-E145-4AB8-AE29-CAE6DC8116A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71374</xdr:rowOff>
    </xdr:from>
    <xdr:to>
      <xdr:col>23</xdr:col>
      <xdr:colOff>136525</xdr:colOff>
      <xdr:row>33</xdr:row>
      <xdr:rowOff>1524</xdr:rowOff>
    </xdr:to>
    <xdr:sp macro="" textlink="">
      <xdr:nvSpPr>
        <xdr:cNvPr id="79" name="楕円 78">
          <a:extLst>
            <a:ext uri="{FF2B5EF4-FFF2-40B4-BE49-F238E27FC236}">
              <a16:creationId xmlns:a16="http://schemas.microsoft.com/office/drawing/2014/main" id="{3785A78B-4E66-44BF-901C-D595EFC9311F}"/>
            </a:ext>
          </a:extLst>
        </xdr:cNvPr>
        <xdr:cNvSpPr/>
      </xdr:nvSpPr>
      <xdr:spPr>
        <a:xfrm>
          <a:off x="4157345" y="6190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49801</xdr:rowOff>
    </xdr:from>
    <xdr:ext cx="405111" cy="259045"/>
    <xdr:sp macro="" textlink="">
      <xdr:nvSpPr>
        <xdr:cNvPr id="80" name="有形固定資産減価償却率該当値テキスト">
          <a:extLst>
            <a:ext uri="{FF2B5EF4-FFF2-40B4-BE49-F238E27FC236}">
              <a16:creationId xmlns:a16="http://schemas.microsoft.com/office/drawing/2014/main" id="{DA2D41E9-0961-439A-A577-F31C87E994E9}"/>
            </a:ext>
          </a:extLst>
        </xdr:cNvPr>
        <xdr:cNvSpPr txBox="1"/>
      </xdr:nvSpPr>
      <xdr:spPr>
        <a:xfrm>
          <a:off x="4258945" y="616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56261</xdr:rowOff>
    </xdr:from>
    <xdr:to>
      <xdr:col>19</xdr:col>
      <xdr:colOff>187325</xdr:colOff>
      <xdr:row>32</xdr:row>
      <xdr:rowOff>157861</xdr:rowOff>
    </xdr:to>
    <xdr:sp macro="" textlink="">
      <xdr:nvSpPr>
        <xdr:cNvPr id="81" name="楕円 80">
          <a:extLst>
            <a:ext uri="{FF2B5EF4-FFF2-40B4-BE49-F238E27FC236}">
              <a16:creationId xmlns:a16="http://schemas.microsoft.com/office/drawing/2014/main" id="{95F56E4C-BC4A-4B83-A506-28258F1EDCB2}"/>
            </a:ext>
          </a:extLst>
        </xdr:cNvPr>
        <xdr:cNvSpPr/>
      </xdr:nvSpPr>
      <xdr:spPr>
        <a:xfrm>
          <a:off x="3537585" y="6175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107061</xdr:rowOff>
    </xdr:from>
    <xdr:to>
      <xdr:col>23</xdr:col>
      <xdr:colOff>85725</xdr:colOff>
      <xdr:row>32</xdr:row>
      <xdr:rowOff>122174</xdr:rowOff>
    </xdr:to>
    <xdr:cxnSp macro="">
      <xdr:nvCxnSpPr>
        <xdr:cNvPr id="82" name="直線コネクタ 81">
          <a:extLst>
            <a:ext uri="{FF2B5EF4-FFF2-40B4-BE49-F238E27FC236}">
              <a16:creationId xmlns:a16="http://schemas.microsoft.com/office/drawing/2014/main" id="{6AF00B25-AE93-4F51-9E25-B022EF4D363A}"/>
            </a:ext>
          </a:extLst>
        </xdr:cNvPr>
        <xdr:cNvCxnSpPr/>
      </xdr:nvCxnSpPr>
      <xdr:spPr>
        <a:xfrm>
          <a:off x="3588385" y="6225921"/>
          <a:ext cx="6197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83" name="楕円 82">
          <a:extLst>
            <a:ext uri="{FF2B5EF4-FFF2-40B4-BE49-F238E27FC236}">
              <a16:creationId xmlns:a16="http://schemas.microsoft.com/office/drawing/2014/main" id="{A5C92AE0-E189-492B-A70F-188906A4335F}"/>
            </a:ext>
          </a:extLst>
        </xdr:cNvPr>
        <xdr:cNvSpPr/>
      </xdr:nvSpPr>
      <xdr:spPr>
        <a:xfrm>
          <a:off x="2867025" y="6140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72517</xdr:rowOff>
    </xdr:from>
    <xdr:to>
      <xdr:col>19</xdr:col>
      <xdr:colOff>136525</xdr:colOff>
      <xdr:row>32</xdr:row>
      <xdr:rowOff>107061</xdr:rowOff>
    </xdr:to>
    <xdr:cxnSp macro="">
      <xdr:nvCxnSpPr>
        <xdr:cNvPr id="84" name="直線コネクタ 83">
          <a:extLst>
            <a:ext uri="{FF2B5EF4-FFF2-40B4-BE49-F238E27FC236}">
              <a16:creationId xmlns:a16="http://schemas.microsoft.com/office/drawing/2014/main" id="{4D1555F9-539F-4DE2-9601-9A985A3A7D3C}"/>
            </a:ext>
          </a:extLst>
        </xdr:cNvPr>
        <xdr:cNvCxnSpPr/>
      </xdr:nvCxnSpPr>
      <xdr:spPr>
        <a:xfrm>
          <a:off x="2917825" y="6191377"/>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158623</xdr:rowOff>
    </xdr:from>
    <xdr:to>
      <xdr:col>11</xdr:col>
      <xdr:colOff>187325</xdr:colOff>
      <xdr:row>32</xdr:row>
      <xdr:rowOff>88773</xdr:rowOff>
    </xdr:to>
    <xdr:sp macro="" textlink="">
      <xdr:nvSpPr>
        <xdr:cNvPr id="85" name="楕円 84">
          <a:extLst>
            <a:ext uri="{FF2B5EF4-FFF2-40B4-BE49-F238E27FC236}">
              <a16:creationId xmlns:a16="http://schemas.microsoft.com/office/drawing/2014/main" id="{2C4E087C-B642-460F-BC21-6761B5B02802}"/>
            </a:ext>
          </a:extLst>
        </xdr:cNvPr>
        <xdr:cNvSpPr/>
      </xdr:nvSpPr>
      <xdr:spPr>
        <a:xfrm>
          <a:off x="2196465" y="6109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37973</xdr:rowOff>
    </xdr:from>
    <xdr:to>
      <xdr:col>15</xdr:col>
      <xdr:colOff>136525</xdr:colOff>
      <xdr:row>32</xdr:row>
      <xdr:rowOff>72517</xdr:rowOff>
    </xdr:to>
    <xdr:cxnSp macro="">
      <xdr:nvCxnSpPr>
        <xdr:cNvPr id="86" name="直線コネクタ 85">
          <a:extLst>
            <a:ext uri="{FF2B5EF4-FFF2-40B4-BE49-F238E27FC236}">
              <a16:creationId xmlns:a16="http://schemas.microsoft.com/office/drawing/2014/main" id="{64030D62-96C4-4FBA-B0FF-2A8017BEE872}"/>
            </a:ext>
          </a:extLst>
        </xdr:cNvPr>
        <xdr:cNvCxnSpPr/>
      </xdr:nvCxnSpPr>
      <xdr:spPr>
        <a:xfrm>
          <a:off x="2247265" y="6156833"/>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21717</xdr:rowOff>
    </xdr:from>
    <xdr:to>
      <xdr:col>7</xdr:col>
      <xdr:colOff>187325</xdr:colOff>
      <xdr:row>32</xdr:row>
      <xdr:rowOff>123317</xdr:rowOff>
    </xdr:to>
    <xdr:sp macro="" textlink="">
      <xdr:nvSpPr>
        <xdr:cNvPr id="87" name="楕円 86">
          <a:extLst>
            <a:ext uri="{FF2B5EF4-FFF2-40B4-BE49-F238E27FC236}">
              <a16:creationId xmlns:a16="http://schemas.microsoft.com/office/drawing/2014/main" id="{12E75672-1CE7-418F-8DDA-BDBA7E4FA693}"/>
            </a:ext>
          </a:extLst>
        </xdr:cNvPr>
        <xdr:cNvSpPr/>
      </xdr:nvSpPr>
      <xdr:spPr>
        <a:xfrm>
          <a:off x="1525905" y="6140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37973</xdr:rowOff>
    </xdr:from>
    <xdr:to>
      <xdr:col>11</xdr:col>
      <xdr:colOff>136525</xdr:colOff>
      <xdr:row>32</xdr:row>
      <xdr:rowOff>72517</xdr:rowOff>
    </xdr:to>
    <xdr:cxnSp macro="">
      <xdr:nvCxnSpPr>
        <xdr:cNvPr id="88" name="直線コネクタ 87">
          <a:extLst>
            <a:ext uri="{FF2B5EF4-FFF2-40B4-BE49-F238E27FC236}">
              <a16:creationId xmlns:a16="http://schemas.microsoft.com/office/drawing/2014/main" id="{05656B4F-7E72-4BF6-B4E5-F1DE3B409A6C}"/>
            </a:ext>
          </a:extLst>
        </xdr:cNvPr>
        <xdr:cNvCxnSpPr/>
      </xdr:nvCxnSpPr>
      <xdr:spPr>
        <a:xfrm flipV="1">
          <a:off x="1576705" y="6156833"/>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a:extLst>
            <a:ext uri="{FF2B5EF4-FFF2-40B4-BE49-F238E27FC236}">
              <a16:creationId xmlns:a16="http://schemas.microsoft.com/office/drawing/2014/main" id="{6A43526C-1A7E-48D8-A88A-9EC33EF9309A}"/>
            </a:ext>
          </a:extLst>
        </xdr:cNvPr>
        <xdr:cNvSpPr txBox="1"/>
      </xdr:nvSpPr>
      <xdr:spPr>
        <a:xfrm>
          <a:off x="3395989"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a:extLst>
            <a:ext uri="{FF2B5EF4-FFF2-40B4-BE49-F238E27FC236}">
              <a16:creationId xmlns:a16="http://schemas.microsoft.com/office/drawing/2014/main" id="{5AC5009E-5B14-412F-81E0-7B6E3D9BD4A0}"/>
            </a:ext>
          </a:extLst>
        </xdr:cNvPr>
        <xdr:cNvSpPr txBox="1"/>
      </xdr:nvSpPr>
      <xdr:spPr>
        <a:xfrm>
          <a:off x="2738129" y="57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a:extLst>
            <a:ext uri="{FF2B5EF4-FFF2-40B4-BE49-F238E27FC236}">
              <a16:creationId xmlns:a16="http://schemas.microsoft.com/office/drawing/2014/main" id="{1E944F22-7243-4B0E-BD48-867EFD0A4531}"/>
            </a:ext>
          </a:extLst>
        </xdr:cNvPr>
        <xdr:cNvSpPr txBox="1"/>
      </xdr:nvSpPr>
      <xdr:spPr>
        <a:xfrm>
          <a:off x="2067569" y="57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a:extLst>
            <a:ext uri="{FF2B5EF4-FFF2-40B4-BE49-F238E27FC236}">
              <a16:creationId xmlns:a16="http://schemas.microsoft.com/office/drawing/2014/main" id="{AAD40653-F1F5-4DBA-9F94-707573FAB466}"/>
            </a:ext>
          </a:extLst>
        </xdr:cNvPr>
        <xdr:cNvSpPr txBox="1"/>
      </xdr:nvSpPr>
      <xdr:spPr>
        <a:xfrm>
          <a:off x="1397009" y="5811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148988</xdr:rowOff>
    </xdr:from>
    <xdr:ext cx="405111" cy="259045"/>
    <xdr:sp macro="" textlink="">
      <xdr:nvSpPr>
        <xdr:cNvPr id="93" name="n_1mainValue有形固定資産減価償却率">
          <a:extLst>
            <a:ext uri="{FF2B5EF4-FFF2-40B4-BE49-F238E27FC236}">
              <a16:creationId xmlns:a16="http://schemas.microsoft.com/office/drawing/2014/main" id="{174B9BD4-EDD8-4146-B6AD-82BCC7334ECD}"/>
            </a:ext>
          </a:extLst>
        </xdr:cNvPr>
        <xdr:cNvSpPr txBox="1"/>
      </xdr:nvSpPr>
      <xdr:spPr>
        <a:xfrm>
          <a:off x="3395989" y="626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94" name="n_2mainValue有形固定資産減価償却率">
          <a:extLst>
            <a:ext uri="{FF2B5EF4-FFF2-40B4-BE49-F238E27FC236}">
              <a16:creationId xmlns:a16="http://schemas.microsoft.com/office/drawing/2014/main" id="{BB304148-5A0C-4ADB-BE86-63781C76C75B}"/>
            </a:ext>
          </a:extLst>
        </xdr:cNvPr>
        <xdr:cNvSpPr txBox="1"/>
      </xdr:nvSpPr>
      <xdr:spPr>
        <a:xfrm>
          <a:off x="2738129" y="623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79900</xdr:rowOff>
    </xdr:from>
    <xdr:ext cx="405111" cy="259045"/>
    <xdr:sp macro="" textlink="">
      <xdr:nvSpPr>
        <xdr:cNvPr id="95" name="n_3mainValue有形固定資産減価償却率">
          <a:extLst>
            <a:ext uri="{FF2B5EF4-FFF2-40B4-BE49-F238E27FC236}">
              <a16:creationId xmlns:a16="http://schemas.microsoft.com/office/drawing/2014/main" id="{2DE09DB3-6D35-4BD3-BA45-8BA2F90B2D26}"/>
            </a:ext>
          </a:extLst>
        </xdr:cNvPr>
        <xdr:cNvSpPr txBox="1"/>
      </xdr:nvSpPr>
      <xdr:spPr>
        <a:xfrm>
          <a:off x="2067569" y="61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114444</xdr:rowOff>
    </xdr:from>
    <xdr:ext cx="405111" cy="259045"/>
    <xdr:sp macro="" textlink="">
      <xdr:nvSpPr>
        <xdr:cNvPr id="96" name="n_4mainValue有形固定資産減価償却率">
          <a:extLst>
            <a:ext uri="{FF2B5EF4-FFF2-40B4-BE49-F238E27FC236}">
              <a16:creationId xmlns:a16="http://schemas.microsoft.com/office/drawing/2014/main" id="{420CF0D9-D6B4-4CF5-9952-FC2B21CC5306}"/>
            </a:ext>
          </a:extLst>
        </xdr:cNvPr>
        <xdr:cNvSpPr txBox="1"/>
      </xdr:nvSpPr>
      <xdr:spPr>
        <a:xfrm>
          <a:off x="1397009" y="623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C22DFCDE-B1FA-486D-85A9-0CBB46A3218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CEE037D-59E0-4825-8EF1-8ADA6E39E3D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D5338D7-D2B0-4F87-8F81-5B262AA8C2D9}"/>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AF43746-B382-4EE0-B80E-4C970AAE30CA}"/>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EF50583-1133-42E6-9CE5-9BFB57245EB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CE0F62E-7AD8-4555-A6A9-E706F180F586}"/>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9A894B48-9699-4F1F-8987-B38B4802994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62786F9-6601-475E-99A1-8CCD6AD6270E}"/>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809E3C9-5C34-4A3A-88C0-CFB2D92BD66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2F734633-9970-4AE4-8FEB-7C6CED3319F4}"/>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C4AAFC6-C34D-4A4B-9E46-14063739A04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E11F877-50E2-4557-8106-4922EC4C236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C7D955B-ADAF-4969-80F2-4477352C269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昨年度と比較すると債務償還比率の分子となる将来負担額については、借入額の抑制や計画的繰上償還の影響により減少している。一方で分母については、経常一般財源等（歳入）等が減少し、上水道事業の高料金対策補助金が減となったこと等により経常経費充当財源等が減少しているが、分母全体としてはほぼ横ばいとなっている。分子となる将来負担額は減少し、分母はほぼ横ばいであることから、債務償還比率は改善している。しかし、今後大幅な収入増を見込むことは難しく、老朽化による公共施設等について多額の更新費用が見込まれることから、引き続き財政計画に基づいた計画的な繰上償還や借入額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038F94B-A7B2-405B-8E75-7A6A94B7828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34208FA-05B0-4F3F-AB2F-B982283BD308}"/>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FC8ABF8B-0DE6-4C6B-AF1F-E5A9BF2C59C7}"/>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F86B960B-C500-499B-9210-DEAFE1AD7078}"/>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274F2DFF-53C8-406A-8604-C8FB7C25FB4E}"/>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5170B42-0AF4-4411-AD05-81DE99F0D292}"/>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EA407B35-E251-4C5F-9444-72396921EE9E}"/>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DFB3E058-C11F-4DE1-AF16-FB1DBE1DE88C}"/>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3B15C47-25A3-4931-89F3-5FABB1CA140F}"/>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49510AD4-D8C9-484F-8CD2-E2912398B52B}"/>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893D946D-FC91-4239-B8A6-A06524412002}"/>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17B7DFA7-683A-492B-A86C-10643425DFF7}"/>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4BF419E4-DD34-47D2-93A1-B26164E2BFAF}"/>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8A5E86E-DEF5-46E0-A37F-F2AE4A1E4FC6}"/>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3688DA7-FFB8-4C81-804E-A0D47A2D907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a:extLst>
            <a:ext uri="{FF2B5EF4-FFF2-40B4-BE49-F238E27FC236}">
              <a16:creationId xmlns:a16="http://schemas.microsoft.com/office/drawing/2014/main" id="{991CA2AA-A4AB-49B8-8C2C-6FA860FAD5F0}"/>
            </a:ext>
          </a:extLst>
        </xdr:cNvPr>
        <xdr:cNvCxnSpPr/>
      </xdr:nvCxnSpPr>
      <xdr:spPr>
        <a:xfrm flipV="1">
          <a:off x="13027660" y="5261998"/>
          <a:ext cx="1269" cy="141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a:extLst>
            <a:ext uri="{FF2B5EF4-FFF2-40B4-BE49-F238E27FC236}">
              <a16:creationId xmlns:a16="http://schemas.microsoft.com/office/drawing/2014/main" id="{E51890CB-F663-4AB2-A52C-49073E9BBF72}"/>
            </a:ext>
          </a:extLst>
        </xdr:cNvPr>
        <xdr:cNvSpPr txBox="1"/>
      </xdr:nvSpPr>
      <xdr:spPr>
        <a:xfrm>
          <a:off x="13080365" y="66763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a:extLst>
            <a:ext uri="{FF2B5EF4-FFF2-40B4-BE49-F238E27FC236}">
              <a16:creationId xmlns:a16="http://schemas.microsoft.com/office/drawing/2014/main" id="{B1B883AD-5972-4791-A144-53F2B50FB0A0}"/>
            </a:ext>
          </a:extLst>
        </xdr:cNvPr>
        <xdr:cNvCxnSpPr/>
      </xdr:nvCxnSpPr>
      <xdr:spPr>
        <a:xfrm>
          <a:off x="12963525" y="6672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a:extLst>
            <a:ext uri="{FF2B5EF4-FFF2-40B4-BE49-F238E27FC236}">
              <a16:creationId xmlns:a16="http://schemas.microsoft.com/office/drawing/2014/main" id="{5648439A-9470-44BD-8433-D16D802B48DA}"/>
            </a:ext>
          </a:extLst>
        </xdr:cNvPr>
        <xdr:cNvSpPr txBox="1"/>
      </xdr:nvSpPr>
      <xdr:spPr>
        <a:xfrm>
          <a:off x="13080365" y="504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a:extLst>
            <a:ext uri="{FF2B5EF4-FFF2-40B4-BE49-F238E27FC236}">
              <a16:creationId xmlns:a16="http://schemas.microsoft.com/office/drawing/2014/main" id="{2B88F9BE-1544-462B-95FF-530EF46AEC28}"/>
            </a:ext>
          </a:extLst>
        </xdr:cNvPr>
        <xdr:cNvCxnSpPr/>
      </xdr:nvCxnSpPr>
      <xdr:spPr>
        <a:xfrm>
          <a:off x="12963525" y="5261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30" name="債務償還比率平均値テキスト">
          <a:extLst>
            <a:ext uri="{FF2B5EF4-FFF2-40B4-BE49-F238E27FC236}">
              <a16:creationId xmlns:a16="http://schemas.microsoft.com/office/drawing/2014/main" id="{7635B652-7674-48E2-9A30-602A3BB9D79E}"/>
            </a:ext>
          </a:extLst>
        </xdr:cNvPr>
        <xdr:cNvSpPr txBox="1"/>
      </xdr:nvSpPr>
      <xdr:spPr>
        <a:xfrm>
          <a:off x="13080365" y="5714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a:extLst>
            <a:ext uri="{FF2B5EF4-FFF2-40B4-BE49-F238E27FC236}">
              <a16:creationId xmlns:a16="http://schemas.microsoft.com/office/drawing/2014/main" id="{CA97BCD6-0996-474C-9804-B85C2C079EA3}"/>
            </a:ext>
          </a:extLst>
        </xdr:cNvPr>
        <xdr:cNvSpPr/>
      </xdr:nvSpPr>
      <xdr:spPr>
        <a:xfrm>
          <a:off x="13001625" y="58590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a:extLst>
            <a:ext uri="{FF2B5EF4-FFF2-40B4-BE49-F238E27FC236}">
              <a16:creationId xmlns:a16="http://schemas.microsoft.com/office/drawing/2014/main" id="{FD0CE73E-2997-4C4D-96D5-3D0DB513FEC5}"/>
            </a:ext>
          </a:extLst>
        </xdr:cNvPr>
        <xdr:cNvSpPr/>
      </xdr:nvSpPr>
      <xdr:spPr>
        <a:xfrm>
          <a:off x="12359005" y="583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a:extLst>
            <a:ext uri="{FF2B5EF4-FFF2-40B4-BE49-F238E27FC236}">
              <a16:creationId xmlns:a16="http://schemas.microsoft.com/office/drawing/2014/main" id="{69020A06-A362-486E-929C-5C6DDC0D1C66}"/>
            </a:ext>
          </a:extLst>
        </xdr:cNvPr>
        <xdr:cNvSpPr/>
      </xdr:nvSpPr>
      <xdr:spPr>
        <a:xfrm>
          <a:off x="11688445" y="58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a:extLst>
            <a:ext uri="{FF2B5EF4-FFF2-40B4-BE49-F238E27FC236}">
              <a16:creationId xmlns:a16="http://schemas.microsoft.com/office/drawing/2014/main" id="{528B7176-A370-4C40-8DFC-5CAF714207E9}"/>
            </a:ext>
          </a:extLst>
        </xdr:cNvPr>
        <xdr:cNvSpPr/>
      </xdr:nvSpPr>
      <xdr:spPr>
        <a:xfrm>
          <a:off x="11017885" y="5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a:extLst>
            <a:ext uri="{FF2B5EF4-FFF2-40B4-BE49-F238E27FC236}">
              <a16:creationId xmlns:a16="http://schemas.microsoft.com/office/drawing/2014/main" id="{6545C897-02EF-4C58-A05C-95BBC15C8EDC}"/>
            </a:ext>
          </a:extLst>
        </xdr:cNvPr>
        <xdr:cNvSpPr/>
      </xdr:nvSpPr>
      <xdr:spPr>
        <a:xfrm>
          <a:off x="10347325" y="58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3E91323-DB26-4F8D-95D4-93B6EE391CB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A49D921-8B76-4F50-BBA0-D88668F6E464}"/>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C9BAEC6-E2BE-4E25-9A95-231419AA22D7}"/>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8C545E-B05E-430B-BB60-F21781367306}"/>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8BBCDD5-0F70-4171-9C8A-6DD9144B5CF9}"/>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59739</xdr:rowOff>
    </xdr:from>
    <xdr:to>
      <xdr:col>76</xdr:col>
      <xdr:colOff>73025</xdr:colOff>
      <xdr:row>32</xdr:row>
      <xdr:rowOff>161339</xdr:rowOff>
    </xdr:to>
    <xdr:sp macro="" textlink="">
      <xdr:nvSpPr>
        <xdr:cNvPr id="141" name="楕円 140">
          <a:extLst>
            <a:ext uri="{FF2B5EF4-FFF2-40B4-BE49-F238E27FC236}">
              <a16:creationId xmlns:a16="http://schemas.microsoft.com/office/drawing/2014/main" id="{5959C3C4-3209-4DC0-846C-1F4F94E5DB45}"/>
            </a:ext>
          </a:extLst>
        </xdr:cNvPr>
        <xdr:cNvSpPr/>
      </xdr:nvSpPr>
      <xdr:spPr>
        <a:xfrm>
          <a:off x="13001625" y="6178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38166</xdr:rowOff>
    </xdr:from>
    <xdr:ext cx="469744" cy="259045"/>
    <xdr:sp macro="" textlink="">
      <xdr:nvSpPr>
        <xdr:cNvPr id="142" name="債務償還比率該当値テキスト">
          <a:extLst>
            <a:ext uri="{FF2B5EF4-FFF2-40B4-BE49-F238E27FC236}">
              <a16:creationId xmlns:a16="http://schemas.microsoft.com/office/drawing/2014/main" id="{6DC6F563-9F95-4ED9-9F9A-A734E3F6AACE}"/>
            </a:ext>
          </a:extLst>
        </xdr:cNvPr>
        <xdr:cNvSpPr txBox="1"/>
      </xdr:nvSpPr>
      <xdr:spPr>
        <a:xfrm>
          <a:off x="13080365" y="6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119472</xdr:rowOff>
    </xdr:from>
    <xdr:to>
      <xdr:col>72</xdr:col>
      <xdr:colOff>123825</xdr:colOff>
      <xdr:row>33</xdr:row>
      <xdr:rowOff>49622</xdr:rowOff>
    </xdr:to>
    <xdr:sp macro="" textlink="">
      <xdr:nvSpPr>
        <xdr:cNvPr id="143" name="楕円 142">
          <a:extLst>
            <a:ext uri="{FF2B5EF4-FFF2-40B4-BE49-F238E27FC236}">
              <a16:creationId xmlns:a16="http://schemas.microsoft.com/office/drawing/2014/main" id="{DA3F687E-B729-4986-B21F-2275EC8ABFF2}"/>
            </a:ext>
          </a:extLst>
        </xdr:cNvPr>
        <xdr:cNvSpPr/>
      </xdr:nvSpPr>
      <xdr:spPr>
        <a:xfrm>
          <a:off x="12359005" y="6238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110539</xdr:rowOff>
    </xdr:from>
    <xdr:to>
      <xdr:col>76</xdr:col>
      <xdr:colOff>22225</xdr:colOff>
      <xdr:row>32</xdr:row>
      <xdr:rowOff>170272</xdr:rowOff>
    </xdr:to>
    <xdr:cxnSp macro="">
      <xdr:nvCxnSpPr>
        <xdr:cNvPr id="144" name="直線コネクタ 143">
          <a:extLst>
            <a:ext uri="{FF2B5EF4-FFF2-40B4-BE49-F238E27FC236}">
              <a16:creationId xmlns:a16="http://schemas.microsoft.com/office/drawing/2014/main" id="{6FD9CC33-4F60-4C3A-B896-7DD807FB5891}"/>
            </a:ext>
          </a:extLst>
        </xdr:cNvPr>
        <xdr:cNvCxnSpPr/>
      </xdr:nvCxnSpPr>
      <xdr:spPr>
        <a:xfrm flipV="1">
          <a:off x="12409805" y="6229399"/>
          <a:ext cx="61976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21717</xdr:rowOff>
    </xdr:from>
    <xdr:to>
      <xdr:col>68</xdr:col>
      <xdr:colOff>123825</xdr:colOff>
      <xdr:row>32</xdr:row>
      <xdr:rowOff>123317</xdr:rowOff>
    </xdr:to>
    <xdr:sp macro="" textlink="">
      <xdr:nvSpPr>
        <xdr:cNvPr id="145" name="楕円 144">
          <a:extLst>
            <a:ext uri="{FF2B5EF4-FFF2-40B4-BE49-F238E27FC236}">
              <a16:creationId xmlns:a16="http://schemas.microsoft.com/office/drawing/2014/main" id="{D42472F5-A441-4191-9563-AAA3DE365ACB}"/>
            </a:ext>
          </a:extLst>
        </xdr:cNvPr>
        <xdr:cNvSpPr/>
      </xdr:nvSpPr>
      <xdr:spPr>
        <a:xfrm>
          <a:off x="11688445" y="61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72517</xdr:rowOff>
    </xdr:from>
    <xdr:to>
      <xdr:col>72</xdr:col>
      <xdr:colOff>73025</xdr:colOff>
      <xdr:row>32</xdr:row>
      <xdr:rowOff>170272</xdr:rowOff>
    </xdr:to>
    <xdr:cxnSp macro="">
      <xdr:nvCxnSpPr>
        <xdr:cNvPr id="146" name="直線コネクタ 145">
          <a:extLst>
            <a:ext uri="{FF2B5EF4-FFF2-40B4-BE49-F238E27FC236}">
              <a16:creationId xmlns:a16="http://schemas.microsoft.com/office/drawing/2014/main" id="{C2B84995-7376-4760-9979-65F938E7CAF6}"/>
            </a:ext>
          </a:extLst>
        </xdr:cNvPr>
        <xdr:cNvCxnSpPr/>
      </xdr:nvCxnSpPr>
      <xdr:spPr>
        <a:xfrm>
          <a:off x="11739245" y="6191377"/>
          <a:ext cx="670560" cy="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19558</xdr:rowOff>
    </xdr:from>
    <xdr:to>
      <xdr:col>64</xdr:col>
      <xdr:colOff>123825</xdr:colOff>
      <xdr:row>32</xdr:row>
      <xdr:rowOff>121158</xdr:rowOff>
    </xdr:to>
    <xdr:sp macro="" textlink="">
      <xdr:nvSpPr>
        <xdr:cNvPr id="147" name="楕円 146">
          <a:extLst>
            <a:ext uri="{FF2B5EF4-FFF2-40B4-BE49-F238E27FC236}">
              <a16:creationId xmlns:a16="http://schemas.microsoft.com/office/drawing/2014/main" id="{5235A3A7-9B89-4902-BD6D-372B76399305}"/>
            </a:ext>
          </a:extLst>
        </xdr:cNvPr>
        <xdr:cNvSpPr/>
      </xdr:nvSpPr>
      <xdr:spPr>
        <a:xfrm>
          <a:off x="11017885"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70358</xdr:rowOff>
    </xdr:from>
    <xdr:to>
      <xdr:col>68</xdr:col>
      <xdr:colOff>73025</xdr:colOff>
      <xdr:row>32</xdr:row>
      <xdr:rowOff>72517</xdr:rowOff>
    </xdr:to>
    <xdr:cxnSp macro="">
      <xdr:nvCxnSpPr>
        <xdr:cNvPr id="148" name="直線コネクタ 147">
          <a:extLst>
            <a:ext uri="{FF2B5EF4-FFF2-40B4-BE49-F238E27FC236}">
              <a16:creationId xmlns:a16="http://schemas.microsoft.com/office/drawing/2014/main" id="{414ADA74-F404-4190-AF0F-FE5595053AAF}"/>
            </a:ext>
          </a:extLst>
        </xdr:cNvPr>
        <xdr:cNvCxnSpPr/>
      </xdr:nvCxnSpPr>
      <xdr:spPr>
        <a:xfrm>
          <a:off x="11068685" y="6189218"/>
          <a:ext cx="6705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82218</xdr:rowOff>
    </xdr:from>
    <xdr:to>
      <xdr:col>60</xdr:col>
      <xdr:colOff>123825</xdr:colOff>
      <xdr:row>32</xdr:row>
      <xdr:rowOff>12368</xdr:rowOff>
    </xdr:to>
    <xdr:sp macro="" textlink="">
      <xdr:nvSpPr>
        <xdr:cNvPr id="149" name="楕円 148">
          <a:extLst>
            <a:ext uri="{FF2B5EF4-FFF2-40B4-BE49-F238E27FC236}">
              <a16:creationId xmlns:a16="http://schemas.microsoft.com/office/drawing/2014/main" id="{02D34426-194D-4235-9D54-FE5756C0663D}"/>
            </a:ext>
          </a:extLst>
        </xdr:cNvPr>
        <xdr:cNvSpPr/>
      </xdr:nvSpPr>
      <xdr:spPr>
        <a:xfrm>
          <a:off x="10347325" y="6033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133018</xdr:rowOff>
    </xdr:from>
    <xdr:to>
      <xdr:col>64</xdr:col>
      <xdr:colOff>73025</xdr:colOff>
      <xdr:row>32</xdr:row>
      <xdr:rowOff>70358</xdr:rowOff>
    </xdr:to>
    <xdr:cxnSp macro="">
      <xdr:nvCxnSpPr>
        <xdr:cNvPr id="150" name="直線コネクタ 149">
          <a:extLst>
            <a:ext uri="{FF2B5EF4-FFF2-40B4-BE49-F238E27FC236}">
              <a16:creationId xmlns:a16="http://schemas.microsoft.com/office/drawing/2014/main" id="{BBA74192-1862-4271-A106-2261C70F1241}"/>
            </a:ext>
          </a:extLst>
        </xdr:cNvPr>
        <xdr:cNvCxnSpPr/>
      </xdr:nvCxnSpPr>
      <xdr:spPr>
        <a:xfrm>
          <a:off x="10398125" y="6084238"/>
          <a:ext cx="67056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51" name="n_1aveValue債務償還比率">
          <a:extLst>
            <a:ext uri="{FF2B5EF4-FFF2-40B4-BE49-F238E27FC236}">
              <a16:creationId xmlns:a16="http://schemas.microsoft.com/office/drawing/2014/main" id="{FF0AA572-CBC5-44A5-BED5-9BD3D3237051}"/>
            </a:ext>
          </a:extLst>
        </xdr:cNvPr>
        <xdr:cNvSpPr txBox="1"/>
      </xdr:nvSpPr>
      <xdr:spPr>
        <a:xfrm>
          <a:off x="12185092" y="561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a:extLst>
            <a:ext uri="{FF2B5EF4-FFF2-40B4-BE49-F238E27FC236}">
              <a16:creationId xmlns:a16="http://schemas.microsoft.com/office/drawing/2014/main" id="{EDDB28AA-CFEB-4B09-85C6-B3A7540EE3CC}"/>
            </a:ext>
          </a:extLst>
        </xdr:cNvPr>
        <xdr:cNvSpPr txBox="1"/>
      </xdr:nvSpPr>
      <xdr:spPr>
        <a:xfrm>
          <a:off x="11527232" y="559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a:extLst>
            <a:ext uri="{FF2B5EF4-FFF2-40B4-BE49-F238E27FC236}">
              <a16:creationId xmlns:a16="http://schemas.microsoft.com/office/drawing/2014/main" id="{657EF8FC-9FC4-4F13-8E1B-22A67AF0DAE7}"/>
            </a:ext>
          </a:extLst>
        </xdr:cNvPr>
        <xdr:cNvSpPr txBox="1"/>
      </xdr:nvSpPr>
      <xdr:spPr>
        <a:xfrm>
          <a:off x="10856672" y="5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a:extLst>
            <a:ext uri="{FF2B5EF4-FFF2-40B4-BE49-F238E27FC236}">
              <a16:creationId xmlns:a16="http://schemas.microsoft.com/office/drawing/2014/main" id="{36EA9352-D443-4895-8C9E-BBFFA3FFE799}"/>
            </a:ext>
          </a:extLst>
        </xdr:cNvPr>
        <xdr:cNvSpPr txBox="1"/>
      </xdr:nvSpPr>
      <xdr:spPr>
        <a:xfrm>
          <a:off x="10186112" y="55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40749</xdr:rowOff>
    </xdr:from>
    <xdr:ext cx="469744" cy="259045"/>
    <xdr:sp macro="" textlink="">
      <xdr:nvSpPr>
        <xdr:cNvPr id="155" name="n_1mainValue債務償還比率">
          <a:extLst>
            <a:ext uri="{FF2B5EF4-FFF2-40B4-BE49-F238E27FC236}">
              <a16:creationId xmlns:a16="http://schemas.microsoft.com/office/drawing/2014/main" id="{8F16DDEE-FC86-40A9-94C3-EFD88A385B68}"/>
            </a:ext>
          </a:extLst>
        </xdr:cNvPr>
        <xdr:cNvSpPr txBox="1"/>
      </xdr:nvSpPr>
      <xdr:spPr>
        <a:xfrm>
          <a:off x="12185092" y="632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114444</xdr:rowOff>
    </xdr:from>
    <xdr:ext cx="469744" cy="259045"/>
    <xdr:sp macro="" textlink="">
      <xdr:nvSpPr>
        <xdr:cNvPr id="156" name="n_2mainValue債務償還比率">
          <a:extLst>
            <a:ext uri="{FF2B5EF4-FFF2-40B4-BE49-F238E27FC236}">
              <a16:creationId xmlns:a16="http://schemas.microsoft.com/office/drawing/2014/main" id="{5087ED7A-2F18-421F-A7DE-AE1E77AC8919}"/>
            </a:ext>
          </a:extLst>
        </xdr:cNvPr>
        <xdr:cNvSpPr txBox="1"/>
      </xdr:nvSpPr>
      <xdr:spPr>
        <a:xfrm>
          <a:off x="11527232" y="62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112285</xdr:rowOff>
    </xdr:from>
    <xdr:ext cx="469744" cy="259045"/>
    <xdr:sp macro="" textlink="">
      <xdr:nvSpPr>
        <xdr:cNvPr id="157" name="n_3mainValue債務償還比率">
          <a:extLst>
            <a:ext uri="{FF2B5EF4-FFF2-40B4-BE49-F238E27FC236}">
              <a16:creationId xmlns:a16="http://schemas.microsoft.com/office/drawing/2014/main" id="{3B37644E-D21F-46E4-8423-499C07328401}"/>
            </a:ext>
          </a:extLst>
        </xdr:cNvPr>
        <xdr:cNvSpPr txBox="1"/>
      </xdr:nvSpPr>
      <xdr:spPr>
        <a:xfrm>
          <a:off x="10856672"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3495</xdr:rowOff>
    </xdr:from>
    <xdr:ext cx="469744" cy="259045"/>
    <xdr:sp macro="" textlink="">
      <xdr:nvSpPr>
        <xdr:cNvPr id="158" name="n_4mainValue債務償還比率">
          <a:extLst>
            <a:ext uri="{FF2B5EF4-FFF2-40B4-BE49-F238E27FC236}">
              <a16:creationId xmlns:a16="http://schemas.microsoft.com/office/drawing/2014/main" id="{037DA121-27A6-4D4E-B0A5-6A6C935E9CD8}"/>
            </a:ext>
          </a:extLst>
        </xdr:cNvPr>
        <xdr:cNvSpPr txBox="1"/>
      </xdr:nvSpPr>
      <xdr:spPr>
        <a:xfrm>
          <a:off x="10186112" y="61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0BDFCF5-9770-4493-B1AF-8D5689A6D678}"/>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939118EA-1ABF-4029-80F0-A5C336FE913E}"/>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8145E177-A415-475F-9504-95D33983EB8B}"/>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AFA20387-98FA-4692-A9CE-B5C1B3C442D9}"/>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52B4CE3-EF62-40CF-AA18-DA1B75F61982}"/>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EA9D016-7960-4E3E-AC3B-3BF7989A790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80A681-E088-4B22-A855-37FDDBC10EF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318CBC-8575-428E-9B7C-4DFB1B77BD3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40EACF-B3D6-465C-B380-779450D7977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D4BEDF-9D58-4848-B720-9D9A70245CA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8F0EDB-83E1-4135-98D9-B4C69300650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498789-A051-4279-B804-AC376899B03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B4F023-B18A-4389-AD7A-BC4F61D6455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FE5FD0-D89C-40C8-AEC5-D27EFD7FD24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CF4C23-9D2E-4478-A135-70D2FFABE96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14C07B-20C5-47D9-A608-E6159D6FE9A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8749F8-0741-429E-9A6E-55E10FFD84F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7AEE61-6D14-4B8D-B9CA-807860FAB40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F6887A-D631-4545-A1CF-95B714A5EDB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347959-2767-424C-B766-17C616AB01E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6D3FFC-3CE7-4476-BE5A-F9743301F9A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7E7514-53BB-4C34-984A-B51A7C2B9ED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4BF8DA-089F-4EAA-B606-44A11D0CF39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3E2E23-397B-4121-9A8C-B3CD270DE5E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C50022-B681-4667-A9FF-FC0DAF3984D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06D133-0EAE-49BF-BCE1-3C54582640D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4D6530-DE18-4E58-B8A8-F06E91279E6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24E93C-453E-48F9-A474-A797BC2F1D7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F4CB24-811C-4195-BC27-55DFA6CE89F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4596E0-68F5-4604-9AF0-A96765FE16B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C09647-8BA8-43A3-AC80-B92DB8FFBFB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675AB5-CEA5-4429-AB99-71A7404504B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860C31-90E9-4ED4-896D-F14FB9D48DC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F2511A-DCEB-4DE2-936E-F82A4CCEDEA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E530CF-9E20-45B0-AB79-8E631548C77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480C933-80E0-4213-AB32-6F860250D18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E3F2FD-269C-40F7-9959-C70FEFFF974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8A0761-15A4-4970-A639-D6C5D054F6E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3DF846-4F0E-4793-89CB-F305447BC81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10247D-4643-49D0-8971-BCBC41491E3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602863-0F43-4499-961C-9217A789A55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CC26CB-7B50-43AA-8361-D9F232E874A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812C27-41A1-4DB0-ACA0-87DF9AF3CDB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E95A99-03E2-4349-AE24-B7305792C08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ADF71E-A512-4193-8D1E-088BA4C2151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07E84E-658D-4FBE-B772-E70420B0FE7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00F9E3-E94F-4134-BF38-157893F1A58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E8BA2D-19FE-4223-9E5C-6246F289C19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53E0FA5-8265-430D-9755-2919762B168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057267F-A1BD-4423-88B2-3A007700CF28}"/>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BC9FA6D-706A-4C2F-9835-C35D66A956B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CFE9751-B5FA-45D0-B4D5-F7A832CDE4DF}"/>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0BAB2F6-4BA1-4FEE-B97A-6192E2848318}"/>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1D99A97-4760-4E98-91E6-DC4F0742D57A}"/>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FE73266-D747-4F27-9C3F-3141809B682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89ED64F-0ECF-4B51-878D-925C438685A9}"/>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94CEBD-D562-4742-B96F-148910596539}"/>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97535B0-3384-4A90-B20C-C2C091A7A8E2}"/>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2C4B50-3C12-4853-B9D3-06C87277C3B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37E64DD-554C-4B93-AF12-F690853517FD}"/>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9F2423A-EABA-4B46-A21B-DFBDDAF904B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a:extLst>
            <a:ext uri="{FF2B5EF4-FFF2-40B4-BE49-F238E27FC236}">
              <a16:creationId xmlns:a16="http://schemas.microsoft.com/office/drawing/2014/main" id="{ACE22F4C-5319-4808-BD95-9CA7D558943E}"/>
            </a:ext>
          </a:extLst>
        </xdr:cNvPr>
        <xdr:cNvCxnSpPr/>
      </xdr:nvCxnSpPr>
      <xdr:spPr>
        <a:xfrm flipV="1">
          <a:off x="4086225" y="569976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a:extLst>
            <a:ext uri="{FF2B5EF4-FFF2-40B4-BE49-F238E27FC236}">
              <a16:creationId xmlns:a16="http://schemas.microsoft.com/office/drawing/2014/main" id="{A113084A-F9BC-488F-B446-208719036F41}"/>
            </a:ext>
          </a:extLst>
        </xdr:cNvPr>
        <xdr:cNvSpPr txBox="1"/>
      </xdr:nvSpPr>
      <xdr:spPr>
        <a:xfrm>
          <a:off x="412496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a:extLst>
            <a:ext uri="{FF2B5EF4-FFF2-40B4-BE49-F238E27FC236}">
              <a16:creationId xmlns:a16="http://schemas.microsoft.com/office/drawing/2014/main" id="{A6B1377B-062C-4968-8CB8-772F71D06986}"/>
            </a:ext>
          </a:extLst>
        </xdr:cNvPr>
        <xdr:cNvCxnSpPr/>
      </xdr:nvCxnSpPr>
      <xdr:spPr>
        <a:xfrm>
          <a:off x="4020820" y="694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FF839BA7-F498-4170-B2DE-0020D3F25044}"/>
            </a:ext>
          </a:extLst>
        </xdr:cNvPr>
        <xdr:cNvSpPr txBox="1"/>
      </xdr:nvSpPr>
      <xdr:spPr>
        <a:xfrm>
          <a:off x="4124960" y="54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41F4315F-FBC9-402C-AFD2-157251E1C80F}"/>
            </a:ext>
          </a:extLst>
        </xdr:cNvPr>
        <xdr:cNvCxnSpPr/>
      </xdr:nvCxnSpPr>
      <xdr:spPr>
        <a:xfrm>
          <a:off x="402082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a:extLst>
            <a:ext uri="{FF2B5EF4-FFF2-40B4-BE49-F238E27FC236}">
              <a16:creationId xmlns:a16="http://schemas.microsoft.com/office/drawing/2014/main" id="{2F58A6D9-41B8-4B3B-93D2-2FE3EDE132B8}"/>
            </a:ext>
          </a:extLst>
        </xdr:cNvPr>
        <xdr:cNvSpPr txBox="1"/>
      </xdr:nvSpPr>
      <xdr:spPr>
        <a:xfrm>
          <a:off x="412496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9692E6F1-F5CB-4882-8DC7-4C7F3215E2C9}"/>
            </a:ext>
          </a:extLst>
        </xdr:cNvPr>
        <xdr:cNvSpPr/>
      </xdr:nvSpPr>
      <xdr:spPr>
        <a:xfrm>
          <a:off x="403606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9A15E932-131D-4E98-8CA8-C3197F99DB82}"/>
            </a:ext>
          </a:extLst>
        </xdr:cNvPr>
        <xdr:cNvSpPr/>
      </xdr:nvSpPr>
      <xdr:spPr>
        <a:xfrm>
          <a:off x="331216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037B68CD-7ACA-4770-BC08-19FFD62E70DD}"/>
            </a:ext>
          </a:extLst>
        </xdr:cNvPr>
        <xdr:cNvSpPr/>
      </xdr:nvSpPr>
      <xdr:spPr>
        <a:xfrm>
          <a:off x="25146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BB54E971-55F8-4C2F-9F35-B418579B0B12}"/>
            </a:ext>
          </a:extLst>
        </xdr:cNvPr>
        <xdr:cNvSpPr/>
      </xdr:nvSpPr>
      <xdr:spPr>
        <a:xfrm>
          <a:off x="173990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8F0B601F-6B82-40BC-8ECD-ED18834E2727}"/>
            </a:ext>
          </a:extLst>
        </xdr:cNvPr>
        <xdr:cNvSpPr/>
      </xdr:nvSpPr>
      <xdr:spPr>
        <a:xfrm>
          <a:off x="96520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2CDB81-FFDE-4BE1-924F-41BCFA8937F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32F32CF-F17D-40FD-9D1B-5A419E0E544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33349E-C284-4A55-A2A3-B298730F543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1A7D4DF-4DAF-44AC-895D-002A1E58BC8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B63692-081E-49C9-8877-E524AEA0363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73" name="楕円 72">
          <a:extLst>
            <a:ext uri="{FF2B5EF4-FFF2-40B4-BE49-F238E27FC236}">
              <a16:creationId xmlns:a16="http://schemas.microsoft.com/office/drawing/2014/main" id="{4040B558-2D87-4F36-8A36-AB8D603B0885}"/>
            </a:ext>
          </a:extLst>
        </xdr:cNvPr>
        <xdr:cNvSpPr/>
      </xdr:nvSpPr>
      <xdr:spPr>
        <a:xfrm>
          <a:off x="403606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158132</xdr:rowOff>
    </xdr:from>
    <xdr:ext cx="405111" cy="259045"/>
    <xdr:sp macro="" textlink="">
      <xdr:nvSpPr>
        <xdr:cNvPr id="74" name="【道路】&#10;有形固定資産減価償却率該当値テキスト">
          <a:extLst>
            <a:ext uri="{FF2B5EF4-FFF2-40B4-BE49-F238E27FC236}">
              <a16:creationId xmlns:a16="http://schemas.microsoft.com/office/drawing/2014/main" id="{F9D6304C-9A78-4FE9-A5B9-9E58DB82607A}"/>
            </a:ext>
          </a:extLst>
        </xdr:cNvPr>
        <xdr:cNvSpPr txBox="1"/>
      </xdr:nvSpPr>
      <xdr:spPr>
        <a:xfrm>
          <a:off x="412496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156845</xdr:rowOff>
    </xdr:from>
    <xdr:to>
      <xdr:col>20</xdr:col>
      <xdr:colOff>38100</xdr:colOff>
      <xdr:row>40</xdr:row>
      <xdr:rowOff>86995</xdr:rowOff>
    </xdr:to>
    <xdr:sp macro="" textlink="">
      <xdr:nvSpPr>
        <xdr:cNvPr id="75" name="楕円 74">
          <a:extLst>
            <a:ext uri="{FF2B5EF4-FFF2-40B4-BE49-F238E27FC236}">
              <a16:creationId xmlns:a16="http://schemas.microsoft.com/office/drawing/2014/main" id="{4DA4D850-2813-46BC-BFCC-1AE4735798F8}"/>
            </a:ext>
          </a:extLst>
        </xdr:cNvPr>
        <xdr:cNvSpPr/>
      </xdr:nvSpPr>
      <xdr:spPr>
        <a:xfrm>
          <a:off x="3312160" y="6694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36195</xdr:rowOff>
    </xdr:from>
    <xdr:to>
      <xdr:col>24</xdr:col>
      <xdr:colOff>63500</xdr:colOff>
      <xdr:row>40</xdr:row>
      <xdr:rowOff>59055</xdr:rowOff>
    </xdr:to>
    <xdr:cxnSp macro="">
      <xdr:nvCxnSpPr>
        <xdr:cNvPr id="76" name="直線コネクタ 75">
          <a:extLst>
            <a:ext uri="{FF2B5EF4-FFF2-40B4-BE49-F238E27FC236}">
              <a16:creationId xmlns:a16="http://schemas.microsoft.com/office/drawing/2014/main" id="{D4DD3C00-203E-4FDF-B0D1-039A7F3964BF}"/>
            </a:ext>
          </a:extLst>
        </xdr:cNvPr>
        <xdr:cNvCxnSpPr/>
      </xdr:nvCxnSpPr>
      <xdr:spPr>
        <a:xfrm>
          <a:off x="3355340" y="674179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a:extLst>
            <a:ext uri="{FF2B5EF4-FFF2-40B4-BE49-F238E27FC236}">
              <a16:creationId xmlns:a16="http://schemas.microsoft.com/office/drawing/2014/main" id="{801A1554-4029-423E-951C-38DB24D11D8F}"/>
            </a:ext>
          </a:extLst>
        </xdr:cNvPr>
        <xdr:cNvSpPr/>
      </xdr:nvSpPr>
      <xdr:spPr>
        <a:xfrm>
          <a:off x="251460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36195</xdr:rowOff>
    </xdr:to>
    <xdr:cxnSp macro="">
      <xdr:nvCxnSpPr>
        <xdr:cNvPr id="78" name="直線コネクタ 77">
          <a:extLst>
            <a:ext uri="{FF2B5EF4-FFF2-40B4-BE49-F238E27FC236}">
              <a16:creationId xmlns:a16="http://schemas.microsoft.com/office/drawing/2014/main" id="{5B985CA1-0454-47D7-A374-CB0491A0F5E3}"/>
            </a:ext>
          </a:extLst>
        </xdr:cNvPr>
        <xdr:cNvCxnSpPr/>
      </xdr:nvCxnSpPr>
      <xdr:spPr>
        <a:xfrm>
          <a:off x="2565400" y="671703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109220</xdr:rowOff>
    </xdr:from>
    <xdr:to>
      <xdr:col>10</xdr:col>
      <xdr:colOff>165100</xdr:colOff>
      <xdr:row>40</xdr:row>
      <xdr:rowOff>39370</xdr:rowOff>
    </xdr:to>
    <xdr:sp macro="" textlink="">
      <xdr:nvSpPr>
        <xdr:cNvPr id="79" name="楕円 78">
          <a:extLst>
            <a:ext uri="{FF2B5EF4-FFF2-40B4-BE49-F238E27FC236}">
              <a16:creationId xmlns:a16="http://schemas.microsoft.com/office/drawing/2014/main" id="{267994E5-695B-4DAB-AD36-3159F2C07444}"/>
            </a:ext>
          </a:extLst>
        </xdr:cNvPr>
        <xdr:cNvSpPr/>
      </xdr:nvSpPr>
      <xdr:spPr>
        <a:xfrm>
          <a:off x="1739900" y="664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160020</xdr:rowOff>
    </xdr:from>
    <xdr:to>
      <xdr:col>15</xdr:col>
      <xdr:colOff>50800</xdr:colOff>
      <xdr:row>40</xdr:row>
      <xdr:rowOff>11430</xdr:rowOff>
    </xdr:to>
    <xdr:cxnSp macro="">
      <xdr:nvCxnSpPr>
        <xdr:cNvPr id="80" name="直線コネクタ 79">
          <a:extLst>
            <a:ext uri="{FF2B5EF4-FFF2-40B4-BE49-F238E27FC236}">
              <a16:creationId xmlns:a16="http://schemas.microsoft.com/office/drawing/2014/main" id="{373F69A5-3A69-4A3A-9A81-1B1F54019C48}"/>
            </a:ext>
          </a:extLst>
        </xdr:cNvPr>
        <xdr:cNvCxnSpPr/>
      </xdr:nvCxnSpPr>
      <xdr:spPr>
        <a:xfrm>
          <a:off x="1790700" y="669798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86360</xdr:rowOff>
    </xdr:from>
    <xdr:to>
      <xdr:col>6</xdr:col>
      <xdr:colOff>38100</xdr:colOff>
      <xdr:row>40</xdr:row>
      <xdr:rowOff>16510</xdr:rowOff>
    </xdr:to>
    <xdr:sp macro="" textlink="">
      <xdr:nvSpPr>
        <xdr:cNvPr id="81" name="楕円 80">
          <a:extLst>
            <a:ext uri="{FF2B5EF4-FFF2-40B4-BE49-F238E27FC236}">
              <a16:creationId xmlns:a16="http://schemas.microsoft.com/office/drawing/2014/main" id="{38B50E7C-A3DD-4DD9-BA16-49560F389F22}"/>
            </a:ext>
          </a:extLst>
        </xdr:cNvPr>
        <xdr:cNvSpPr/>
      </xdr:nvSpPr>
      <xdr:spPr>
        <a:xfrm>
          <a:off x="965200" y="6624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137160</xdr:rowOff>
    </xdr:from>
    <xdr:to>
      <xdr:col>10</xdr:col>
      <xdr:colOff>114300</xdr:colOff>
      <xdr:row>39</xdr:row>
      <xdr:rowOff>160020</xdr:rowOff>
    </xdr:to>
    <xdr:cxnSp macro="">
      <xdr:nvCxnSpPr>
        <xdr:cNvPr id="82" name="直線コネクタ 81">
          <a:extLst>
            <a:ext uri="{FF2B5EF4-FFF2-40B4-BE49-F238E27FC236}">
              <a16:creationId xmlns:a16="http://schemas.microsoft.com/office/drawing/2014/main" id="{4FD96F09-DDCF-4ACA-AA39-7F2BDA5CB312}"/>
            </a:ext>
          </a:extLst>
        </xdr:cNvPr>
        <xdr:cNvCxnSpPr/>
      </xdr:nvCxnSpPr>
      <xdr:spPr>
        <a:xfrm>
          <a:off x="1008380" y="667512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E7116BA2-312D-4C9C-B510-B6A9F5B0BD59}"/>
            </a:ext>
          </a:extLst>
        </xdr:cNvPr>
        <xdr:cNvSpPr txBox="1"/>
      </xdr:nvSpPr>
      <xdr:spPr>
        <a:xfrm>
          <a:off x="317056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a:extLst>
            <a:ext uri="{FF2B5EF4-FFF2-40B4-BE49-F238E27FC236}">
              <a16:creationId xmlns:a16="http://schemas.microsoft.com/office/drawing/2014/main" id="{D30B9C62-D043-4139-9989-8ED1A5592979}"/>
            </a:ext>
          </a:extLst>
        </xdr:cNvPr>
        <xdr:cNvSpPr txBox="1"/>
      </xdr:nvSpPr>
      <xdr:spPr>
        <a:xfrm>
          <a:off x="238570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a:extLst>
            <a:ext uri="{FF2B5EF4-FFF2-40B4-BE49-F238E27FC236}">
              <a16:creationId xmlns:a16="http://schemas.microsoft.com/office/drawing/2014/main" id="{A0140911-F5DC-414B-9C01-B9E1F2B5D24C}"/>
            </a:ext>
          </a:extLst>
        </xdr:cNvPr>
        <xdr:cNvSpPr txBox="1"/>
      </xdr:nvSpPr>
      <xdr:spPr>
        <a:xfrm>
          <a:off x="161100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1811223B-E098-4CEC-BF72-18B2507AD260}"/>
            </a:ext>
          </a:extLst>
        </xdr:cNvPr>
        <xdr:cNvSpPr txBox="1"/>
      </xdr:nvSpPr>
      <xdr:spPr>
        <a:xfrm>
          <a:off x="8363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78122</xdr:rowOff>
    </xdr:from>
    <xdr:ext cx="405111" cy="259045"/>
    <xdr:sp macro="" textlink="">
      <xdr:nvSpPr>
        <xdr:cNvPr id="87" name="n_1mainValue【道路】&#10;有形固定資産減価償却率">
          <a:extLst>
            <a:ext uri="{FF2B5EF4-FFF2-40B4-BE49-F238E27FC236}">
              <a16:creationId xmlns:a16="http://schemas.microsoft.com/office/drawing/2014/main" id="{64C98F78-223C-4C9F-AF6C-C59FBC893085}"/>
            </a:ext>
          </a:extLst>
        </xdr:cNvPr>
        <xdr:cNvSpPr txBox="1"/>
      </xdr:nvSpPr>
      <xdr:spPr>
        <a:xfrm>
          <a:off x="317056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67A10EAC-47DE-4306-881D-E2A88BAAF0E4}"/>
            </a:ext>
          </a:extLst>
        </xdr:cNvPr>
        <xdr:cNvSpPr txBox="1"/>
      </xdr:nvSpPr>
      <xdr:spPr>
        <a:xfrm>
          <a:off x="238570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30497</xdr:rowOff>
    </xdr:from>
    <xdr:ext cx="405111" cy="259045"/>
    <xdr:sp macro="" textlink="">
      <xdr:nvSpPr>
        <xdr:cNvPr id="89" name="n_3mainValue【道路】&#10;有形固定資産減価償却率">
          <a:extLst>
            <a:ext uri="{FF2B5EF4-FFF2-40B4-BE49-F238E27FC236}">
              <a16:creationId xmlns:a16="http://schemas.microsoft.com/office/drawing/2014/main" id="{D356A0C7-01BC-4F03-A02B-C6FD975E9DBB}"/>
            </a:ext>
          </a:extLst>
        </xdr:cNvPr>
        <xdr:cNvSpPr txBox="1"/>
      </xdr:nvSpPr>
      <xdr:spPr>
        <a:xfrm>
          <a:off x="161100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7637</xdr:rowOff>
    </xdr:from>
    <xdr:ext cx="405111" cy="259045"/>
    <xdr:sp macro="" textlink="">
      <xdr:nvSpPr>
        <xdr:cNvPr id="90" name="n_4mainValue【道路】&#10;有形固定資産減価償却率">
          <a:extLst>
            <a:ext uri="{FF2B5EF4-FFF2-40B4-BE49-F238E27FC236}">
              <a16:creationId xmlns:a16="http://schemas.microsoft.com/office/drawing/2014/main" id="{9A020778-48BF-4E8C-B2C3-F28482C1C511}"/>
            </a:ext>
          </a:extLst>
        </xdr:cNvPr>
        <xdr:cNvSpPr txBox="1"/>
      </xdr:nvSpPr>
      <xdr:spPr>
        <a:xfrm>
          <a:off x="83630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0DF4082-8B4C-4A39-B91C-722F7AE85EA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6F8AD26-4FBF-4BA3-A071-145A2E9B05E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86E28E0-91E7-4FB8-A5EB-0622EF15DDE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17FE599-4CFA-4D61-AB89-FD05E12F702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A33B78A-C4D0-433B-8BB9-4AA142493ED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FE88327-6686-446F-8CDF-41EF51172B7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7D945DF-54A0-4DCA-B70B-0D6517DE8F4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BD42B53-459C-4C63-9608-10A1CEBE7A2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CFE180B-0A16-40D9-9666-FC76674A7F4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00E6D86-9D00-4316-A4D3-45D1D0179B4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E88DA83-AB60-4BE3-A259-226E1964ECC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A0B4C7D-DFC9-410F-A8BF-1EA62F87185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E5BF6FD-9362-4889-BB30-04C42437C3C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3504ECA-6DB8-4EA5-A303-DE8A8F47BDF7}"/>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7EB73E9-8FB7-449C-AC8E-B819B0DB2395}"/>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7D144A1-2026-43A0-A06A-B1A12BEF0834}"/>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1D31142-30EE-4B17-ACA8-CA2A72D03A0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13D8CF6-4E36-455E-9EEE-BAC94DF4B232}"/>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629EDA2-5436-476F-97A5-F66758B1E96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9396FB7-E241-4A57-A3ED-B63552E7C4FC}"/>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8085C8B-AC10-47D1-959B-80C9B01DC6E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E368484-5D7E-44FC-AD6C-79CC13A751A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67260E8-890B-45ED-A720-4D2D0B397F0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a:extLst>
            <a:ext uri="{FF2B5EF4-FFF2-40B4-BE49-F238E27FC236}">
              <a16:creationId xmlns:a16="http://schemas.microsoft.com/office/drawing/2014/main" id="{5D991BEE-C8C2-4C15-B9AE-E38576EDC35F}"/>
            </a:ext>
          </a:extLst>
        </xdr:cNvPr>
        <xdr:cNvCxnSpPr/>
      </xdr:nvCxnSpPr>
      <xdr:spPr>
        <a:xfrm flipV="1">
          <a:off x="9219565" y="5687282"/>
          <a:ext cx="0" cy="13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a:extLst>
            <a:ext uri="{FF2B5EF4-FFF2-40B4-BE49-F238E27FC236}">
              <a16:creationId xmlns:a16="http://schemas.microsoft.com/office/drawing/2014/main" id="{B6D3F697-9F81-427A-98DD-B7AC119A4A8D}"/>
            </a:ext>
          </a:extLst>
        </xdr:cNvPr>
        <xdr:cNvSpPr txBox="1"/>
      </xdr:nvSpPr>
      <xdr:spPr>
        <a:xfrm>
          <a:off x="9258300" y="706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a:extLst>
            <a:ext uri="{FF2B5EF4-FFF2-40B4-BE49-F238E27FC236}">
              <a16:creationId xmlns:a16="http://schemas.microsoft.com/office/drawing/2014/main" id="{DC22269E-DB82-4813-9085-E85EC3CE58B4}"/>
            </a:ext>
          </a:extLst>
        </xdr:cNvPr>
        <xdr:cNvCxnSpPr/>
      </xdr:nvCxnSpPr>
      <xdr:spPr>
        <a:xfrm>
          <a:off x="9154160" y="706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a:extLst>
            <a:ext uri="{FF2B5EF4-FFF2-40B4-BE49-F238E27FC236}">
              <a16:creationId xmlns:a16="http://schemas.microsoft.com/office/drawing/2014/main" id="{CCA4654E-0912-490F-A143-A6D46AEB2A40}"/>
            </a:ext>
          </a:extLst>
        </xdr:cNvPr>
        <xdr:cNvSpPr txBox="1"/>
      </xdr:nvSpPr>
      <xdr:spPr>
        <a:xfrm>
          <a:off x="9258300" y="54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a:extLst>
            <a:ext uri="{FF2B5EF4-FFF2-40B4-BE49-F238E27FC236}">
              <a16:creationId xmlns:a16="http://schemas.microsoft.com/office/drawing/2014/main" id="{3D8B5FE0-FFE1-4148-8661-FF2A7B1A75B8}"/>
            </a:ext>
          </a:extLst>
        </xdr:cNvPr>
        <xdr:cNvCxnSpPr/>
      </xdr:nvCxnSpPr>
      <xdr:spPr>
        <a:xfrm>
          <a:off x="9154160" y="5687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a:extLst>
            <a:ext uri="{FF2B5EF4-FFF2-40B4-BE49-F238E27FC236}">
              <a16:creationId xmlns:a16="http://schemas.microsoft.com/office/drawing/2014/main" id="{B872893D-1B79-407F-ACA3-EAE4D149273C}"/>
            </a:ext>
          </a:extLst>
        </xdr:cNvPr>
        <xdr:cNvSpPr txBox="1"/>
      </xdr:nvSpPr>
      <xdr:spPr>
        <a:xfrm>
          <a:off x="9258300" y="63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a:extLst>
            <a:ext uri="{FF2B5EF4-FFF2-40B4-BE49-F238E27FC236}">
              <a16:creationId xmlns:a16="http://schemas.microsoft.com/office/drawing/2014/main" id="{B9D94FCB-D526-463A-8E2F-6166CC7C2BEA}"/>
            </a:ext>
          </a:extLst>
        </xdr:cNvPr>
        <xdr:cNvSpPr/>
      </xdr:nvSpPr>
      <xdr:spPr>
        <a:xfrm>
          <a:off x="9192260" y="6463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a:extLst>
            <a:ext uri="{FF2B5EF4-FFF2-40B4-BE49-F238E27FC236}">
              <a16:creationId xmlns:a16="http://schemas.microsoft.com/office/drawing/2014/main" id="{A4E31BD6-45AA-4DB2-AF39-6242DBF31FD3}"/>
            </a:ext>
          </a:extLst>
        </xdr:cNvPr>
        <xdr:cNvSpPr/>
      </xdr:nvSpPr>
      <xdr:spPr>
        <a:xfrm>
          <a:off x="8445500" y="6479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a:extLst>
            <a:ext uri="{FF2B5EF4-FFF2-40B4-BE49-F238E27FC236}">
              <a16:creationId xmlns:a16="http://schemas.microsoft.com/office/drawing/2014/main" id="{CC6D0E04-5BFD-43B7-AE1A-BB15179DD3CA}"/>
            </a:ext>
          </a:extLst>
        </xdr:cNvPr>
        <xdr:cNvSpPr/>
      </xdr:nvSpPr>
      <xdr:spPr>
        <a:xfrm>
          <a:off x="7670800" y="6503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a:extLst>
            <a:ext uri="{FF2B5EF4-FFF2-40B4-BE49-F238E27FC236}">
              <a16:creationId xmlns:a16="http://schemas.microsoft.com/office/drawing/2014/main" id="{EFA39385-FD9C-4B2A-9C7B-DA380A6270B8}"/>
            </a:ext>
          </a:extLst>
        </xdr:cNvPr>
        <xdr:cNvSpPr/>
      </xdr:nvSpPr>
      <xdr:spPr>
        <a:xfrm>
          <a:off x="687324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a:extLst>
            <a:ext uri="{FF2B5EF4-FFF2-40B4-BE49-F238E27FC236}">
              <a16:creationId xmlns:a16="http://schemas.microsoft.com/office/drawing/2014/main" id="{67CF472A-B3CD-4DA3-AA35-4645A9DBB562}"/>
            </a:ext>
          </a:extLst>
        </xdr:cNvPr>
        <xdr:cNvSpPr/>
      </xdr:nvSpPr>
      <xdr:spPr>
        <a:xfrm>
          <a:off x="60985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DD7F0BE-0C09-4F81-A11A-478CC2BC9B2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5FB9EFD-76D5-420B-9DBA-582A51B628B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A88CBB-D3EE-4B00-AA14-D09F3ED0A8C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BC0821-D11D-48C0-A8BF-A41CA8E6D80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BC77513-7EBA-4AC5-A5EA-8EAE5434BC9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21228</xdr:rowOff>
    </xdr:from>
    <xdr:to>
      <xdr:col>55</xdr:col>
      <xdr:colOff>50800</xdr:colOff>
      <xdr:row>39</xdr:row>
      <xdr:rowOff>122828</xdr:rowOff>
    </xdr:to>
    <xdr:sp macro="" textlink="">
      <xdr:nvSpPr>
        <xdr:cNvPr id="130" name="楕円 129">
          <a:extLst>
            <a:ext uri="{FF2B5EF4-FFF2-40B4-BE49-F238E27FC236}">
              <a16:creationId xmlns:a16="http://schemas.microsoft.com/office/drawing/2014/main" id="{88F4BF49-767C-48E1-807B-FEE190E059D7}"/>
            </a:ext>
          </a:extLst>
        </xdr:cNvPr>
        <xdr:cNvSpPr/>
      </xdr:nvSpPr>
      <xdr:spPr>
        <a:xfrm>
          <a:off x="9192260" y="6559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171105</xdr:rowOff>
    </xdr:from>
    <xdr:ext cx="534377" cy="259045"/>
    <xdr:sp macro="" textlink="">
      <xdr:nvSpPr>
        <xdr:cNvPr id="131" name="【道路】&#10;一人当たり延長該当値テキスト">
          <a:extLst>
            <a:ext uri="{FF2B5EF4-FFF2-40B4-BE49-F238E27FC236}">
              <a16:creationId xmlns:a16="http://schemas.microsoft.com/office/drawing/2014/main" id="{15B30CF3-1718-42FE-B6B3-83DCCA05F1AB}"/>
            </a:ext>
          </a:extLst>
        </xdr:cNvPr>
        <xdr:cNvSpPr txBox="1"/>
      </xdr:nvSpPr>
      <xdr:spPr>
        <a:xfrm>
          <a:off x="9258300" y="65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27457</xdr:rowOff>
    </xdr:from>
    <xdr:to>
      <xdr:col>50</xdr:col>
      <xdr:colOff>165100</xdr:colOff>
      <xdr:row>39</xdr:row>
      <xdr:rowOff>129057</xdr:rowOff>
    </xdr:to>
    <xdr:sp macro="" textlink="">
      <xdr:nvSpPr>
        <xdr:cNvPr id="132" name="楕円 131">
          <a:extLst>
            <a:ext uri="{FF2B5EF4-FFF2-40B4-BE49-F238E27FC236}">
              <a16:creationId xmlns:a16="http://schemas.microsoft.com/office/drawing/2014/main" id="{F4039793-80B3-403A-BD1D-3A7069020125}"/>
            </a:ext>
          </a:extLst>
        </xdr:cNvPr>
        <xdr:cNvSpPr/>
      </xdr:nvSpPr>
      <xdr:spPr>
        <a:xfrm>
          <a:off x="8445500" y="65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72028</xdr:rowOff>
    </xdr:from>
    <xdr:to>
      <xdr:col>55</xdr:col>
      <xdr:colOff>0</xdr:colOff>
      <xdr:row>39</xdr:row>
      <xdr:rowOff>78257</xdr:rowOff>
    </xdr:to>
    <xdr:cxnSp macro="">
      <xdr:nvCxnSpPr>
        <xdr:cNvPr id="133" name="直線コネクタ 132">
          <a:extLst>
            <a:ext uri="{FF2B5EF4-FFF2-40B4-BE49-F238E27FC236}">
              <a16:creationId xmlns:a16="http://schemas.microsoft.com/office/drawing/2014/main" id="{0AAAEBBE-50A2-4FD1-89BD-6AA8411680F3}"/>
            </a:ext>
          </a:extLst>
        </xdr:cNvPr>
        <xdr:cNvCxnSpPr/>
      </xdr:nvCxnSpPr>
      <xdr:spPr>
        <a:xfrm flipV="1">
          <a:off x="8496300" y="6609988"/>
          <a:ext cx="7239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33401</xdr:rowOff>
    </xdr:from>
    <xdr:to>
      <xdr:col>46</xdr:col>
      <xdr:colOff>38100</xdr:colOff>
      <xdr:row>39</xdr:row>
      <xdr:rowOff>135001</xdr:rowOff>
    </xdr:to>
    <xdr:sp macro="" textlink="">
      <xdr:nvSpPr>
        <xdr:cNvPr id="134" name="楕円 133">
          <a:extLst>
            <a:ext uri="{FF2B5EF4-FFF2-40B4-BE49-F238E27FC236}">
              <a16:creationId xmlns:a16="http://schemas.microsoft.com/office/drawing/2014/main" id="{8D9C7996-D9D3-41B3-A0F4-D0CBE88A4E32}"/>
            </a:ext>
          </a:extLst>
        </xdr:cNvPr>
        <xdr:cNvSpPr/>
      </xdr:nvSpPr>
      <xdr:spPr>
        <a:xfrm>
          <a:off x="7670800" y="6571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78257</xdr:rowOff>
    </xdr:from>
    <xdr:to>
      <xdr:col>50</xdr:col>
      <xdr:colOff>114300</xdr:colOff>
      <xdr:row>39</xdr:row>
      <xdr:rowOff>84201</xdr:rowOff>
    </xdr:to>
    <xdr:cxnSp macro="">
      <xdr:nvCxnSpPr>
        <xdr:cNvPr id="135" name="直線コネクタ 134">
          <a:extLst>
            <a:ext uri="{FF2B5EF4-FFF2-40B4-BE49-F238E27FC236}">
              <a16:creationId xmlns:a16="http://schemas.microsoft.com/office/drawing/2014/main" id="{F830B296-89EE-4B2E-A90F-1E9F5AD68255}"/>
            </a:ext>
          </a:extLst>
        </xdr:cNvPr>
        <xdr:cNvCxnSpPr/>
      </xdr:nvCxnSpPr>
      <xdr:spPr>
        <a:xfrm flipV="1">
          <a:off x="7713980" y="6616217"/>
          <a:ext cx="78232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39250</xdr:rowOff>
    </xdr:from>
    <xdr:to>
      <xdr:col>41</xdr:col>
      <xdr:colOff>101600</xdr:colOff>
      <xdr:row>39</xdr:row>
      <xdr:rowOff>140850</xdr:rowOff>
    </xdr:to>
    <xdr:sp macro="" textlink="">
      <xdr:nvSpPr>
        <xdr:cNvPr id="136" name="楕円 135">
          <a:extLst>
            <a:ext uri="{FF2B5EF4-FFF2-40B4-BE49-F238E27FC236}">
              <a16:creationId xmlns:a16="http://schemas.microsoft.com/office/drawing/2014/main" id="{0601D5BE-C84D-4F8F-8BAB-435F315FC45B}"/>
            </a:ext>
          </a:extLst>
        </xdr:cNvPr>
        <xdr:cNvSpPr/>
      </xdr:nvSpPr>
      <xdr:spPr>
        <a:xfrm>
          <a:off x="6873240" y="65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84201</xdr:rowOff>
    </xdr:from>
    <xdr:to>
      <xdr:col>45</xdr:col>
      <xdr:colOff>177800</xdr:colOff>
      <xdr:row>39</xdr:row>
      <xdr:rowOff>90050</xdr:rowOff>
    </xdr:to>
    <xdr:cxnSp macro="">
      <xdr:nvCxnSpPr>
        <xdr:cNvPr id="137" name="直線コネクタ 136">
          <a:extLst>
            <a:ext uri="{FF2B5EF4-FFF2-40B4-BE49-F238E27FC236}">
              <a16:creationId xmlns:a16="http://schemas.microsoft.com/office/drawing/2014/main" id="{A87E8BF5-1349-4FFF-BE4B-A84F2EDEFFDA}"/>
            </a:ext>
          </a:extLst>
        </xdr:cNvPr>
        <xdr:cNvCxnSpPr/>
      </xdr:nvCxnSpPr>
      <xdr:spPr>
        <a:xfrm flipV="1">
          <a:off x="6924040" y="6622161"/>
          <a:ext cx="78994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44621</xdr:rowOff>
    </xdr:from>
    <xdr:to>
      <xdr:col>36</xdr:col>
      <xdr:colOff>165100</xdr:colOff>
      <xdr:row>39</xdr:row>
      <xdr:rowOff>146221</xdr:rowOff>
    </xdr:to>
    <xdr:sp macro="" textlink="">
      <xdr:nvSpPr>
        <xdr:cNvPr id="138" name="楕円 137">
          <a:extLst>
            <a:ext uri="{FF2B5EF4-FFF2-40B4-BE49-F238E27FC236}">
              <a16:creationId xmlns:a16="http://schemas.microsoft.com/office/drawing/2014/main" id="{B7355E39-CD4E-4D30-A46E-A9D4335CD416}"/>
            </a:ext>
          </a:extLst>
        </xdr:cNvPr>
        <xdr:cNvSpPr/>
      </xdr:nvSpPr>
      <xdr:spPr>
        <a:xfrm>
          <a:off x="6098540" y="65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90050</xdr:rowOff>
    </xdr:from>
    <xdr:to>
      <xdr:col>41</xdr:col>
      <xdr:colOff>50800</xdr:colOff>
      <xdr:row>39</xdr:row>
      <xdr:rowOff>95421</xdr:rowOff>
    </xdr:to>
    <xdr:cxnSp macro="">
      <xdr:nvCxnSpPr>
        <xdr:cNvPr id="139" name="直線コネクタ 138">
          <a:extLst>
            <a:ext uri="{FF2B5EF4-FFF2-40B4-BE49-F238E27FC236}">
              <a16:creationId xmlns:a16="http://schemas.microsoft.com/office/drawing/2014/main" id="{172EE995-356A-472B-8327-0F3736767166}"/>
            </a:ext>
          </a:extLst>
        </xdr:cNvPr>
        <xdr:cNvCxnSpPr/>
      </xdr:nvCxnSpPr>
      <xdr:spPr>
        <a:xfrm flipV="1">
          <a:off x="6149340" y="6628010"/>
          <a:ext cx="7747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a:extLst>
            <a:ext uri="{FF2B5EF4-FFF2-40B4-BE49-F238E27FC236}">
              <a16:creationId xmlns:a16="http://schemas.microsoft.com/office/drawing/2014/main" id="{49EE2F2E-97DA-41DB-AA98-CD1A98C290A8}"/>
            </a:ext>
          </a:extLst>
        </xdr:cNvPr>
        <xdr:cNvSpPr txBox="1"/>
      </xdr:nvSpPr>
      <xdr:spPr>
        <a:xfrm>
          <a:off x="8239271" y="62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a:extLst>
            <a:ext uri="{FF2B5EF4-FFF2-40B4-BE49-F238E27FC236}">
              <a16:creationId xmlns:a16="http://schemas.microsoft.com/office/drawing/2014/main" id="{71E18CF7-B6EF-40D1-A0BE-DAE262F43ED2}"/>
            </a:ext>
          </a:extLst>
        </xdr:cNvPr>
        <xdr:cNvSpPr txBox="1"/>
      </xdr:nvSpPr>
      <xdr:spPr>
        <a:xfrm>
          <a:off x="7477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a:extLst>
            <a:ext uri="{FF2B5EF4-FFF2-40B4-BE49-F238E27FC236}">
              <a16:creationId xmlns:a16="http://schemas.microsoft.com/office/drawing/2014/main" id="{CA4A745A-D911-433F-B6FD-2850EC3DDFC8}"/>
            </a:ext>
          </a:extLst>
        </xdr:cNvPr>
        <xdr:cNvSpPr txBox="1"/>
      </xdr:nvSpPr>
      <xdr:spPr>
        <a:xfrm>
          <a:off x="67025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a:extLst>
            <a:ext uri="{FF2B5EF4-FFF2-40B4-BE49-F238E27FC236}">
              <a16:creationId xmlns:a16="http://schemas.microsoft.com/office/drawing/2014/main" id="{2219B1EA-0092-443C-A414-15B36DA5588B}"/>
            </a:ext>
          </a:extLst>
        </xdr:cNvPr>
        <xdr:cNvSpPr txBox="1"/>
      </xdr:nvSpPr>
      <xdr:spPr>
        <a:xfrm>
          <a:off x="590501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120184</xdr:rowOff>
    </xdr:from>
    <xdr:ext cx="534377" cy="259045"/>
    <xdr:sp macro="" textlink="">
      <xdr:nvSpPr>
        <xdr:cNvPr id="144" name="n_1mainValue【道路】&#10;一人当たり延長">
          <a:extLst>
            <a:ext uri="{FF2B5EF4-FFF2-40B4-BE49-F238E27FC236}">
              <a16:creationId xmlns:a16="http://schemas.microsoft.com/office/drawing/2014/main" id="{91B78D61-5DA3-4C40-85CA-55213762AF47}"/>
            </a:ext>
          </a:extLst>
        </xdr:cNvPr>
        <xdr:cNvSpPr txBox="1"/>
      </xdr:nvSpPr>
      <xdr:spPr>
        <a:xfrm>
          <a:off x="8239271" y="66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126128</xdr:rowOff>
    </xdr:from>
    <xdr:ext cx="534377" cy="259045"/>
    <xdr:sp macro="" textlink="">
      <xdr:nvSpPr>
        <xdr:cNvPr id="145" name="n_2mainValue【道路】&#10;一人当たり延長">
          <a:extLst>
            <a:ext uri="{FF2B5EF4-FFF2-40B4-BE49-F238E27FC236}">
              <a16:creationId xmlns:a16="http://schemas.microsoft.com/office/drawing/2014/main" id="{7F5527AB-B11F-45A2-9B86-9EF436688794}"/>
            </a:ext>
          </a:extLst>
        </xdr:cNvPr>
        <xdr:cNvSpPr txBox="1"/>
      </xdr:nvSpPr>
      <xdr:spPr>
        <a:xfrm>
          <a:off x="7477271" y="66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131977</xdr:rowOff>
    </xdr:from>
    <xdr:ext cx="534377" cy="259045"/>
    <xdr:sp macro="" textlink="">
      <xdr:nvSpPr>
        <xdr:cNvPr id="146" name="n_3mainValue【道路】&#10;一人当たり延長">
          <a:extLst>
            <a:ext uri="{FF2B5EF4-FFF2-40B4-BE49-F238E27FC236}">
              <a16:creationId xmlns:a16="http://schemas.microsoft.com/office/drawing/2014/main" id="{86D32F0F-9071-485A-A1E2-2CAE2212A982}"/>
            </a:ext>
          </a:extLst>
        </xdr:cNvPr>
        <xdr:cNvSpPr txBox="1"/>
      </xdr:nvSpPr>
      <xdr:spPr>
        <a:xfrm>
          <a:off x="6702571" y="66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137348</xdr:rowOff>
    </xdr:from>
    <xdr:ext cx="534377" cy="259045"/>
    <xdr:sp macro="" textlink="">
      <xdr:nvSpPr>
        <xdr:cNvPr id="147" name="n_4mainValue【道路】&#10;一人当たり延長">
          <a:extLst>
            <a:ext uri="{FF2B5EF4-FFF2-40B4-BE49-F238E27FC236}">
              <a16:creationId xmlns:a16="http://schemas.microsoft.com/office/drawing/2014/main" id="{46AA0393-E475-4FBC-91EB-8C490939881B}"/>
            </a:ext>
          </a:extLst>
        </xdr:cNvPr>
        <xdr:cNvSpPr txBox="1"/>
      </xdr:nvSpPr>
      <xdr:spPr>
        <a:xfrm>
          <a:off x="5905011" y="66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C0F6261-11FE-48F6-B63E-C73D67C82A2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680B6B6-CC39-439D-BFA2-9E65C5EED96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2DE1B8D-8AA2-4292-A8F0-5910C8FFB95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8A771C8-7A23-4CC1-8BE4-A76CA9D89B2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EEDE709-4090-4890-8D23-7B202EC4BE5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17572DA-4DA1-4C84-A4B2-AEF41655C98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785D007-DD0C-4AB1-BCB7-42DDFA15C2E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2E800E8-7C66-495C-81F9-83E9876BEDA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4749A84-AEEC-46B7-9BAD-539E4B202A6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F5D106A-8E80-4552-86D5-22486DF7C3F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71E6776-2153-493D-BAD7-4DBC12D0441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4A71FE8-884C-44A8-9E71-BDC49D4A227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92C5E7A-1482-441B-A391-C25E82C07C3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1D1B4DF-E0F4-46C2-8343-041F8F87210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BC74511-103E-41B5-B19F-73066DB3E8A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1B2093A-7D82-4B7B-9160-18ED1F7A061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7659C1A-DC95-4384-8EC6-100551440C3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FD73B4A-5D5C-492D-936E-E8BB7DF8373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218BC6F-93A8-40AD-AF75-DF5CDC6ADD1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9ADA47D-065D-45BB-B925-2DAB105CED4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DF47327-15C2-4453-A795-6B1AAC5E42D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639D24B-215D-4706-9966-613A0D9F027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2AEFF09-E22B-451C-A05C-5C0C89F70E7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4AD891D-8FCC-4A33-B3AA-0FEDCC88F62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59A40B7-2F22-4A62-9728-2002098C14A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a:extLst>
            <a:ext uri="{FF2B5EF4-FFF2-40B4-BE49-F238E27FC236}">
              <a16:creationId xmlns:a16="http://schemas.microsoft.com/office/drawing/2014/main" id="{AF66AA27-838C-4385-B9D2-F96A65765FD4}"/>
            </a:ext>
          </a:extLst>
        </xdr:cNvPr>
        <xdr:cNvCxnSpPr/>
      </xdr:nvCxnSpPr>
      <xdr:spPr>
        <a:xfrm flipV="1">
          <a:off x="4086225" y="9394371"/>
          <a:ext cx="0" cy="1318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C4586E8-3B6B-4C00-9596-E6A418B1DAB2}"/>
            </a:ext>
          </a:extLst>
        </xdr:cNvPr>
        <xdr:cNvSpPr txBox="1"/>
      </xdr:nvSpPr>
      <xdr:spPr>
        <a:xfrm>
          <a:off x="412496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a:extLst>
            <a:ext uri="{FF2B5EF4-FFF2-40B4-BE49-F238E27FC236}">
              <a16:creationId xmlns:a16="http://schemas.microsoft.com/office/drawing/2014/main" id="{D8D27D2F-98A5-4651-944F-2C46A89BFEB7}"/>
            </a:ext>
          </a:extLst>
        </xdr:cNvPr>
        <xdr:cNvCxnSpPr/>
      </xdr:nvCxnSpPr>
      <xdr:spPr>
        <a:xfrm>
          <a:off x="4020820" y="10713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CB0F4FE-01B7-4AEB-BCB8-E5E5E5BD98E8}"/>
            </a:ext>
          </a:extLst>
        </xdr:cNvPr>
        <xdr:cNvSpPr txBox="1"/>
      </xdr:nvSpPr>
      <xdr:spPr>
        <a:xfrm>
          <a:off x="4124960" y="91772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a:extLst>
            <a:ext uri="{FF2B5EF4-FFF2-40B4-BE49-F238E27FC236}">
              <a16:creationId xmlns:a16="http://schemas.microsoft.com/office/drawing/2014/main" id="{F9076D6D-15C4-4287-958C-8DAC1D795636}"/>
            </a:ext>
          </a:extLst>
        </xdr:cNvPr>
        <xdr:cNvCxnSpPr/>
      </xdr:nvCxnSpPr>
      <xdr:spPr>
        <a:xfrm>
          <a:off x="402082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A5CBBCD-1815-4D5A-9173-7490385EA8B7}"/>
            </a:ext>
          </a:extLst>
        </xdr:cNvPr>
        <xdr:cNvSpPr txBox="1"/>
      </xdr:nvSpPr>
      <xdr:spPr>
        <a:xfrm>
          <a:off x="4124960" y="10060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a:extLst>
            <a:ext uri="{FF2B5EF4-FFF2-40B4-BE49-F238E27FC236}">
              <a16:creationId xmlns:a16="http://schemas.microsoft.com/office/drawing/2014/main" id="{A8AE11F9-D6A6-4C8F-B187-CC39CF4A32DB}"/>
            </a:ext>
          </a:extLst>
        </xdr:cNvPr>
        <xdr:cNvSpPr/>
      </xdr:nvSpPr>
      <xdr:spPr>
        <a:xfrm>
          <a:off x="403606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a:extLst>
            <a:ext uri="{FF2B5EF4-FFF2-40B4-BE49-F238E27FC236}">
              <a16:creationId xmlns:a16="http://schemas.microsoft.com/office/drawing/2014/main" id="{DA1583E2-331D-48EF-A287-E20E3EF93607}"/>
            </a:ext>
          </a:extLst>
        </xdr:cNvPr>
        <xdr:cNvSpPr/>
      </xdr:nvSpPr>
      <xdr:spPr>
        <a:xfrm>
          <a:off x="3312160" y="10162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a:extLst>
            <a:ext uri="{FF2B5EF4-FFF2-40B4-BE49-F238E27FC236}">
              <a16:creationId xmlns:a16="http://schemas.microsoft.com/office/drawing/2014/main" id="{EB7B182B-F4FF-4622-9AB3-DB50DE3E6BF9}"/>
            </a:ext>
          </a:extLst>
        </xdr:cNvPr>
        <xdr:cNvSpPr/>
      </xdr:nvSpPr>
      <xdr:spPr>
        <a:xfrm>
          <a:off x="25146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7A2B7A94-9515-46E1-9C83-DF0B7A76BB5A}"/>
            </a:ext>
          </a:extLst>
        </xdr:cNvPr>
        <xdr:cNvSpPr/>
      </xdr:nvSpPr>
      <xdr:spPr>
        <a:xfrm>
          <a:off x="17399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15DD8289-01D5-482D-9807-98FBE307F1DF}"/>
            </a:ext>
          </a:extLst>
        </xdr:cNvPr>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FE3D9A-9EC5-426C-8483-F0791E674A5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5B6932-2A26-42A1-9CFE-CF0ECF131C8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D866AA9-5C2B-4EB3-8444-0DA41654EE5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7321C7-0055-4094-93BB-9631C8D8F11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A7C7897-FC3C-4654-BF5D-579CF7D8894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9" name="楕円 188">
          <a:extLst>
            <a:ext uri="{FF2B5EF4-FFF2-40B4-BE49-F238E27FC236}">
              <a16:creationId xmlns:a16="http://schemas.microsoft.com/office/drawing/2014/main" id="{24DC2152-7AB1-4098-A2BA-077F80E72BC7}"/>
            </a:ext>
          </a:extLst>
        </xdr:cNvPr>
        <xdr:cNvSpPr/>
      </xdr:nvSpPr>
      <xdr:spPr>
        <a:xfrm>
          <a:off x="403606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EA94396-849A-46B6-8544-277BEBAA3667}"/>
            </a:ext>
          </a:extLst>
        </xdr:cNvPr>
        <xdr:cNvSpPr txBox="1"/>
      </xdr:nvSpPr>
      <xdr:spPr>
        <a:xfrm>
          <a:off x="4124960"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91" name="楕円 190">
          <a:extLst>
            <a:ext uri="{FF2B5EF4-FFF2-40B4-BE49-F238E27FC236}">
              <a16:creationId xmlns:a16="http://schemas.microsoft.com/office/drawing/2014/main" id="{D62B3150-9717-4007-8B0C-D73C1A505ADD}"/>
            </a:ext>
          </a:extLst>
        </xdr:cNvPr>
        <xdr:cNvSpPr/>
      </xdr:nvSpPr>
      <xdr:spPr>
        <a:xfrm>
          <a:off x="3312160" y="10434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117566</xdr:rowOff>
    </xdr:to>
    <xdr:cxnSp macro="">
      <xdr:nvCxnSpPr>
        <xdr:cNvPr id="192" name="直線コネクタ 191">
          <a:extLst>
            <a:ext uri="{FF2B5EF4-FFF2-40B4-BE49-F238E27FC236}">
              <a16:creationId xmlns:a16="http://schemas.microsoft.com/office/drawing/2014/main" id="{EB087B7C-4EB8-4378-B285-4A1D18D74C34}"/>
            </a:ext>
          </a:extLst>
        </xdr:cNvPr>
        <xdr:cNvCxnSpPr/>
      </xdr:nvCxnSpPr>
      <xdr:spPr>
        <a:xfrm>
          <a:off x="3355340" y="10485120"/>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xdr:rowOff>
    </xdr:from>
    <xdr:to>
      <xdr:col>15</xdr:col>
      <xdr:colOff>101600</xdr:colOff>
      <xdr:row>62</xdr:row>
      <xdr:rowOff>114481</xdr:rowOff>
    </xdr:to>
    <xdr:sp macro="" textlink="">
      <xdr:nvSpPr>
        <xdr:cNvPr id="193" name="楕円 192">
          <a:extLst>
            <a:ext uri="{FF2B5EF4-FFF2-40B4-BE49-F238E27FC236}">
              <a16:creationId xmlns:a16="http://schemas.microsoft.com/office/drawing/2014/main" id="{44B079A0-018B-4AF1-B160-ABE4EE174C20}"/>
            </a:ext>
          </a:extLst>
        </xdr:cNvPr>
        <xdr:cNvSpPr/>
      </xdr:nvSpPr>
      <xdr:spPr>
        <a:xfrm>
          <a:off x="2514600" y="104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63681</xdr:rowOff>
    </xdr:from>
    <xdr:to>
      <xdr:col>19</xdr:col>
      <xdr:colOff>177800</xdr:colOff>
      <xdr:row>62</xdr:row>
      <xdr:rowOff>91440</xdr:rowOff>
    </xdr:to>
    <xdr:cxnSp macro="">
      <xdr:nvCxnSpPr>
        <xdr:cNvPr id="194" name="直線コネクタ 193">
          <a:extLst>
            <a:ext uri="{FF2B5EF4-FFF2-40B4-BE49-F238E27FC236}">
              <a16:creationId xmlns:a16="http://schemas.microsoft.com/office/drawing/2014/main" id="{262DD2C9-F342-4839-BB04-8C1C0369BECE}"/>
            </a:ext>
          </a:extLst>
        </xdr:cNvPr>
        <xdr:cNvCxnSpPr/>
      </xdr:nvCxnSpPr>
      <xdr:spPr>
        <a:xfrm>
          <a:off x="2565400" y="10457361"/>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159838</xdr:rowOff>
    </xdr:from>
    <xdr:to>
      <xdr:col>10</xdr:col>
      <xdr:colOff>165100</xdr:colOff>
      <xdr:row>62</xdr:row>
      <xdr:rowOff>89988</xdr:rowOff>
    </xdr:to>
    <xdr:sp macro="" textlink="">
      <xdr:nvSpPr>
        <xdr:cNvPr id="195" name="楕円 194">
          <a:extLst>
            <a:ext uri="{FF2B5EF4-FFF2-40B4-BE49-F238E27FC236}">
              <a16:creationId xmlns:a16="http://schemas.microsoft.com/office/drawing/2014/main" id="{F67F6A0B-184A-48D7-BFC1-4BFA948B429E}"/>
            </a:ext>
          </a:extLst>
        </xdr:cNvPr>
        <xdr:cNvSpPr/>
      </xdr:nvSpPr>
      <xdr:spPr>
        <a:xfrm>
          <a:off x="1739900" y="10385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39188</xdr:rowOff>
    </xdr:from>
    <xdr:to>
      <xdr:col>15</xdr:col>
      <xdr:colOff>50800</xdr:colOff>
      <xdr:row>62</xdr:row>
      <xdr:rowOff>63681</xdr:rowOff>
    </xdr:to>
    <xdr:cxnSp macro="">
      <xdr:nvCxnSpPr>
        <xdr:cNvPr id="196" name="直線コネクタ 195">
          <a:extLst>
            <a:ext uri="{FF2B5EF4-FFF2-40B4-BE49-F238E27FC236}">
              <a16:creationId xmlns:a16="http://schemas.microsoft.com/office/drawing/2014/main" id="{EF017D3F-7848-4F4D-BF2A-542BAA973AB6}"/>
            </a:ext>
          </a:extLst>
        </xdr:cNvPr>
        <xdr:cNvCxnSpPr/>
      </xdr:nvCxnSpPr>
      <xdr:spPr>
        <a:xfrm>
          <a:off x="1790700" y="1043286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133713</xdr:rowOff>
    </xdr:from>
    <xdr:to>
      <xdr:col>6</xdr:col>
      <xdr:colOff>38100</xdr:colOff>
      <xdr:row>62</xdr:row>
      <xdr:rowOff>63863</xdr:rowOff>
    </xdr:to>
    <xdr:sp macro="" textlink="">
      <xdr:nvSpPr>
        <xdr:cNvPr id="197" name="楕円 196">
          <a:extLst>
            <a:ext uri="{FF2B5EF4-FFF2-40B4-BE49-F238E27FC236}">
              <a16:creationId xmlns:a16="http://schemas.microsoft.com/office/drawing/2014/main" id="{3C1A0A05-DAAA-4289-B351-DF0177CC017B}"/>
            </a:ext>
          </a:extLst>
        </xdr:cNvPr>
        <xdr:cNvSpPr/>
      </xdr:nvSpPr>
      <xdr:spPr>
        <a:xfrm>
          <a:off x="965200" y="10359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13063</xdr:rowOff>
    </xdr:from>
    <xdr:to>
      <xdr:col>10</xdr:col>
      <xdr:colOff>114300</xdr:colOff>
      <xdr:row>62</xdr:row>
      <xdr:rowOff>39188</xdr:rowOff>
    </xdr:to>
    <xdr:cxnSp macro="">
      <xdr:nvCxnSpPr>
        <xdr:cNvPr id="198" name="直線コネクタ 197">
          <a:extLst>
            <a:ext uri="{FF2B5EF4-FFF2-40B4-BE49-F238E27FC236}">
              <a16:creationId xmlns:a16="http://schemas.microsoft.com/office/drawing/2014/main" id="{B3B0AF25-0386-44E6-9BF9-E11DD5E0C4A5}"/>
            </a:ext>
          </a:extLst>
        </xdr:cNvPr>
        <xdr:cNvCxnSpPr/>
      </xdr:nvCxnSpPr>
      <xdr:spPr>
        <a:xfrm>
          <a:off x="1008380" y="10406743"/>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B782795-6B44-4C61-AEF7-766CDAF4F738}"/>
            </a:ext>
          </a:extLst>
        </xdr:cNvPr>
        <xdr:cNvSpPr txBox="1"/>
      </xdr:nvSpPr>
      <xdr:spPr>
        <a:xfrm>
          <a:off x="317056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022AB94-C021-4E8E-8C60-EAE55002DB5D}"/>
            </a:ext>
          </a:extLst>
        </xdr:cNvPr>
        <xdr:cNvSpPr txBox="1"/>
      </xdr:nvSpPr>
      <xdr:spPr>
        <a:xfrm>
          <a:off x="23857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31711A0-2EC7-4386-8144-EEDF437A8A4C}"/>
            </a:ext>
          </a:extLst>
        </xdr:cNvPr>
        <xdr:cNvSpPr txBox="1"/>
      </xdr:nvSpPr>
      <xdr:spPr>
        <a:xfrm>
          <a:off x="16110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7A2328E-11BD-42A1-A36D-86E88E615605}"/>
            </a:ext>
          </a:extLst>
        </xdr:cNvPr>
        <xdr:cNvSpPr txBox="1"/>
      </xdr:nvSpPr>
      <xdr:spPr>
        <a:xfrm>
          <a:off x="8363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DBAC863-9CD1-472C-9F4A-8EE3887F32B3}"/>
            </a:ext>
          </a:extLst>
        </xdr:cNvPr>
        <xdr:cNvSpPr txBox="1"/>
      </xdr:nvSpPr>
      <xdr:spPr>
        <a:xfrm>
          <a:off x="317056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105608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C819744-84E8-4B7B-AB20-932A607441C0}"/>
            </a:ext>
          </a:extLst>
        </xdr:cNvPr>
        <xdr:cNvSpPr txBox="1"/>
      </xdr:nvSpPr>
      <xdr:spPr>
        <a:xfrm>
          <a:off x="2385704" y="1049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81115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FD1AA20-11CC-4BAA-96E5-0AE80BC29EA6}"/>
            </a:ext>
          </a:extLst>
        </xdr:cNvPr>
        <xdr:cNvSpPr txBox="1"/>
      </xdr:nvSpPr>
      <xdr:spPr>
        <a:xfrm>
          <a:off x="1611004" y="1047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54990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92CB365-D4D1-492F-9B6F-31F7FE037301}"/>
            </a:ext>
          </a:extLst>
        </xdr:cNvPr>
        <xdr:cNvSpPr txBox="1"/>
      </xdr:nvSpPr>
      <xdr:spPr>
        <a:xfrm>
          <a:off x="836304" y="1044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9A92032-B2D6-443A-8C75-3C4D66CC323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A182696-20E9-4582-862A-29860C55E1B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66BF787-3A32-43B7-B13D-AB8DC62C522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4AC8315-048B-4CB0-BD47-69AB7F8D583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03501E2-5BF1-404B-8403-271D883D801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361D343-7572-415A-8E65-02228AF2AAD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2CBD04A-782B-4489-B515-173CE86FBED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46DE24D-15A7-4FC4-8EB7-D244E5FD6BA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D9C0984-D350-4FE7-9040-D2D198749EB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D67E90D-9081-4523-961B-1267EC14804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5A265B95-503B-4A84-8DC7-552863633C9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D33666ED-A1F3-4D5F-A512-5958331F20BF}"/>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D9A3CAA-3D63-4E6A-B49E-D0EA50743AAD}"/>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DB291ACD-0849-4D7B-8B61-3B7F93C1C89C}"/>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37E6454-479C-4DB2-BE05-E198D385CB09}"/>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68366B4-76C2-42BE-B1AA-BD0456EBDA3A}"/>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830E124-8801-46E2-A339-25B91D87A502}"/>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69166052-75CC-44C6-B136-57CF6EB9E4BD}"/>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8B01723-8EFD-41F9-A2A9-03F9835AB00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61BC8F8E-80D7-413C-AA0D-DB9E94E34695}"/>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BBC4C6E5-63A2-40F8-9764-453580EC1192}"/>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19AD7BF5-F23C-4744-88A6-3DAA096300AA}"/>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A843080-B5AE-4E10-97C9-C98241E6BBE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8FC890A-4BA8-4E22-AB21-7BF316AFB1FE}"/>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95C9F9C-996E-4702-AF97-37DEEDD1F92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a:extLst>
            <a:ext uri="{FF2B5EF4-FFF2-40B4-BE49-F238E27FC236}">
              <a16:creationId xmlns:a16="http://schemas.microsoft.com/office/drawing/2014/main" id="{EF15293F-4505-4D31-8A21-BDE4DABA9333}"/>
            </a:ext>
          </a:extLst>
        </xdr:cNvPr>
        <xdr:cNvCxnSpPr/>
      </xdr:nvCxnSpPr>
      <xdr:spPr>
        <a:xfrm flipV="1">
          <a:off x="9219565" y="9261981"/>
          <a:ext cx="0" cy="158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F6AE5242-518B-4F5C-8F8D-681B98B56E5B}"/>
            </a:ext>
          </a:extLst>
        </xdr:cNvPr>
        <xdr:cNvSpPr txBox="1"/>
      </xdr:nvSpPr>
      <xdr:spPr>
        <a:xfrm>
          <a:off x="9258300" y="108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a:extLst>
            <a:ext uri="{FF2B5EF4-FFF2-40B4-BE49-F238E27FC236}">
              <a16:creationId xmlns:a16="http://schemas.microsoft.com/office/drawing/2014/main" id="{D1B21091-4E5A-4940-AEEC-5A633CE5DA87}"/>
            </a:ext>
          </a:extLst>
        </xdr:cNvPr>
        <xdr:cNvCxnSpPr/>
      </xdr:nvCxnSpPr>
      <xdr:spPr>
        <a:xfrm>
          <a:off x="9154160" y="10847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465FAE4E-A16F-4958-BCC9-1DB03C3AAAEE}"/>
            </a:ext>
          </a:extLst>
        </xdr:cNvPr>
        <xdr:cNvSpPr txBox="1"/>
      </xdr:nvSpPr>
      <xdr:spPr>
        <a:xfrm>
          <a:off x="9258300" y="9044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a:extLst>
            <a:ext uri="{FF2B5EF4-FFF2-40B4-BE49-F238E27FC236}">
              <a16:creationId xmlns:a16="http://schemas.microsoft.com/office/drawing/2014/main" id="{F1C1B403-BF9D-439F-AFE8-9A66BD9D4F88}"/>
            </a:ext>
          </a:extLst>
        </xdr:cNvPr>
        <xdr:cNvCxnSpPr/>
      </xdr:nvCxnSpPr>
      <xdr:spPr>
        <a:xfrm>
          <a:off x="9154160" y="9261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2DCDC17-BA37-4FCE-8BF1-E3A955E03FD1}"/>
            </a:ext>
          </a:extLst>
        </xdr:cNvPr>
        <xdr:cNvSpPr txBox="1"/>
      </xdr:nvSpPr>
      <xdr:spPr>
        <a:xfrm>
          <a:off x="9258300" y="10310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a:extLst>
            <a:ext uri="{FF2B5EF4-FFF2-40B4-BE49-F238E27FC236}">
              <a16:creationId xmlns:a16="http://schemas.microsoft.com/office/drawing/2014/main" id="{1746506D-D85E-4790-B95A-97007F248416}"/>
            </a:ext>
          </a:extLst>
        </xdr:cNvPr>
        <xdr:cNvSpPr/>
      </xdr:nvSpPr>
      <xdr:spPr>
        <a:xfrm>
          <a:off x="9192260" y="10454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a:extLst>
            <a:ext uri="{FF2B5EF4-FFF2-40B4-BE49-F238E27FC236}">
              <a16:creationId xmlns:a16="http://schemas.microsoft.com/office/drawing/2014/main" id="{8225129C-06FD-49AF-BDC8-BE516E3A9B46}"/>
            </a:ext>
          </a:extLst>
        </xdr:cNvPr>
        <xdr:cNvSpPr/>
      </xdr:nvSpPr>
      <xdr:spPr>
        <a:xfrm>
          <a:off x="8445500" y="1048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a:extLst>
            <a:ext uri="{FF2B5EF4-FFF2-40B4-BE49-F238E27FC236}">
              <a16:creationId xmlns:a16="http://schemas.microsoft.com/office/drawing/2014/main" id="{4CF4F5B8-A38D-426C-A42B-9544EEAF9DB8}"/>
            </a:ext>
          </a:extLst>
        </xdr:cNvPr>
        <xdr:cNvSpPr/>
      </xdr:nvSpPr>
      <xdr:spPr>
        <a:xfrm>
          <a:off x="7670800" y="10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a:extLst>
            <a:ext uri="{FF2B5EF4-FFF2-40B4-BE49-F238E27FC236}">
              <a16:creationId xmlns:a16="http://schemas.microsoft.com/office/drawing/2014/main" id="{0EB4D2F8-88AC-4DC9-BA30-52F9A8832A98}"/>
            </a:ext>
          </a:extLst>
        </xdr:cNvPr>
        <xdr:cNvSpPr/>
      </xdr:nvSpPr>
      <xdr:spPr>
        <a:xfrm>
          <a:off x="6873240" y="1049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a:extLst>
            <a:ext uri="{FF2B5EF4-FFF2-40B4-BE49-F238E27FC236}">
              <a16:creationId xmlns:a16="http://schemas.microsoft.com/office/drawing/2014/main" id="{49E43C90-B816-4DA5-82D3-E676E1FD8883}"/>
            </a:ext>
          </a:extLst>
        </xdr:cNvPr>
        <xdr:cNvSpPr/>
      </xdr:nvSpPr>
      <xdr:spPr>
        <a:xfrm>
          <a:off x="60985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C8BEAE-D4D0-4F78-82C4-F1BA832D04F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8039D21-EA5C-454C-BCAE-4305A0C2FDB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44261C7-E135-45AA-A70B-9C7F3AF1ED6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2A203BB-436A-4E50-98F7-12016AD7331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227DC49-6959-477A-A327-0564C6C4C78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50903</xdr:rowOff>
    </xdr:from>
    <xdr:to>
      <xdr:col>55</xdr:col>
      <xdr:colOff>50800</xdr:colOff>
      <xdr:row>63</xdr:row>
      <xdr:rowOff>152503</xdr:rowOff>
    </xdr:to>
    <xdr:sp macro="" textlink="">
      <xdr:nvSpPr>
        <xdr:cNvPr id="248" name="楕円 247">
          <a:extLst>
            <a:ext uri="{FF2B5EF4-FFF2-40B4-BE49-F238E27FC236}">
              <a16:creationId xmlns:a16="http://schemas.microsoft.com/office/drawing/2014/main" id="{8CBB3023-4FF4-4519-A0A1-CD6F71E5B838}"/>
            </a:ext>
          </a:extLst>
        </xdr:cNvPr>
        <xdr:cNvSpPr/>
      </xdr:nvSpPr>
      <xdr:spPr>
        <a:xfrm>
          <a:off x="9192260" y="106122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29330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59B4D261-AEA3-4F1E-9E80-4982D91B9CCC}"/>
            </a:ext>
          </a:extLst>
        </xdr:cNvPr>
        <xdr:cNvSpPr txBox="1"/>
      </xdr:nvSpPr>
      <xdr:spPr>
        <a:xfrm>
          <a:off x="9258300" y="1059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53322</xdr:rowOff>
    </xdr:from>
    <xdr:to>
      <xdr:col>50</xdr:col>
      <xdr:colOff>165100</xdr:colOff>
      <xdr:row>63</xdr:row>
      <xdr:rowOff>154922</xdr:rowOff>
    </xdr:to>
    <xdr:sp macro="" textlink="">
      <xdr:nvSpPr>
        <xdr:cNvPr id="250" name="楕円 249">
          <a:extLst>
            <a:ext uri="{FF2B5EF4-FFF2-40B4-BE49-F238E27FC236}">
              <a16:creationId xmlns:a16="http://schemas.microsoft.com/office/drawing/2014/main" id="{326036B5-840E-4091-9F00-A9232318C16D}"/>
            </a:ext>
          </a:extLst>
        </xdr:cNvPr>
        <xdr:cNvSpPr/>
      </xdr:nvSpPr>
      <xdr:spPr>
        <a:xfrm>
          <a:off x="8445500" y="106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101703</xdr:rowOff>
    </xdr:from>
    <xdr:to>
      <xdr:col>55</xdr:col>
      <xdr:colOff>0</xdr:colOff>
      <xdr:row>63</xdr:row>
      <xdr:rowOff>104122</xdr:rowOff>
    </xdr:to>
    <xdr:cxnSp macro="">
      <xdr:nvCxnSpPr>
        <xdr:cNvPr id="251" name="直線コネクタ 250">
          <a:extLst>
            <a:ext uri="{FF2B5EF4-FFF2-40B4-BE49-F238E27FC236}">
              <a16:creationId xmlns:a16="http://schemas.microsoft.com/office/drawing/2014/main" id="{F9943542-7603-41AF-B7DB-3CAE5A17BA5F}"/>
            </a:ext>
          </a:extLst>
        </xdr:cNvPr>
        <xdr:cNvCxnSpPr/>
      </xdr:nvCxnSpPr>
      <xdr:spPr>
        <a:xfrm flipV="1">
          <a:off x="8496300" y="10663023"/>
          <a:ext cx="7239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55736</xdr:rowOff>
    </xdr:from>
    <xdr:to>
      <xdr:col>46</xdr:col>
      <xdr:colOff>38100</xdr:colOff>
      <xdr:row>63</xdr:row>
      <xdr:rowOff>157336</xdr:rowOff>
    </xdr:to>
    <xdr:sp macro="" textlink="">
      <xdr:nvSpPr>
        <xdr:cNvPr id="252" name="楕円 251">
          <a:extLst>
            <a:ext uri="{FF2B5EF4-FFF2-40B4-BE49-F238E27FC236}">
              <a16:creationId xmlns:a16="http://schemas.microsoft.com/office/drawing/2014/main" id="{6DC3FE1B-C2E5-4C31-8103-7FFF06A6B2D9}"/>
            </a:ext>
          </a:extLst>
        </xdr:cNvPr>
        <xdr:cNvSpPr/>
      </xdr:nvSpPr>
      <xdr:spPr>
        <a:xfrm>
          <a:off x="7670800" y="10617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104122</xdr:rowOff>
    </xdr:from>
    <xdr:to>
      <xdr:col>50</xdr:col>
      <xdr:colOff>114300</xdr:colOff>
      <xdr:row>63</xdr:row>
      <xdr:rowOff>106536</xdr:rowOff>
    </xdr:to>
    <xdr:cxnSp macro="">
      <xdr:nvCxnSpPr>
        <xdr:cNvPr id="253" name="直線コネクタ 252">
          <a:extLst>
            <a:ext uri="{FF2B5EF4-FFF2-40B4-BE49-F238E27FC236}">
              <a16:creationId xmlns:a16="http://schemas.microsoft.com/office/drawing/2014/main" id="{7E09DBA3-D965-4942-AE7F-59DDAF480F7D}"/>
            </a:ext>
          </a:extLst>
        </xdr:cNvPr>
        <xdr:cNvCxnSpPr/>
      </xdr:nvCxnSpPr>
      <xdr:spPr>
        <a:xfrm flipV="1">
          <a:off x="7713980" y="10665442"/>
          <a:ext cx="78232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58543</xdr:rowOff>
    </xdr:from>
    <xdr:to>
      <xdr:col>41</xdr:col>
      <xdr:colOff>101600</xdr:colOff>
      <xdr:row>63</xdr:row>
      <xdr:rowOff>160143</xdr:rowOff>
    </xdr:to>
    <xdr:sp macro="" textlink="">
      <xdr:nvSpPr>
        <xdr:cNvPr id="254" name="楕円 253">
          <a:extLst>
            <a:ext uri="{FF2B5EF4-FFF2-40B4-BE49-F238E27FC236}">
              <a16:creationId xmlns:a16="http://schemas.microsoft.com/office/drawing/2014/main" id="{6FE15839-C0D0-4AD8-90E4-A5F7E8E0A8C1}"/>
            </a:ext>
          </a:extLst>
        </xdr:cNvPr>
        <xdr:cNvSpPr/>
      </xdr:nvSpPr>
      <xdr:spPr>
        <a:xfrm>
          <a:off x="6873240" y="106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106536</xdr:rowOff>
    </xdr:from>
    <xdr:to>
      <xdr:col>45</xdr:col>
      <xdr:colOff>177800</xdr:colOff>
      <xdr:row>63</xdr:row>
      <xdr:rowOff>109343</xdr:rowOff>
    </xdr:to>
    <xdr:cxnSp macro="">
      <xdr:nvCxnSpPr>
        <xdr:cNvPr id="255" name="直線コネクタ 254">
          <a:extLst>
            <a:ext uri="{FF2B5EF4-FFF2-40B4-BE49-F238E27FC236}">
              <a16:creationId xmlns:a16="http://schemas.microsoft.com/office/drawing/2014/main" id="{7E4544F0-3D4A-4D02-8AF3-07A6FEEFC888}"/>
            </a:ext>
          </a:extLst>
        </xdr:cNvPr>
        <xdr:cNvCxnSpPr/>
      </xdr:nvCxnSpPr>
      <xdr:spPr>
        <a:xfrm flipV="1">
          <a:off x="6924040" y="10667856"/>
          <a:ext cx="78994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60916</xdr:rowOff>
    </xdr:from>
    <xdr:to>
      <xdr:col>36</xdr:col>
      <xdr:colOff>165100</xdr:colOff>
      <xdr:row>63</xdr:row>
      <xdr:rowOff>162516</xdr:rowOff>
    </xdr:to>
    <xdr:sp macro="" textlink="">
      <xdr:nvSpPr>
        <xdr:cNvPr id="256" name="楕円 255">
          <a:extLst>
            <a:ext uri="{FF2B5EF4-FFF2-40B4-BE49-F238E27FC236}">
              <a16:creationId xmlns:a16="http://schemas.microsoft.com/office/drawing/2014/main" id="{320783D5-B460-4A8C-82EF-A6FA682DB92E}"/>
            </a:ext>
          </a:extLst>
        </xdr:cNvPr>
        <xdr:cNvSpPr/>
      </xdr:nvSpPr>
      <xdr:spPr>
        <a:xfrm>
          <a:off x="6098540" y="106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109343</xdr:rowOff>
    </xdr:from>
    <xdr:to>
      <xdr:col>41</xdr:col>
      <xdr:colOff>50800</xdr:colOff>
      <xdr:row>63</xdr:row>
      <xdr:rowOff>111716</xdr:rowOff>
    </xdr:to>
    <xdr:cxnSp macro="">
      <xdr:nvCxnSpPr>
        <xdr:cNvPr id="257" name="直線コネクタ 256">
          <a:extLst>
            <a:ext uri="{FF2B5EF4-FFF2-40B4-BE49-F238E27FC236}">
              <a16:creationId xmlns:a16="http://schemas.microsoft.com/office/drawing/2014/main" id="{CDE5C0E3-A652-4F2D-84D8-1362AE5E9986}"/>
            </a:ext>
          </a:extLst>
        </xdr:cNvPr>
        <xdr:cNvCxnSpPr/>
      </xdr:nvCxnSpPr>
      <xdr:spPr>
        <a:xfrm flipV="1">
          <a:off x="6149340" y="10670663"/>
          <a:ext cx="7747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3F1B5338-295B-4D65-B9C2-66F7834B370D}"/>
            </a:ext>
          </a:extLst>
        </xdr:cNvPr>
        <xdr:cNvSpPr txBox="1"/>
      </xdr:nvSpPr>
      <xdr:spPr>
        <a:xfrm>
          <a:off x="8214575" y="1026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18C21FC9-317A-49EC-B297-1A51C1ED3973}"/>
            </a:ext>
          </a:extLst>
        </xdr:cNvPr>
        <xdr:cNvSpPr txBox="1"/>
      </xdr:nvSpPr>
      <xdr:spPr>
        <a:xfrm>
          <a:off x="7444955" y="102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2E3DAED2-B8AD-4D70-B59B-C25D80FAF7F2}"/>
            </a:ext>
          </a:extLst>
        </xdr:cNvPr>
        <xdr:cNvSpPr txBox="1"/>
      </xdr:nvSpPr>
      <xdr:spPr>
        <a:xfrm>
          <a:off x="6670255" y="102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588DCA84-D7D7-47FD-ACC9-E25482C2B3FC}"/>
            </a:ext>
          </a:extLst>
        </xdr:cNvPr>
        <xdr:cNvSpPr txBox="1"/>
      </xdr:nvSpPr>
      <xdr:spPr>
        <a:xfrm>
          <a:off x="5872695" y="102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146049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2CD797D8-5E3A-4A55-A7EA-FC6BFF6DC74D}"/>
            </a:ext>
          </a:extLst>
        </xdr:cNvPr>
        <xdr:cNvSpPr txBox="1"/>
      </xdr:nvSpPr>
      <xdr:spPr>
        <a:xfrm>
          <a:off x="8214575" y="107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148463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6ECB99A5-F9C9-4E86-BFC5-C20EEFB3ED6C}"/>
            </a:ext>
          </a:extLst>
        </xdr:cNvPr>
        <xdr:cNvSpPr txBox="1"/>
      </xdr:nvSpPr>
      <xdr:spPr>
        <a:xfrm>
          <a:off x="7444955" y="107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151270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81321E47-C538-4350-87FE-B6A2AC87374F}"/>
            </a:ext>
          </a:extLst>
        </xdr:cNvPr>
        <xdr:cNvSpPr txBox="1"/>
      </xdr:nvSpPr>
      <xdr:spPr>
        <a:xfrm>
          <a:off x="6670255" y="107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153643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DAF6C998-C184-4388-BC29-CCA3BD4154DB}"/>
            </a:ext>
          </a:extLst>
        </xdr:cNvPr>
        <xdr:cNvSpPr txBox="1"/>
      </xdr:nvSpPr>
      <xdr:spPr>
        <a:xfrm>
          <a:off x="5872695" y="10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C8E9BE2-23F0-4193-A77E-EDD86B527B8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C36BC39-E63D-4572-AE8C-1699E117D1A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E3242BA-A006-4F8C-9874-8ED4D893A5D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7082658-D93D-4B78-9A00-8374DD3BA47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9CE83A3-58DD-4180-9237-3F9FD4DC231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AAA91AD-9085-4457-82B8-E955BB7EA56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893E558-1CDC-418E-BEC2-75A42E687A0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9FCC88F-EA61-4B4E-A4DB-52A9294661A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35D02A5A-CDBD-488B-8AC7-AAF85DCA619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9A86B12-9E44-4BAF-B36B-56C633D8806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ED6A712-9EFC-4B0B-9F9B-A4E9BB965BF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83804F5-D127-4204-B2D4-1785BF300DA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1D2ED7-9D93-4EF7-826E-CF539D5109D4}"/>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456C304-965F-4B9C-8A3C-0EFBDB71E05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F0DE64A7-6ED4-4646-82EC-7AE599E5905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BF36F28-7FCC-4A56-ADA9-5416312C21D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545181AC-6DC3-4953-BC42-71FD7EE000E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7B7EE64-2B36-4418-B274-5CFD0EB8960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2E19B2F-40A4-44DC-84BC-C48E4DCCA0E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65E4DFC-6C18-46AF-8F1C-F8C2246D9CD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5F569B9-A58B-48F8-872F-88A89F9D5A68}"/>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D8223B4-B02B-4803-A79F-66B7975FA55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D55264F-4062-4018-A108-107083AE458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34F0819-F97F-4CF7-9F27-56C8990FCAC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a:extLst>
            <a:ext uri="{FF2B5EF4-FFF2-40B4-BE49-F238E27FC236}">
              <a16:creationId xmlns:a16="http://schemas.microsoft.com/office/drawing/2014/main" id="{0F2CA519-03CE-4780-A49A-F5C9842C9E4F}"/>
            </a:ext>
          </a:extLst>
        </xdr:cNvPr>
        <xdr:cNvCxnSpPr/>
      </xdr:nvCxnSpPr>
      <xdr:spPr>
        <a:xfrm flipV="1">
          <a:off x="4086225" y="1305115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6A9CD056-96CF-4D97-BFA3-62821E0427E6}"/>
            </a:ext>
          </a:extLst>
        </xdr:cNvPr>
        <xdr:cNvSpPr txBox="1"/>
      </xdr:nvSpPr>
      <xdr:spPr>
        <a:xfrm>
          <a:off x="41249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a:extLst>
            <a:ext uri="{FF2B5EF4-FFF2-40B4-BE49-F238E27FC236}">
              <a16:creationId xmlns:a16="http://schemas.microsoft.com/office/drawing/2014/main" id="{D5CACAAA-BCD3-4154-8BF7-A56A95694F8B}"/>
            </a:ext>
          </a:extLst>
        </xdr:cNvPr>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3CC4CDF-8443-4821-9E4F-A4BB87C48946}"/>
            </a:ext>
          </a:extLst>
        </xdr:cNvPr>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a:extLst>
            <a:ext uri="{FF2B5EF4-FFF2-40B4-BE49-F238E27FC236}">
              <a16:creationId xmlns:a16="http://schemas.microsoft.com/office/drawing/2014/main" id="{4677F493-461F-46ED-8F23-6D61A5D171B5}"/>
            </a:ext>
          </a:extLst>
        </xdr:cNvPr>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110507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F45C120B-E557-41E9-9FD6-D8BDB1E77EFA}"/>
            </a:ext>
          </a:extLst>
        </xdr:cNvPr>
        <xdr:cNvSpPr txBox="1"/>
      </xdr:nvSpPr>
      <xdr:spPr>
        <a:xfrm>
          <a:off x="4124960" y="1385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a:extLst>
            <a:ext uri="{FF2B5EF4-FFF2-40B4-BE49-F238E27FC236}">
              <a16:creationId xmlns:a16="http://schemas.microsoft.com/office/drawing/2014/main" id="{94E0C6BA-AEDD-4602-9862-A77FB3EAC313}"/>
            </a:ext>
          </a:extLst>
        </xdr:cNvPr>
        <xdr:cNvSpPr/>
      </xdr:nvSpPr>
      <xdr:spPr>
        <a:xfrm>
          <a:off x="403606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a:extLst>
            <a:ext uri="{FF2B5EF4-FFF2-40B4-BE49-F238E27FC236}">
              <a16:creationId xmlns:a16="http://schemas.microsoft.com/office/drawing/2014/main" id="{D969D065-43E7-4417-99B7-7973B90B6D72}"/>
            </a:ext>
          </a:extLst>
        </xdr:cNvPr>
        <xdr:cNvSpPr/>
      </xdr:nvSpPr>
      <xdr:spPr>
        <a:xfrm>
          <a:off x="331216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a:extLst>
            <a:ext uri="{FF2B5EF4-FFF2-40B4-BE49-F238E27FC236}">
              <a16:creationId xmlns:a16="http://schemas.microsoft.com/office/drawing/2014/main" id="{3A49C3AE-0A61-4994-9FED-D5DD73F7F1FE}"/>
            </a:ext>
          </a:extLst>
        </xdr:cNvPr>
        <xdr:cNvSpPr/>
      </xdr:nvSpPr>
      <xdr:spPr>
        <a:xfrm>
          <a:off x="251460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a:extLst>
            <a:ext uri="{FF2B5EF4-FFF2-40B4-BE49-F238E27FC236}">
              <a16:creationId xmlns:a16="http://schemas.microsoft.com/office/drawing/2014/main" id="{210B22B4-DAA5-4574-B674-B4F0FF97A9E1}"/>
            </a:ext>
          </a:extLst>
        </xdr:cNvPr>
        <xdr:cNvSpPr/>
      </xdr:nvSpPr>
      <xdr:spPr>
        <a:xfrm>
          <a:off x="173990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a:extLst>
            <a:ext uri="{FF2B5EF4-FFF2-40B4-BE49-F238E27FC236}">
              <a16:creationId xmlns:a16="http://schemas.microsoft.com/office/drawing/2014/main" id="{07712A9D-16F6-4B7C-AE76-AA6F91CFAEBF}"/>
            </a:ext>
          </a:extLst>
        </xdr:cNvPr>
        <xdr:cNvSpPr/>
      </xdr:nvSpPr>
      <xdr:spPr>
        <a:xfrm>
          <a:off x="96520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F57957-D970-4A1A-B3ED-D4950A4D322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DCB6106-7228-4CB8-A8E3-8FED88E850B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0B08D7F-B6B7-4408-BD4D-420BB13F517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8F22E96-6A43-4898-8BF4-E3AF2E15A8C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A0F01E7-6A3F-4C8C-9B4B-A6168DB575F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306" name="楕円 305">
          <a:extLst>
            <a:ext uri="{FF2B5EF4-FFF2-40B4-BE49-F238E27FC236}">
              <a16:creationId xmlns:a16="http://schemas.microsoft.com/office/drawing/2014/main" id="{8A27434B-9458-4180-AA1F-9C4C312988CB}"/>
            </a:ext>
          </a:extLst>
        </xdr:cNvPr>
        <xdr:cNvSpPr/>
      </xdr:nvSpPr>
      <xdr:spPr>
        <a:xfrm>
          <a:off x="403606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B8CFE4BD-60D4-494F-9C90-79955CF901CD}"/>
            </a:ext>
          </a:extLst>
        </xdr:cNvPr>
        <xdr:cNvSpPr txBox="1"/>
      </xdr:nvSpPr>
      <xdr:spPr>
        <a:xfrm>
          <a:off x="412496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8" name="楕円 307">
          <a:extLst>
            <a:ext uri="{FF2B5EF4-FFF2-40B4-BE49-F238E27FC236}">
              <a16:creationId xmlns:a16="http://schemas.microsoft.com/office/drawing/2014/main" id="{42AF869B-53E2-4299-BA53-70873A17CFF2}"/>
            </a:ext>
          </a:extLst>
        </xdr:cNvPr>
        <xdr:cNvSpPr/>
      </xdr:nvSpPr>
      <xdr:spPr>
        <a:xfrm>
          <a:off x="331216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129539</xdr:rowOff>
    </xdr:to>
    <xdr:cxnSp macro="">
      <xdr:nvCxnSpPr>
        <xdr:cNvPr id="309" name="直線コネクタ 308">
          <a:extLst>
            <a:ext uri="{FF2B5EF4-FFF2-40B4-BE49-F238E27FC236}">
              <a16:creationId xmlns:a16="http://schemas.microsoft.com/office/drawing/2014/main" id="{6330DD69-CBDA-41E6-B4F9-7599FA3DEBEA}"/>
            </a:ext>
          </a:extLst>
        </xdr:cNvPr>
        <xdr:cNvCxnSpPr/>
      </xdr:nvCxnSpPr>
      <xdr:spPr>
        <a:xfrm>
          <a:off x="3355340" y="13674090"/>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310" name="楕円 309">
          <a:extLst>
            <a:ext uri="{FF2B5EF4-FFF2-40B4-BE49-F238E27FC236}">
              <a16:creationId xmlns:a16="http://schemas.microsoft.com/office/drawing/2014/main" id="{18CC9683-5B23-42D2-A1C2-3EB2463E6397}"/>
            </a:ext>
          </a:extLst>
        </xdr:cNvPr>
        <xdr:cNvSpPr/>
      </xdr:nvSpPr>
      <xdr:spPr>
        <a:xfrm>
          <a:off x="251460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95250</xdr:rowOff>
    </xdr:to>
    <xdr:cxnSp macro="">
      <xdr:nvCxnSpPr>
        <xdr:cNvPr id="311" name="直線コネクタ 310">
          <a:extLst>
            <a:ext uri="{FF2B5EF4-FFF2-40B4-BE49-F238E27FC236}">
              <a16:creationId xmlns:a16="http://schemas.microsoft.com/office/drawing/2014/main" id="{E2E5972F-0AD4-4CE0-8101-92807261150A}"/>
            </a:ext>
          </a:extLst>
        </xdr:cNvPr>
        <xdr:cNvCxnSpPr/>
      </xdr:nvCxnSpPr>
      <xdr:spPr>
        <a:xfrm>
          <a:off x="2565400" y="13641704"/>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153036</xdr:rowOff>
    </xdr:from>
    <xdr:to>
      <xdr:col>10</xdr:col>
      <xdr:colOff>165100</xdr:colOff>
      <xdr:row>81</xdr:row>
      <xdr:rowOff>83186</xdr:rowOff>
    </xdr:to>
    <xdr:sp macro="" textlink="">
      <xdr:nvSpPr>
        <xdr:cNvPr id="312" name="楕円 311">
          <a:extLst>
            <a:ext uri="{FF2B5EF4-FFF2-40B4-BE49-F238E27FC236}">
              <a16:creationId xmlns:a16="http://schemas.microsoft.com/office/drawing/2014/main" id="{7D66757A-8ECA-4B52-A1B8-7AD7875B402A}"/>
            </a:ext>
          </a:extLst>
        </xdr:cNvPr>
        <xdr:cNvSpPr/>
      </xdr:nvSpPr>
      <xdr:spPr>
        <a:xfrm>
          <a:off x="1739900" y="1356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32386</xdr:rowOff>
    </xdr:from>
    <xdr:to>
      <xdr:col>15</xdr:col>
      <xdr:colOff>50800</xdr:colOff>
      <xdr:row>81</xdr:row>
      <xdr:rowOff>62864</xdr:rowOff>
    </xdr:to>
    <xdr:cxnSp macro="">
      <xdr:nvCxnSpPr>
        <xdr:cNvPr id="313" name="直線コネクタ 312">
          <a:extLst>
            <a:ext uri="{FF2B5EF4-FFF2-40B4-BE49-F238E27FC236}">
              <a16:creationId xmlns:a16="http://schemas.microsoft.com/office/drawing/2014/main" id="{06A0A3DD-5F1F-4831-BCF9-B54568546189}"/>
            </a:ext>
          </a:extLst>
        </xdr:cNvPr>
        <xdr:cNvCxnSpPr/>
      </xdr:nvCxnSpPr>
      <xdr:spPr>
        <a:xfrm>
          <a:off x="1790700" y="13611226"/>
          <a:ext cx="7747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156845</xdr:rowOff>
    </xdr:from>
    <xdr:to>
      <xdr:col>6</xdr:col>
      <xdr:colOff>38100</xdr:colOff>
      <xdr:row>81</xdr:row>
      <xdr:rowOff>86995</xdr:rowOff>
    </xdr:to>
    <xdr:sp macro="" textlink="">
      <xdr:nvSpPr>
        <xdr:cNvPr id="314" name="楕円 313">
          <a:extLst>
            <a:ext uri="{FF2B5EF4-FFF2-40B4-BE49-F238E27FC236}">
              <a16:creationId xmlns:a16="http://schemas.microsoft.com/office/drawing/2014/main" id="{17CC232C-18CB-4900-B975-220DE16ACB5C}"/>
            </a:ext>
          </a:extLst>
        </xdr:cNvPr>
        <xdr:cNvSpPr/>
      </xdr:nvSpPr>
      <xdr:spPr>
        <a:xfrm>
          <a:off x="965200" y="1356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32386</xdr:rowOff>
    </xdr:from>
    <xdr:to>
      <xdr:col>10</xdr:col>
      <xdr:colOff>114300</xdr:colOff>
      <xdr:row>81</xdr:row>
      <xdr:rowOff>36195</xdr:rowOff>
    </xdr:to>
    <xdr:cxnSp macro="">
      <xdr:nvCxnSpPr>
        <xdr:cNvPr id="315" name="直線コネクタ 314">
          <a:extLst>
            <a:ext uri="{FF2B5EF4-FFF2-40B4-BE49-F238E27FC236}">
              <a16:creationId xmlns:a16="http://schemas.microsoft.com/office/drawing/2014/main" id="{8CBB9BF7-E490-41F5-885C-6C2267E07439}"/>
            </a:ext>
          </a:extLst>
        </xdr:cNvPr>
        <xdr:cNvCxnSpPr/>
      </xdr:nvCxnSpPr>
      <xdr:spPr>
        <a:xfrm flipV="1">
          <a:off x="1008380" y="13611226"/>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a:extLst>
            <a:ext uri="{FF2B5EF4-FFF2-40B4-BE49-F238E27FC236}">
              <a16:creationId xmlns:a16="http://schemas.microsoft.com/office/drawing/2014/main" id="{84C9B54C-E0F0-4B94-915E-89C4BD4E1B1A}"/>
            </a:ext>
          </a:extLst>
        </xdr:cNvPr>
        <xdr:cNvSpPr txBox="1"/>
      </xdr:nvSpPr>
      <xdr:spPr>
        <a:xfrm>
          <a:off x="317056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a:extLst>
            <a:ext uri="{FF2B5EF4-FFF2-40B4-BE49-F238E27FC236}">
              <a16:creationId xmlns:a16="http://schemas.microsoft.com/office/drawing/2014/main" id="{E4662F65-0C84-4CEE-9F36-A8C9706C261C}"/>
            </a:ext>
          </a:extLst>
        </xdr:cNvPr>
        <xdr:cNvSpPr txBox="1"/>
      </xdr:nvSpPr>
      <xdr:spPr>
        <a:xfrm>
          <a:off x="238570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aveValue【公営住宅】&#10;有形固定資産減価償却率">
          <a:extLst>
            <a:ext uri="{FF2B5EF4-FFF2-40B4-BE49-F238E27FC236}">
              <a16:creationId xmlns:a16="http://schemas.microsoft.com/office/drawing/2014/main" id="{4E5C8B1B-352F-431B-8509-816D6A4C0FF9}"/>
            </a:ext>
          </a:extLst>
        </xdr:cNvPr>
        <xdr:cNvSpPr txBox="1"/>
      </xdr:nvSpPr>
      <xdr:spPr>
        <a:xfrm>
          <a:off x="16110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9" name="n_4aveValue【公営住宅】&#10;有形固定資産減価償却率">
          <a:extLst>
            <a:ext uri="{FF2B5EF4-FFF2-40B4-BE49-F238E27FC236}">
              <a16:creationId xmlns:a16="http://schemas.microsoft.com/office/drawing/2014/main" id="{2233396C-9C18-4179-8DBF-5B82B2B7EB0B}"/>
            </a:ext>
          </a:extLst>
        </xdr:cNvPr>
        <xdr:cNvSpPr txBox="1"/>
      </xdr:nvSpPr>
      <xdr:spPr>
        <a:xfrm>
          <a:off x="83630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20" name="n_1mainValue【公営住宅】&#10;有形固定資産減価償却率">
          <a:extLst>
            <a:ext uri="{FF2B5EF4-FFF2-40B4-BE49-F238E27FC236}">
              <a16:creationId xmlns:a16="http://schemas.microsoft.com/office/drawing/2014/main" id="{C33691EE-355E-4B5A-9B5C-0504DACEB824}"/>
            </a:ext>
          </a:extLst>
        </xdr:cNvPr>
        <xdr:cNvSpPr txBox="1"/>
      </xdr:nvSpPr>
      <xdr:spPr>
        <a:xfrm>
          <a:off x="317056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21" name="n_2mainValue【公営住宅】&#10;有形固定資産減価償却率">
          <a:extLst>
            <a:ext uri="{FF2B5EF4-FFF2-40B4-BE49-F238E27FC236}">
              <a16:creationId xmlns:a16="http://schemas.microsoft.com/office/drawing/2014/main" id="{1C911B1A-993E-4D11-9A3E-229D2F33E6FA}"/>
            </a:ext>
          </a:extLst>
        </xdr:cNvPr>
        <xdr:cNvSpPr txBox="1"/>
      </xdr:nvSpPr>
      <xdr:spPr>
        <a:xfrm>
          <a:off x="238570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99713</xdr:rowOff>
    </xdr:from>
    <xdr:ext cx="405111" cy="259045"/>
    <xdr:sp macro="" textlink="">
      <xdr:nvSpPr>
        <xdr:cNvPr id="322" name="n_3mainValue【公営住宅】&#10;有形固定資産減価償却率">
          <a:extLst>
            <a:ext uri="{FF2B5EF4-FFF2-40B4-BE49-F238E27FC236}">
              <a16:creationId xmlns:a16="http://schemas.microsoft.com/office/drawing/2014/main" id="{3E824719-AD67-40CB-9D61-EA51AB5FCAD7}"/>
            </a:ext>
          </a:extLst>
        </xdr:cNvPr>
        <xdr:cNvSpPr txBox="1"/>
      </xdr:nvSpPr>
      <xdr:spPr>
        <a:xfrm>
          <a:off x="1611004" y="1334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103522</xdr:rowOff>
    </xdr:from>
    <xdr:ext cx="405111" cy="259045"/>
    <xdr:sp macro="" textlink="">
      <xdr:nvSpPr>
        <xdr:cNvPr id="323" name="n_4mainValue【公営住宅】&#10;有形固定資産減価償却率">
          <a:extLst>
            <a:ext uri="{FF2B5EF4-FFF2-40B4-BE49-F238E27FC236}">
              <a16:creationId xmlns:a16="http://schemas.microsoft.com/office/drawing/2014/main" id="{716A6D46-C717-4697-9F60-2FE467384234}"/>
            </a:ext>
          </a:extLst>
        </xdr:cNvPr>
        <xdr:cNvSpPr txBox="1"/>
      </xdr:nvSpPr>
      <xdr:spPr>
        <a:xfrm>
          <a:off x="83630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E92E40A-0FAF-49B9-AFA1-29CBFAEBFFF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9E3BA2D-128A-4D0E-94CA-7355006B479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4173FFE-D34F-48BF-9F19-C3092B27DF9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A18866E-27B7-4EEE-ACAC-4FE93E59234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F32192F-B550-40FB-963C-1ECA69AA8A3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99CCA9A-89AC-48F2-803A-3491F8AB819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6AD3088-890C-4F8A-A5B0-DF27D5407CC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9997618-D832-4E07-BDB6-4D57A6DBF9A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4545EB7-B82B-4A9A-A61D-1CA61D9DA23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3B8C176-D0F9-42D6-BEC3-A7EE7F48F8F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E3BBB537-5E15-449F-BC30-14755C80AE73}"/>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90D703C-5F85-4E78-8181-1CAABDF47BCB}"/>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610B3E5E-FACA-4E9C-9BAB-BA18FD1565CE}"/>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A856837-B5BD-42BA-A138-69F4A7CC61CD}"/>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F1640272-4B99-413A-A5D5-D8AD5EDBFB39}"/>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C072A12-02DD-4217-8059-EDD7A0AD991F}"/>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ED6EBE67-A31E-470C-8F26-7D6CD8D887B2}"/>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8500BAF-A597-4CEB-9290-B711179BFED4}"/>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2F142E4-8333-4C85-9D0B-BA7BF683D7F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1D78F21-DC14-4D94-B85C-7BD7D525742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8E14724-6792-4E53-8719-EAB0B40DECB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a:extLst>
            <a:ext uri="{FF2B5EF4-FFF2-40B4-BE49-F238E27FC236}">
              <a16:creationId xmlns:a16="http://schemas.microsoft.com/office/drawing/2014/main" id="{17F44082-D080-4A41-B004-97E4BE72809A}"/>
            </a:ext>
          </a:extLst>
        </xdr:cNvPr>
        <xdr:cNvCxnSpPr/>
      </xdr:nvCxnSpPr>
      <xdr:spPr>
        <a:xfrm flipV="1">
          <a:off x="9219565" y="13089332"/>
          <a:ext cx="0" cy="132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a:extLst>
            <a:ext uri="{FF2B5EF4-FFF2-40B4-BE49-F238E27FC236}">
              <a16:creationId xmlns:a16="http://schemas.microsoft.com/office/drawing/2014/main" id="{8C960964-2641-4EF3-BC85-139F8F8A8BFE}"/>
            </a:ext>
          </a:extLst>
        </xdr:cNvPr>
        <xdr:cNvSpPr txBox="1"/>
      </xdr:nvSpPr>
      <xdr:spPr>
        <a:xfrm>
          <a:off x="9258300" y="1441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a:extLst>
            <a:ext uri="{FF2B5EF4-FFF2-40B4-BE49-F238E27FC236}">
              <a16:creationId xmlns:a16="http://schemas.microsoft.com/office/drawing/2014/main" id="{7B0CA08D-3438-46F3-B581-D750CBF03B03}"/>
            </a:ext>
          </a:extLst>
        </xdr:cNvPr>
        <xdr:cNvCxnSpPr/>
      </xdr:nvCxnSpPr>
      <xdr:spPr>
        <a:xfrm>
          <a:off x="9154160" y="14417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a:extLst>
            <a:ext uri="{FF2B5EF4-FFF2-40B4-BE49-F238E27FC236}">
              <a16:creationId xmlns:a16="http://schemas.microsoft.com/office/drawing/2014/main" id="{21DE0954-4543-41E6-9ACE-CBFB20DBFC30}"/>
            </a:ext>
          </a:extLst>
        </xdr:cNvPr>
        <xdr:cNvSpPr txBox="1"/>
      </xdr:nvSpPr>
      <xdr:spPr>
        <a:xfrm>
          <a:off x="9258300" y="1287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a:extLst>
            <a:ext uri="{FF2B5EF4-FFF2-40B4-BE49-F238E27FC236}">
              <a16:creationId xmlns:a16="http://schemas.microsoft.com/office/drawing/2014/main" id="{A5498CBE-169A-47F0-BBAA-4E01CB31144F}"/>
            </a:ext>
          </a:extLst>
        </xdr:cNvPr>
        <xdr:cNvCxnSpPr/>
      </xdr:nvCxnSpPr>
      <xdr:spPr>
        <a:xfrm>
          <a:off x="9154160" y="13089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a:extLst>
            <a:ext uri="{FF2B5EF4-FFF2-40B4-BE49-F238E27FC236}">
              <a16:creationId xmlns:a16="http://schemas.microsoft.com/office/drawing/2014/main" id="{33C6C233-78AC-4CE5-BC42-D599F81813CF}"/>
            </a:ext>
          </a:extLst>
        </xdr:cNvPr>
        <xdr:cNvSpPr txBox="1"/>
      </xdr:nvSpPr>
      <xdr:spPr>
        <a:xfrm>
          <a:off x="9258300" y="1395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a:extLst>
            <a:ext uri="{FF2B5EF4-FFF2-40B4-BE49-F238E27FC236}">
              <a16:creationId xmlns:a16="http://schemas.microsoft.com/office/drawing/2014/main" id="{369BFF3C-B95F-456A-9367-E0A8A256B339}"/>
            </a:ext>
          </a:extLst>
        </xdr:cNvPr>
        <xdr:cNvSpPr/>
      </xdr:nvSpPr>
      <xdr:spPr>
        <a:xfrm>
          <a:off x="9192260" y="139786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a:extLst>
            <a:ext uri="{FF2B5EF4-FFF2-40B4-BE49-F238E27FC236}">
              <a16:creationId xmlns:a16="http://schemas.microsoft.com/office/drawing/2014/main" id="{1DB29AD5-6787-44D3-BB04-C0996F339DCC}"/>
            </a:ext>
          </a:extLst>
        </xdr:cNvPr>
        <xdr:cNvSpPr/>
      </xdr:nvSpPr>
      <xdr:spPr>
        <a:xfrm>
          <a:off x="8445500" y="1403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a:extLst>
            <a:ext uri="{FF2B5EF4-FFF2-40B4-BE49-F238E27FC236}">
              <a16:creationId xmlns:a16="http://schemas.microsoft.com/office/drawing/2014/main" id="{085115F0-861B-4539-8FFD-0449AE5FBE31}"/>
            </a:ext>
          </a:extLst>
        </xdr:cNvPr>
        <xdr:cNvSpPr/>
      </xdr:nvSpPr>
      <xdr:spPr>
        <a:xfrm>
          <a:off x="7670800" y="1402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a:extLst>
            <a:ext uri="{FF2B5EF4-FFF2-40B4-BE49-F238E27FC236}">
              <a16:creationId xmlns:a16="http://schemas.microsoft.com/office/drawing/2014/main" id="{39D32F75-6B28-4BF9-879C-44ED5455F567}"/>
            </a:ext>
          </a:extLst>
        </xdr:cNvPr>
        <xdr:cNvSpPr/>
      </xdr:nvSpPr>
      <xdr:spPr>
        <a:xfrm>
          <a:off x="687324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a:extLst>
            <a:ext uri="{FF2B5EF4-FFF2-40B4-BE49-F238E27FC236}">
              <a16:creationId xmlns:a16="http://schemas.microsoft.com/office/drawing/2014/main" id="{D6DA5051-DD29-49CC-A930-43A796F59873}"/>
            </a:ext>
          </a:extLst>
        </xdr:cNvPr>
        <xdr:cNvSpPr/>
      </xdr:nvSpPr>
      <xdr:spPr>
        <a:xfrm>
          <a:off x="60985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163F04F-F827-41F4-AEF6-EFF562B3877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C21EB19-E74A-47D9-B8AF-C5B66FB5531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B78FFCB-356A-44DD-BBFD-19378D962E4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E6FB88B-1C4C-4801-A9F4-58071D14E8B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705B88E-99C2-4DB4-8EED-FFE474F0859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29820</xdr:rowOff>
    </xdr:from>
    <xdr:to>
      <xdr:col>55</xdr:col>
      <xdr:colOff>50800</xdr:colOff>
      <xdr:row>83</xdr:row>
      <xdr:rowOff>131420</xdr:rowOff>
    </xdr:to>
    <xdr:sp macro="" textlink="">
      <xdr:nvSpPr>
        <xdr:cNvPr id="361" name="楕円 360">
          <a:extLst>
            <a:ext uri="{FF2B5EF4-FFF2-40B4-BE49-F238E27FC236}">
              <a16:creationId xmlns:a16="http://schemas.microsoft.com/office/drawing/2014/main" id="{EA81EF82-4EE3-468A-852D-AAD590296A47}"/>
            </a:ext>
          </a:extLst>
        </xdr:cNvPr>
        <xdr:cNvSpPr/>
      </xdr:nvSpPr>
      <xdr:spPr>
        <a:xfrm>
          <a:off x="9192260" y="13943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52697</xdr:rowOff>
    </xdr:from>
    <xdr:ext cx="469744" cy="259045"/>
    <xdr:sp macro="" textlink="">
      <xdr:nvSpPr>
        <xdr:cNvPr id="362" name="【公営住宅】&#10;一人当たり面積該当値テキスト">
          <a:extLst>
            <a:ext uri="{FF2B5EF4-FFF2-40B4-BE49-F238E27FC236}">
              <a16:creationId xmlns:a16="http://schemas.microsoft.com/office/drawing/2014/main" id="{1E12D129-5862-4A3D-B6D1-4DC71D2184E3}"/>
            </a:ext>
          </a:extLst>
        </xdr:cNvPr>
        <xdr:cNvSpPr txBox="1"/>
      </xdr:nvSpPr>
      <xdr:spPr>
        <a:xfrm>
          <a:off x="9258300" y="137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37592</xdr:rowOff>
    </xdr:from>
    <xdr:to>
      <xdr:col>50</xdr:col>
      <xdr:colOff>165100</xdr:colOff>
      <xdr:row>83</xdr:row>
      <xdr:rowOff>139192</xdr:rowOff>
    </xdr:to>
    <xdr:sp macro="" textlink="">
      <xdr:nvSpPr>
        <xdr:cNvPr id="363" name="楕円 362">
          <a:extLst>
            <a:ext uri="{FF2B5EF4-FFF2-40B4-BE49-F238E27FC236}">
              <a16:creationId xmlns:a16="http://schemas.microsoft.com/office/drawing/2014/main" id="{2AD46B32-5024-4AD9-95E1-C68892D02435}"/>
            </a:ext>
          </a:extLst>
        </xdr:cNvPr>
        <xdr:cNvSpPr/>
      </xdr:nvSpPr>
      <xdr:spPr>
        <a:xfrm>
          <a:off x="8445500" y="13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80620</xdr:rowOff>
    </xdr:from>
    <xdr:to>
      <xdr:col>55</xdr:col>
      <xdr:colOff>0</xdr:colOff>
      <xdr:row>83</xdr:row>
      <xdr:rowOff>88392</xdr:rowOff>
    </xdr:to>
    <xdr:cxnSp macro="">
      <xdr:nvCxnSpPr>
        <xdr:cNvPr id="364" name="直線コネクタ 363">
          <a:extLst>
            <a:ext uri="{FF2B5EF4-FFF2-40B4-BE49-F238E27FC236}">
              <a16:creationId xmlns:a16="http://schemas.microsoft.com/office/drawing/2014/main" id="{1354828D-2CD7-440E-B4A5-0A66EC1DD4A6}"/>
            </a:ext>
          </a:extLst>
        </xdr:cNvPr>
        <xdr:cNvCxnSpPr/>
      </xdr:nvCxnSpPr>
      <xdr:spPr>
        <a:xfrm flipV="1">
          <a:off x="8496300" y="13994740"/>
          <a:ext cx="7239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2387</xdr:rowOff>
    </xdr:from>
    <xdr:to>
      <xdr:col>46</xdr:col>
      <xdr:colOff>38100</xdr:colOff>
      <xdr:row>83</xdr:row>
      <xdr:rowOff>103987</xdr:rowOff>
    </xdr:to>
    <xdr:sp macro="" textlink="">
      <xdr:nvSpPr>
        <xdr:cNvPr id="365" name="楕円 364">
          <a:extLst>
            <a:ext uri="{FF2B5EF4-FFF2-40B4-BE49-F238E27FC236}">
              <a16:creationId xmlns:a16="http://schemas.microsoft.com/office/drawing/2014/main" id="{CD16402B-47EB-47BB-B37A-13479581392B}"/>
            </a:ext>
          </a:extLst>
        </xdr:cNvPr>
        <xdr:cNvSpPr/>
      </xdr:nvSpPr>
      <xdr:spPr>
        <a:xfrm>
          <a:off x="7670800" y="13916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53187</xdr:rowOff>
    </xdr:from>
    <xdr:to>
      <xdr:col>50</xdr:col>
      <xdr:colOff>114300</xdr:colOff>
      <xdr:row>83</xdr:row>
      <xdr:rowOff>88392</xdr:rowOff>
    </xdr:to>
    <xdr:cxnSp macro="">
      <xdr:nvCxnSpPr>
        <xdr:cNvPr id="366" name="直線コネクタ 365">
          <a:extLst>
            <a:ext uri="{FF2B5EF4-FFF2-40B4-BE49-F238E27FC236}">
              <a16:creationId xmlns:a16="http://schemas.microsoft.com/office/drawing/2014/main" id="{FA403D48-6765-4488-ADAF-1ECDDFEBDCE6}"/>
            </a:ext>
          </a:extLst>
        </xdr:cNvPr>
        <xdr:cNvCxnSpPr/>
      </xdr:nvCxnSpPr>
      <xdr:spPr>
        <a:xfrm>
          <a:off x="7713980" y="13967307"/>
          <a:ext cx="78232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56338</xdr:rowOff>
    </xdr:from>
    <xdr:to>
      <xdr:col>41</xdr:col>
      <xdr:colOff>101600</xdr:colOff>
      <xdr:row>83</xdr:row>
      <xdr:rowOff>157938</xdr:rowOff>
    </xdr:to>
    <xdr:sp macro="" textlink="">
      <xdr:nvSpPr>
        <xdr:cNvPr id="367" name="楕円 366">
          <a:extLst>
            <a:ext uri="{FF2B5EF4-FFF2-40B4-BE49-F238E27FC236}">
              <a16:creationId xmlns:a16="http://schemas.microsoft.com/office/drawing/2014/main" id="{B75C3280-37C6-429F-8344-DDAD19AD554D}"/>
            </a:ext>
          </a:extLst>
        </xdr:cNvPr>
        <xdr:cNvSpPr/>
      </xdr:nvSpPr>
      <xdr:spPr>
        <a:xfrm>
          <a:off x="6873240" y="139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53187</xdr:rowOff>
    </xdr:from>
    <xdr:to>
      <xdr:col>45</xdr:col>
      <xdr:colOff>177800</xdr:colOff>
      <xdr:row>83</xdr:row>
      <xdr:rowOff>107138</xdr:rowOff>
    </xdr:to>
    <xdr:cxnSp macro="">
      <xdr:nvCxnSpPr>
        <xdr:cNvPr id="368" name="直線コネクタ 367">
          <a:extLst>
            <a:ext uri="{FF2B5EF4-FFF2-40B4-BE49-F238E27FC236}">
              <a16:creationId xmlns:a16="http://schemas.microsoft.com/office/drawing/2014/main" id="{27EA0432-F833-4336-9176-B47DAC1C9CFA}"/>
            </a:ext>
          </a:extLst>
        </xdr:cNvPr>
        <xdr:cNvCxnSpPr/>
      </xdr:nvCxnSpPr>
      <xdr:spPr>
        <a:xfrm flipV="1">
          <a:off x="6924040" y="13967307"/>
          <a:ext cx="789940" cy="5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60909</xdr:rowOff>
    </xdr:from>
    <xdr:to>
      <xdr:col>36</xdr:col>
      <xdr:colOff>165100</xdr:colOff>
      <xdr:row>83</xdr:row>
      <xdr:rowOff>162509</xdr:rowOff>
    </xdr:to>
    <xdr:sp macro="" textlink="">
      <xdr:nvSpPr>
        <xdr:cNvPr id="369" name="楕円 368">
          <a:extLst>
            <a:ext uri="{FF2B5EF4-FFF2-40B4-BE49-F238E27FC236}">
              <a16:creationId xmlns:a16="http://schemas.microsoft.com/office/drawing/2014/main" id="{C10D82CA-D084-4038-898D-B927EA429FFF}"/>
            </a:ext>
          </a:extLst>
        </xdr:cNvPr>
        <xdr:cNvSpPr/>
      </xdr:nvSpPr>
      <xdr:spPr>
        <a:xfrm>
          <a:off x="6098540" y="139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107138</xdr:rowOff>
    </xdr:from>
    <xdr:to>
      <xdr:col>41</xdr:col>
      <xdr:colOff>50800</xdr:colOff>
      <xdr:row>83</xdr:row>
      <xdr:rowOff>111709</xdr:rowOff>
    </xdr:to>
    <xdr:cxnSp macro="">
      <xdr:nvCxnSpPr>
        <xdr:cNvPr id="370" name="直線コネクタ 369">
          <a:extLst>
            <a:ext uri="{FF2B5EF4-FFF2-40B4-BE49-F238E27FC236}">
              <a16:creationId xmlns:a16="http://schemas.microsoft.com/office/drawing/2014/main" id="{CE08E529-8577-4123-A967-617C40926984}"/>
            </a:ext>
          </a:extLst>
        </xdr:cNvPr>
        <xdr:cNvCxnSpPr/>
      </xdr:nvCxnSpPr>
      <xdr:spPr>
        <a:xfrm flipV="1">
          <a:off x="6149340" y="1402125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a:extLst>
            <a:ext uri="{FF2B5EF4-FFF2-40B4-BE49-F238E27FC236}">
              <a16:creationId xmlns:a16="http://schemas.microsoft.com/office/drawing/2014/main" id="{7F2FA02B-1FE2-4FC4-BC33-01682D44697E}"/>
            </a:ext>
          </a:extLst>
        </xdr:cNvPr>
        <xdr:cNvSpPr txBox="1"/>
      </xdr:nvSpPr>
      <xdr:spPr>
        <a:xfrm>
          <a:off x="8271587" y="141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a:extLst>
            <a:ext uri="{FF2B5EF4-FFF2-40B4-BE49-F238E27FC236}">
              <a16:creationId xmlns:a16="http://schemas.microsoft.com/office/drawing/2014/main" id="{9B64EBFC-6A47-48AC-A8EA-B587880173C5}"/>
            </a:ext>
          </a:extLst>
        </xdr:cNvPr>
        <xdr:cNvSpPr txBox="1"/>
      </xdr:nvSpPr>
      <xdr:spPr>
        <a:xfrm>
          <a:off x="750958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a:extLst>
            <a:ext uri="{FF2B5EF4-FFF2-40B4-BE49-F238E27FC236}">
              <a16:creationId xmlns:a16="http://schemas.microsoft.com/office/drawing/2014/main" id="{9110920D-1FF4-4A72-824A-5E8AD6F744A9}"/>
            </a:ext>
          </a:extLst>
        </xdr:cNvPr>
        <xdr:cNvSpPr txBox="1"/>
      </xdr:nvSpPr>
      <xdr:spPr>
        <a:xfrm>
          <a:off x="671202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74" name="n_4aveValue【公営住宅】&#10;一人当たり面積">
          <a:extLst>
            <a:ext uri="{FF2B5EF4-FFF2-40B4-BE49-F238E27FC236}">
              <a16:creationId xmlns:a16="http://schemas.microsoft.com/office/drawing/2014/main" id="{463D5D0A-197B-445F-B4E2-404727FE036D}"/>
            </a:ext>
          </a:extLst>
        </xdr:cNvPr>
        <xdr:cNvSpPr txBox="1"/>
      </xdr:nvSpPr>
      <xdr:spPr>
        <a:xfrm>
          <a:off x="5937327" y="1374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155719</xdr:rowOff>
    </xdr:from>
    <xdr:ext cx="469744" cy="259045"/>
    <xdr:sp macro="" textlink="">
      <xdr:nvSpPr>
        <xdr:cNvPr id="375" name="n_1mainValue【公営住宅】&#10;一人当たり面積">
          <a:extLst>
            <a:ext uri="{FF2B5EF4-FFF2-40B4-BE49-F238E27FC236}">
              <a16:creationId xmlns:a16="http://schemas.microsoft.com/office/drawing/2014/main" id="{12F208BB-D426-4340-8790-4D98887051A3}"/>
            </a:ext>
          </a:extLst>
        </xdr:cNvPr>
        <xdr:cNvSpPr txBox="1"/>
      </xdr:nvSpPr>
      <xdr:spPr>
        <a:xfrm>
          <a:off x="827158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120514</xdr:rowOff>
    </xdr:from>
    <xdr:ext cx="469744" cy="259045"/>
    <xdr:sp macro="" textlink="">
      <xdr:nvSpPr>
        <xdr:cNvPr id="376" name="n_2mainValue【公営住宅】&#10;一人当たり面積">
          <a:extLst>
            <a:ext uri="{FF2B5EF4-FFF2-40B4-BE49-F238E27FC236}">
              <a16:creationId xmlns:a16="http://schemas.microsoft.com/office/drawing/2014/main" id="{FD38BB40-34D2-4E27-A53D-858E52A459BD}"/>
            </a:ext>
          </a:extLst>
        </xdr:cNvPr>
        <xdr:cNvSpPr txBox="1"/>
      </xdr:nvSpPr>
      <xdr:spPr>
        <a:xfrm>
          <a:off x="7509587" y="136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3015</xdr:rowOff>
    </xdr:from>
    <xdr:ext cx="469744" cy="259045"/>
    <xdr:sp macro="" textlink="">
      <xdr:nvSpPr>
        <xdr:cNvPr id="377" name="n_3mainValue【公営住宅】&#10;一人当たり面積">
          <a:extLst>
            <a:ext uri="{FF2B5EF4-FFF2-40B4-BE49-F238E27FC236}">
              <a16:creationId xmlns:a16="http://schemas.microsoft.com/office/drawing/2014/main" id="{98917EF5-C215-45F6-99B8-9B9E075DCF76}"/>
            </a:ext>
          </a:extLst>
        </xdr:cNvPr>
        <xdr:cNvSpPr txBox="1"/>
      </xdr:nvSpPr>
      <xdr:spPr>
        <a:xfrm>
          <a:off x="6712027" y="137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153636</xdr:rowOff>
    </xdr:from>
    <xdr:ext cx="469744" cy="259045"/>
    <xdr:sp macro="" textlink="">
      <xdr:nvSpPr>
        <xdr:cNvPr id="378" name="n_4mainValue【公営住宅】&#10;一人当たり面積">
          <a:extLst>
            <a:ext uri="{FF2B5EF4-FFF2-40B4-BE49-F238E27FC236}">
              <a16:creationId xmlns:a16="http://schemas.microsoft.com/office/drawing/2014/main" id="{9A5C781C-9552-4619-B576-672C35085CC2}"/>
            </a:ext>
          </a:extLst>
        </xdr:cNvPr>
        <xdr:cNvSpPr txBox="1"/>
      </xdr:nvSpPr>
      <xdr:spPr>
        <a:xfrm>
          <a:off x="5937327" y="140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6163FD7-5385-43D9-A899-B4E20D2CF15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3A0688E-B950-4445-AE81-26B84AB6EAE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C90FD76-F370-4F9D-88F7-B709F3D7136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5239FCE-1FAE-4F61-9A06-4EF7B476F92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252D19D-04D7-461D-B764-CB3E5F53CEE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0F0C4FC-8D7A-42C7-B6B8-EC7C7D5E339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EE72006-4282-4CBC-AB09-0B20A7CC309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138D48E-8A86-49B3-B55D-BC7CDF89B0E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9BA13D11-8C1E-40E6-8296-ACEF770F3352}"/>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4FBAC167-6078-459E-BDB7-FBCE7F4FBB5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BD08376-F1BC-463B-8151-D16590F440F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871597F6-3718-4506-93CA-15A3E3AC9ADF}"/>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D20E1878-A07A-4A4B-9542-6C8B9D464E82}"/>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D633A54F-FE61-4B50-9D27-12F34A3A3D02}"/>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E27B7436-199A-474A-869C-23477FC24D13}"/>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1083D7FA-8F95-4699-8CED-1E95133D822E}"/>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724EA08-971A-4373-A490-EBD30C17AC39}"/>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EB0010A-36B1-46EA-9E0F-4D76479B8888}"/>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4F2CA632-A96C-46B9-8CCC-4DB8063D0CFD}"/>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2861A8D4-6F3F-4264-B694-043FAAC17236}"/>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2FB2BB0B-2957-4BB0-9132-15C08EB67714}"/>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F695B1ED-50D9-477A-8E60-EDA567C685B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E39548C9-8D84-4E43-8932-EEA8B1515CB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a:extLst>
            <a:ext uri="{FF2B5EF4-FFF2-40B4-BE49-F238E27FC236}">
              <a16:creationId xmlns:a16="http://schemas.microsoft.com/office/drawing/2014/main" id="{2EBCEDF2-BAF8-4C87-884F-99418A52BBDE}"/>
            </a:ext>
          </a:extLst>
        </xdr:cNvPr>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1AC5EFB1-7F24-4CE8-8C65-671F288BD887}"/>
            </a:ext>
          </a:extLst>
        </xdr:cNvPr>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a:extLst>
            <a:ext uri="{FF2B5EF4-FFF2-40B4-BE49-F238E27FC236}">
              <a16:creationId xmlns:a16="http://schemas.microsoft.com/office/drawing/2014/main" id="{54ACB0F2-5B33-4B3F-A31B-909B71BA235A}"/>
            </a:ext>
          </a:extLst>
        </xdr:cNvPr>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2D1B9718-3759-4DAB-881A-E182FA7FBE0A}"/>
            </a:ext>
          </a:extLst>
        </xdr:cNvPr>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a:extLst>
            <a:ext uri="{FF2B5EF4-FFF2-40B4-BE49-F238E27FC236}">
              <a16:creationId xmlns:a16="http://schemas.microsoft.com/office/drawing/2014/main" id="{B16B3E0E-FF8B-4D63-9636-1A6D1A3E85E7}"/>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25235CA-C268-4053-B69C-F7BF0DF92329}"/>
            </a:ext>
          </a:extLst>
        </xdr:cNvPr>
        <xdr:cNvSpPr txBox="1"/>
      </xdr:nvSpPr>
      <xdr:spPr>
        <a:xfrm>
          <a:off x="4124960" y="17054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a:extLst>
            <a:ext uri="{FF2B5EF4-FFF2-40B4-BE49-F238E27FC236}">
              <a16:creationId xmlns:a16="http://schemas.microsoft.com/office/drawing/2014/main" id="{90B2E7E9-E417-4750-A621-D1B9B680F151}"/>
            </a:ext>
          </a:extLst>
        </xdr:cNvPr>
        <xdr:cNvSpPr/>
      </xdr:nvSpPr>
      <xdr:spPr>
        <a:xfrm>
          <a:off x="4036060" y="17199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a:extLst>
            <a:ext uri="{FF2B5EF4-FFF2-40B4-BE49-F238E27FC236}">
              <a16:creationId xmlns:a16="http://schemas.microsoft.com/office/drawing/2014/main" id="{FEA73D44-CAFB-4AE2-A512-4C73670F2A8A}"/>
            </a:ext>
          </a:extLst>
        </xdr:cNvPr>
        <xdr:cNvSpPr/>
      </xdr:nvSpPr>
      <xdr:spPr>
        <a:xfrm>
          <a:off x="3312160" y="1729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a:extLst>
            <a:ext uri="{FF2B5EF4-FFF2-40B4-BE49-F238E27FC236}">
              <a16:creationId xmlns:a16="http://schemas.microsoft.com/office/drawing/2014/main" id="{F736D588-8F36-45FE-88CE-2A26B5A9DC3D}"/>
            </a:ext>
          </a:extLst>
        </xdr:cNvPr>
        <xdr:cNvSpPr/>
      </xdr:nvSpPr>
      <xdr:spPr>
        <a:xfrm>
          <a:off x="2514600" y="17419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a:extLst>
            <a:ext uri="{FF2B5EF4-FFF2-40B4-BE49-F238E27FC236}">
              <a16:creationId xmlns:a16="http://schemas.microsoft.com/office/drawing/2014/main" id="{ABD6F1DB-C3C0-4AED-A950-3293EF5B967A}"/>
            </a:ext>
          </a:extLst>
        </xdr:cNvPr>
        <xdr:cNvSpPr/>
      </xdr:nvSpPr>
      <xdr:spPr>
        <a:xfrm>
          <a:off x="1739900" y="17373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a:extLst>
            <a:ext uri="{FF2B5EF4-FFF2-40B4-BE49-F238E27FC236}">
              <a16:creationId xmlns:a16="http://schemas.microsoft.com/office/drawing/2014/main" id="{4D15C422-1D85-463E-A26A-00938CF1FD4A}"/>
            </a:ext>
          </a:extLst>
        </xdr:cNvPr>
        <xdr:cNvSpPr/>
      </xdr:nvSpPr>
      <xdr:spPr>
        <a:xfrm>
          <a:off x="965200" y="17273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CED5966-DE13-4D57-902D-6143D99E03B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7B5A1A1-6798-440B-B814-975BBDE168E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6EAD004-4E7E-4971-B678-3568233FB45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AF68BB4-56E9-43EA-A845-C90AC815D9D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D2F299D-D378-4759-AAB9-9FC7D552E3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107950</xdr:rowOff>
    </xdr:from>
    <xdr:to>
      <xdr:col>24</xdr:col>
      <xdr:colOff>114300</xdr:colOff>
      <xdr:row>104</xdr:row>
      <xdr:rowOff>38100</xdr:rowOff>
    </xdr:to>
    <xdr:sp macro="" textlink="">
      <xdr:nvSpPr>
        <xdr:cNvPr id="418" name="楕円 417">
          <a:extLst>
            <a:ext uri="{FF2B5EF4-FFF2-40B4-BE49-F238E27FC236}">
              <a16:creationId xmlns:a16="http://schemas.microsoft.com/office/drawing/2014/main" id="{D8AD5503-9C86-477B-998D-5FE80649D166}"/>
            </a:ext>
          </a:extLst>
        </xdr:cNvPr>
        <xdr:cNvSpPr/>
      </xdr:nvSpPr>
      <xdr:spPr>
        <a:xfrm>
          <a:off x="4036060" y="17374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86377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3CAD0281-3995-45FD-954F-EA22C0B632F3}"/>
            </a:ext>
          </a:extLst>
        </xdr:cNvPr>
        <xdr:cNvSpPr txBox="1"/>
      </xdr:nvSpPr>
      <xdr:spPr>
        <a:xfrm>
          <a:off x="412496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83820</xdr:rowOff>
    </xdr:from>
    <xdr:to>
      <xdr:col>20</xdr:col>
      <xdr:colOff>38100</xdr:colOff>
      <xdr:row>104</xdr:row>
      <xdr:rowOff>13970</xdr:rowOff>
    </xdr:to>
    <xdr:sp macro="" textlink="">
      <xdr:nvSpPr>
        <xdr:cNvPr id="420" name="楕円 419">
          <a:extLst>
            <a:ext uri="{FF2B5EF4-FFF2-40B4-BE49-F238E27FC236}">
              <a16:creationId xmlns:a16="http://schemas.microsoft.com/office/drawing/2014/main" id="{75FA7A53-2F6F-4134-B2D6-76B45C6E7729}"/>
            </a:ext>
          </a:extLst>
        </xdr:cNvPr>
        <xdr:cNvSpPr/>
      </xdr:nvSpPr>
      <xdr:spPr>
        <a:xfrm>
          <a:off x="3312160" y="17350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134620</xdr:rowOff>
    </xdr:from>
    <xdr:to>
      <xdr:col>24</xdr:col>
      <xdr:colOff>63500</xdr:colOff>
      <xdr:row>103</xdr:row>
      <xdr:rowOff>158750</xdr:rowOff>
    </xdr:to>
    <xdr:cxnSp macro="">
      <xdr:nvCxnSpPr>
        <xdr:cNvPr id="421" name="直線コネクタ 420">
          <a:extLst>
            <a:ext uri="{FF2B5EF4-FFF2-40B4-BE49-F238E27FC236}">
              <a16:creationId xmlns:a16="http://schemas.microsoft.com/office/drawing/2014/main" id="{A4520ACB-A166-4B2A-BB94-7F785C2F8302}"/>
            </a:ext>
          </a:extLst>
        </xdr:cNvPr>
        <xdr:cNvCxnSpPr/>
      </xdr:nvCxnSpPr>
      <xdr:spPr>
        <a:xfrm>
          <a:off x="3355340" y="17401540"/>
          <a:ext cx="7315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22" name="楕円 421">
          <a:extLst>
            <a:ext uri="{FF2B5EF4-FFF2-40B4-BE49-F238E27FC236}">
              <a16:creationId xmlns:a16="http://schemas.microsoft.com/office/drawing/2014/main" id="{50E275FC-5D5A-4981-9054-3ECAF219214E}"/>
            </a:ext>
          </a:extLst>
        </xdr:cNvPr>
        <xdr:cNvSpPr/>
      </xdr:nvSpPr>
      <xdr:spPr>
        <a:xfrm>
          <a:off x="251460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134620</xdr:rowOff>
    </xdr:to>
    <xdr:cxnSp macro="">
      <xdr:nvCxnSpPr>
        <xdr:cNvPr id="423" name="直線コネクタ 422">
          <a:extLst>
            <a:ext uri="{FF2B5EF4-FFF2-40B4-BE49-F238E27FC236}">
              <a16:creationId xmlns:a16="http://schemas.microsoft.com/office/drawing/2014/main" id="{52FB6BC4-FA43-4249-B74C-99EF00D553FB}"/>
            </a:ext>
          </a:extLst>
        </xdr:cNvPr>
        <xdr:cNvCxnSpPr/>
      </xdr:nvCxnSpPr>
      <xdr:spPr>
        <a:xfrm>
          <a:off x="2565400" y="17377409"/>
          <a:ext cx="78994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50800</xdr:rowOff>
    </xdr:from>
    <xdr:to>
      <xdr:col>10</xdr:col>
      <xdr:colOff>165100</xdr:colOff>
      <xdr:row>103</xdr:row>
      <xdr:rowOff>152400</xdr:rowOff>
    </xdr:to>
    <xdr:sp macro="" textlink="">
      <xdr:nvSpPr>
        <xdr:cNvPr id="424" name="楕円 423">
          <a:extLst>
            <a:ext uri="{FF2B5EF4-FFF2-40B4-BE49-F238E27FC236}">
              <a16:creationId xmlns:a16="http://schemas.microsoft.com/office/drawing/2014/main" id="{B5C1C5AA-890B-4004-91C1-69FAC17291DF}"/>
            </a:ext>
          </a:extLst>
        </xdr:cNvPr>
        <xdr:cNvSpPr/>
      </xdr:nvSpPr>
      <xdr:spPr>
        <a:xfrm>
          <a:off x="1739900" y="17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101600</xdr:rowOff>
    </xdr:from>
    <xdr:to>
      <xdr:col>15</xdr:col>
      <xdr:colOff>50800</xdr:colOff>
      <xdr:row>103</xdr:row>
      <xdr:rowOff>110489</xdr:rowOff>
    </xdr:to>
    <xdr:cxnSp macro="">
      <xdr:nvCxnSpPr>
        <xdr:cNvPr id="425" name="直線コネクタ 424">
          <a:extLst>
            <a:ext uri="{FF2B5EF4-FFF2-40B4-BE49-F238E27FC236}">
              <a16:creationId xmlns:a16="http://schemas.microsoft.com/office/drawing/2014/main" id="{1042F10E-3895-4951-A65C-CEBD557108F0}"/>
            </a:ext>
          </a:extLst>
        </xdr:cNvPr>
        <xdr:cNvCxnSpPr/>
      </xdr:nvCxnSpPr>
      <xdr:spPr>
        <a:xfrm>
          <a:off x="1790700" y="17368520"/>
          <a:ext cx="7747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26670</xdr:rowOff>
    </xdr:from>
    <xdr:to>
      <xdr:col>6</xdr:col>
      <xdr:colOff>38100</xdr:colOff>
      <xdr:row>103</xdr:row>
      <xdr:rowOff>128270</xdr:rowOff>
    </xdr:to>
    <xdr:sp macro="" textlink="">
      <xdr:nvSpPr>
        <xdr:cNvPr id="426" name="楕円 425">
          <a:extLst>
            <a:ext uri="{FF2B5EF4-FFF2-40B4-BE49-F238E27FC236}">
              <a16:creationId xmlns:a16="http://schemas.microsoft.com/office/drawing/2014/main" id="{C5E74E5E-581A-4E8D-9482-283C045E0A06}"/>
            </a:ext>
          </a:extLst>
        </xdr:cNvPr>
        <xdr:cNvSpPr/>
      </xdr:nvSpPr>
      <xdr:spPr>
        <a:xfrm>
          <a:off x="965200" y="17293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77470</xdr:rowOff>
    </xdr:from>
    <xdr:to>
      <xdr:col>10</xdr:col>
      <xdr:colOff>114300</xdr:colOff>
      <xdr:row>103</xdr:row>
      <xdr:rowOff>101600</xdr:rowOff>
    </xdr:to>
    <xdr:cxnSp macro="">
      <xdr:nvCxnSpPr>
        <xdr:cNvPr id="427" name="直線コネクタ 426">
          <a:extLst>
            <a:ext uri="{FF2B5EF4-FFF2-40B4-BE49-F238E27FC236}">
              <a16:creationId xmlns:a16="http://schemas.microsoft.com/office/drawing/2014/main" id="{419BCB51-E116-492E-9C80-B09941564B26}"/>
            </a:ext>
          </a:extLst>
        </xdr:cNvPr>
        <xdr:cNvCxnSpPr/>
      </xdr:nvCxnSpPr>
      <xdr:spPr>
        <a:xfrm>
          <a:off x="1008380" y="17344390"/>
          <a:ext cx="7823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a:extLst>
            <a:ext uri="{FF2B5EF4-FFF2-40B4-BE49-F238E27FC236}">
              <a16:creationId xmlns:a16="http://schemas.microsoft.com/office/drawing/2014/main" id="{8BA7F0DA-7EF0-4BEE-908D-6A84214C2003}"/>
            </a:ext>
          </a:extLst>
        </xdr:cNvPr>
        <xdr:cNvSpPr txBox="1"/>
      </xdr:nvSpPr>
      <xdr:spPr>
        <a:xfrm>
          <a:off x="3170564" y="1707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29" name="n_2aveValue【港湾・漁港】&#10;有形固定資産減価償却率">
          <a:extLst>
            <a:ext uri="{FF2B5EF4-FFF2-40B4-BE49-F238E27FC236}">
              <a16:creationId xmlns:a16="http://schemas.microsoft.com/office/drawing/2014/main" id="{F9B34A9C-CAB4-4C1B-A3D1-DE940CC2B753}"/>
            </a:ext>
          </a:extLst>
        </xdr:cNvPr>
        <xdr:cNvSpPr txBox="1"/>
      </xdr:nvSpPr>
      <xdr:spPr>
        <a:xfrm>
          <a:off x="2385704" y="1750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30" name="n_3aveValue【港湾・漁港】&#10;有形固定資産減価償却率">
          <a:extLst>
            <a:ext uri="{FF2B5EF4-FFF2-40B4-BE49-F238E27FC236}">
              <a16:creationId xmlns:a16="http://schemas.microsoft.com/office/drawing/2014/main" id="{9E895B78-E020-4B59-BDDC-A7F17FD11629}"/>
            </a:ext>
          </a:extLst>
        </xdr:cNvPr>
        <xdr:cNvSpPr txBox="1"/>
      </xdr:nvSpPr>
      <xdr:spPr>
        <a:xfrm>
          <a:off x="1611004" y="1746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1" name="n_4aveValue【港湾・漁港】&#10;有形固定資産減価償却率">
          <a:extLst>
            <a:ext uri="{FF2B5EF4-FFF2-40B4-BE49-F238E27FC236}">
              <a16:creationId xmlns:a16="http://schemas.microsoft.com/office/drawing/2014/main" id="{F8FF0A21-70DF-4735-8EEE-A91DBAC84802}"/>
            </a:ext>
          </a:extLst>
        </xdr:cNvPr>
        <xdr:cNvSpPr txBox="1"/>
      </xdr:nvSpPr>
      <xdr:spPr>
        <a:xfrm>
          <a:off x="83630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5097</xdr:rowOff>
    </xdr:from>
    <xdr:ext cx="405111" cy="259045"/>
    <xdr:sp macro="" textlink="">
      <xdr:nvSpPr>
        <xdr:cNvPr id="432" name="n_1mainValue【港湾・漁港】&#10;有形固定資産減価償却率">
          <a:extLst>
            <a:ext uri="{FF2B5EF4-FFF2-40B4-BE49-F238E27FC236}">
              <a16:creationId xmlns:a16="http://schemas.microsoft.com/office/drawing/2014/main" id="{E1199D87-3CCE-4E6A-A99B-DB735A836174}"/>
            </a:ext>
          </a:extLst>
        </xdr:cNvPr>
        <xdr:cNvSpPr txBox="1"/>
      </xdr:nvSpPr>
      <xdr:spPr>
        <a:xfrm>
          <a:off x="3170564" y="1743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33" name="n_2mainValue【港湾・漁港】&#10;有形固定資産減価償却率">
          <a:extLst>
            <a:ext uri="{FF2B5EF4-FFF2-40B4-BE49-F238E27FC236}">
              <a16:creationId xmlns:a16="http://schemas.microsoft.com/office/drawing/2014/main" id="{A28BD2B9-1F8A-4D22-A6C6-6A84E8092801}"/>
            </a:ext>
          </a:extLst>
        </xdr:cNvPr>
        <xdr:cNvSpPr txBox="1"/>
      </xdr:nvSpPr>
      <xdr:spPr>
        <a:xfrm>
          <a:off x="238570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168927</xdr:rowOff>
    </xdr:from>
    <xdr:ext cx="405111" cy="259045"/>
    <xdr:sp macro="" textlink="">
      <xdr:nvSpPr>
        <xdr:cNvPr id="434" name="n_3mainValue【港湾・漁港】&#10;有形固定資産減価償却率">
          <a:extLst>
            <a:ext uri="{FF2B5EF4-FFF2-40B4-BE49-F238E27FC236}">
              <a16:creationId xmlns:a16="http://schemas.microsoft.com/office/drawing/2014/main" id="{97BD5CCE-9E73-4ADB-A10D-8FE76CCC89B2}"/>
            </a:ext>
          </a:extLst>
        </xdr:cNvPr>
        <xdr:cNvSpPr txBox="1"/>
      </xdr:nvSpPr>
      <xdr:spPr>
        <a:xfrm>
          <a:off x="1611004" y="1710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119397</xdr:rowOff>
    </xdr:from>
    <xdr:ext cx="405111" cy="259045"/>
    <xdr:sp macro="" textlink="">
      <xdr:nvSpPr>
        <xdr:cNvPr id="435" name="n_4mainValue【港湾・漁港】&#10;有形固定資産減価償却率">
          <a:extLst>
            <a:ext uri="{FF2B5EF4-FFF2-40B4-BE49-F238E27FC236}">
              <a16:creationId xmlns:a16="http://schemas.microsoft.com/office/drawing/2014/main" id="{588DCE2A-726C-468B-AB9C-7D221E54B5C3}"/>
            </a:ext>
          </a:extLst>
        </xdr:cNvPr>
        <xdr:cNvSpPr txBox="1"/>
      </xdr:nvSpPr>
      <xdr:spPr>
        <a:xfrm>
          <a:off x="836304" y="1738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A9C66AC4-1C05-482D-A650-BD299EBCA5B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4E52AAEF-1E64-453E-A6A1-38D23856EFF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5B822320-89CA-4BAE-A6C6-E43BB6A725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1B3EA88C-C8F4-4E4D-BA02-C18BC4883DE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D7F335FB-D04B-4D3F-99F2-D13E16018F6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85A2A444-ED1A-413E-9EAD-868F8878AB4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EFC20E2B-F596-421B-BA29-92E39218D7C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157E3F0E-9AE8-4C21-BA18-464F3978BE8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445E55CF-2B76-4244-92B5-50876A6AD21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EB5520D3-34B5-4C46-9E7B-4195D18D5C5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DF2671EC-FE31-491E-AFEA-C69039F14557}"/>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id="{AB030A79-A7AF-4DF5-8A33-8004CEEAE137}"/>
            </a:ext>
          </a:extLst>
        </xdr:cNvPr>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150E0516-8684-4A76-A980-B9A9CF067EA8}"/>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a:extLst>
            <a:ext uri="{FF2B5EF4-FFF2-40B4-BE49-F238E27FC236}">
              <a16:creationId xmlns:a16="http://schemas.microsoft.com/office/drawing/2014/main" id="{987A8E66-453B-407D-B8BA-AD2180AF9661}"/>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AB7AB0D5-4C60-496D-9D04-96E1EE60A44B}"/>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a:extLst>
            <a:ext uri="{FF2B5EF4-FFF2-40B4-BE49-F238E27FC236}">
              <a16:creationId xmlns:a16="http://schemas.microsoft.com/office/drawing/2014/main" id="{62A545DD-A0E9-4165-A622-B0C3E97C402C}"/>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5D7AD803-9D25-4E0D-8E99-2F32B3BD8FA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a:extLst>
            <a:ext uri="{FF2B5EF4-FFF2-40B4-BE49-F238E27FC236}">
              <a16:creationId xmlns:a16="http://schemas.microsoft.com/office/drawing/2014/main" id="{9DA94617-1AFA-4A23-9359-31C61A2556E5}"/>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71DF459D-064F-46F6-BF45-43991E7BDBAC}"/>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a:extLst>
            <a:ext uri="{FF2B5EF4-FFF2-40B4-BE49-F238E27FC236}">
              <a16:creationId xmlns:a16="http://schemas.microsoft.com/office/drawing/2014/main" id="{01C16BB6-9445-4F72-9BFE-01952DBAA69F}"/>
            </a:ext>
          </a:extLst>
        </xdr:cNvPr>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92F45695-6D7A-4A37-82A7-6A2019A22893}"/>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a:extLst>
            <a:ext uri="{FF2B5EF4-FFF2-40B4-BE49-F238E27FC236}">
              <a16:creationId xmlns:a16="http://schemas.microsoft.com/office/drawing/2014/main" id="{FEFD2538-D339-4914-8C65-663327A0A969}"/>
            </a:ext>
          </a:extLst>
        </xdr:cNvPr>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3F7716D2-68A6-4D78-A25E-4D4F56E0178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F1C06F32-8E0D-4118-A7D3-E764F331ABA4}"/>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291448AC-0946-42F3-83D4-EA0019B0BBC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a:extLst>
            <a:ext uri="{FF2B5EF4-FFF2-40B4-BE49-F238E27FC236}">
              <a16:creationId xmlns:a16="http://schemas.microsoft.com/office/drawing/2014/main" id="{A350FEB3-94CE-4721-AA40-65FDF95629C5}"/>
            </a:ext>
          </a:extLst>
        </xdr:cNvPr>
        <xdr:cNvCxnSpPr/>
      </xdr:nvCxnSpPr>
      <xdr:spPr>
        <a:xfrm flipV="1">
          <a:off x="9219565" y="16735680"/>
          <a:ext cx="0" cy="15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a:extLst>
            <a:ext uri="{FF2B5EF4-FFF2-40B4-BE49-F238E27FC236}">
              <a16:creationId xmlns:a16="http://schemas.microsoft.com/office/drawing/2014/main" id="{05EB6739-E26D-4C6F-8F76-DA6A8D999070}"/>
            </a:ext>
          </a:extLst>
        </xdr:cNvPr>
        <xdr:cNvSpPr txBox="1"/>
      </xdr:nvSpPr>
      <xdr:spPr>
        <a:xfrm>
          <a:off x="9258300" y="18311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a:extLst>
            <a:ext uri="{FF2B5EF4-FFF2-40B4-BE49-F238E27FC236}">
              <a16:creationId xmlns:a16="http://schemas.microsoft.com/office/drawing/2014/main" id="{0415D765-A193-4241-AC67-CCC237098DBB}"/>
            </a:ext>
          </a:extLst>
        </xdr:cNvPr>
        <xdr:cNvCxnSpPr/>
      </xdr:nvCxnSpPr>
      <xdr:spPr>
        <a:xfrm>
          <a:off x="915416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C117C578-29F2-4B3D-93F7-39AFBEEC0842}"/>
            </a:ext>
          </a:extLst>
        </xdr:cNvPr>
        <xdr:cNvSpPr txBox="1"/>
      </xdr:nvSpPr>
      <xdr:spPr>
        <a:xfrm>
          <a:off x="9258300" y="1651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a:extLst>
            <a:ext uri="{FF2B5EF4-FFF2-40B4-BE49-F238E27FC236}">
              <a16:creationId xmlns:a16="http://schemas.microsoft.com/office/drawing/2014/main" id="{CEBECB9D-0322-4468-A2A6-7FAB5FF48F1B}"/>
            </a:ext>
          </a:extLst>
        </xdr:cNvPr>
        <xdr:cNvCxnSpPr/>
      </xdr:nvCxnSpPr>
      <xdr:spPr>
        <a:xfrm>
          <a:off x="9154160" y="16735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143730</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B22E69F6-0554-497D-AADF-CC8AC67BD347}"/>
            </a:ext>
          </a:extLst>
        </xdr:cNvPr>
        <xdr:cNvSpPr txBox="1"/>
      </xdr:nvSpPr>
      <xdr:spPr>
        <a:xfrm>
          <a:off x="9258300" y="1791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a:extLst>
            <a:ext uri="{FF2B5EF4-FFF2-40B4-BE49-F238E27FC236}">
              <a16:creationId xmlns:a16="http://schemas.microsoft.com/office/drawing/2014/main" id="{6A2C7E50-1260-4556-AF92-C85935C24289}"/>
            </a:ext>
          </a:extLst>
        </xdr:cNvPr>
        <xdr:cNvSpPr/>
      </xdr:nvSpPr>
      <xdr:spPr>
        <a:xfrm>
          <a:off x="9192260" y="179351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a:extLst>
            <a:ext uri="{FF2B5EF4-FFF2-40B4-BE49-F238E27FC236}">
              <a16:creationId xmlns:a16="http://schemas.microsoft.com/office/drawing/2014/main" id="{73516981-3682-4BC0-B7A5-46F7F9521402}"/>
            </a:ext>
          </a:extLst>
        </xdr:cNvPr>
        <xdr:cNvSpPr/>
      </xdr:nvSpPr>
      <xdr:spPr>
        <a:xfrm>
          <a:off x="8445500" y="18052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a:extLst>
            <a:ext uri="{FF2B5EF4-FFF2-40B4-BE49-F238E27FC236}">
              <a16:creationId xmlns:a16="http://schemas.microsoft.com/office/drawing/2014/main" id="{99604D6E-A6B3-419A-9019-4E94C3246F7C}"/>
            </a:ext>
          </a:extLst>
        </xdr:cNvPr>
        <xdr:cNvSpPr/>
      </xdr:nvSpPr>
      <xdr:spPr>
        <a:xfrm>
          <a:off x="7670800" y="18055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a:extLst>
            <a:ext uri="{FF2B5EF4-FFF2-40B4-BE49-F238E27FC236}">
              <a16:creationId xmlns:a16="http://schemas.microsoft.com/office/drawing/2014/main" id="{F115090E-1DF0-406F-9A4C-6508F3E2B4C4}"/>
            </a:ext>
          </a:extLst>
        </xdr:cNvPr>
        <xdr:cNvSpPr/>
      </xdr:nvSpPr>
      <xdr:spPr>
        <a:xfrm>
          <a:off x="6873240" y="1796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a:extLst>
            <a:ext uri="{FF2B5EF4-FFF2-40B4-BE49-F238E27FC236}">
              <a16:creationId xmlns:a16="http://schemas.microsoft.com/office/drawing/2014/main" id="{2043F326-298C-4F33-837C-1E08D72F3285}"/>
            </a:ext>
          </a:extLst>
        </xdr:cNvPr>
        <xdr:cNvSpPr/>
      </xdr:nvSpPr>
      <xdr:spPr>
        <a:xfrm>
          <a:off x="6098540" y="1792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30E0282-C108-482B-AFD9-F0A51A2C382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2C73CF3-FDB0-46CF-9EF3-1343D4149C0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833D7A4-B9FF-472D-80E2-FB51D63AD84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5A8A77E-75D8-4D40-A0EC-DA19CB14B996}"/>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851DDCB-12A9-40E8-918F-E5E3843E122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5238</xdr:rowOff>
    </xdr:from>
    <xdr:to>
      <xdr:col>55</xdr:col>
      <xdr:colOff>50800</xdr:colOff>
      <xdr:row>106</xdr:row>
      <xdr:rowOff>106838</xdr:rowOff>
    </xdr:to>
    <xdr:sp macro="" textlink="">
      <xdr:nvSpPr>
        <xdr:cNvPr id="477" name="楕円 476">
          <a:extLst>
            <a:ext uri="{FF2B5EF4-FFF2-40B4-BE49-F238E27FC236}">
              <a16:creationId xmlns:a16="http://schemas.microsoft.com/office/drawing/2014/main" id="{9248B6D7-AACA-4716-A566-546C3F3D14F4}"/>
            </a:ext>
          </a:extLst>
        </xdr:cNvPr>
        <xdr:cNvSpPr/>
      </xdr:nvSpPr>
      <xdr:spPr>
        <a:xfrm>
          <a:off x="9192260" y="17775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28115</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435437A0-C4E7-454C-B14E-8D11B7542147}"/>
            </a:ext>
          </a:extLst>
        </xdr:cNvPr>
        <xdr:cNvSpPr txBox="1"/>
      </xdr:nvSpPr>
      <xdr:spPr>
        <a:xfrm>
          <a:off x="9258300" y="1763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11826</xdr:rowOff>
    </xdr:from>
    <xdr:to>
      <xdr:col>50</xdr:col>
      <xdr:colOff>165100</xdr:colOff>
      <xdr:row>106</xdr:row>
      <xdr:rowOff>113426</xdr:rowOff>
    </xdr:to>
    <xdr:sp macro="" textlink="">
      <xdr:nvSpPr>
        <xdr:cNvPr id="479" name="楕円 478">
          <a:extLst>
            <a:ext uri="{FF2B5EF4-FFF2-40B4-BE49-F238E27FC236}">
              <a16:creationId xmlns:a16="http://schemas.microsoft.com/office/drawing/2014/main" id="{DE836E7D-AB49-4C26-9142-9BA22D79BC45}"/>
            </a:ext>
          </a:extLst>
        </xdr:cNvPr>
        <xdr:cNvSpPr/>
      </xdr:nvSpPr>
      <xdr:spPr>
        <a:xfrm>
          <a:off x="8445500" y="177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56038</xdr:rowOff>
    </xdr:from>
    <xdr:to>
      <xdr:col>55</xdr:col>
      <xdr:colOff>0</xdr:colOff>
      <xdr:row>106</xdr:row>
      <xdr:rowOff>62626</xdr:rowOff>
    </xdr:to>
    <xdr:cxnSp macro="">
      <xdr:nvCxnSpPr>
        <xdr:cNvPr id="480" name="直線コネクタ 479">
          <a:extLst>
            <a:ext uri="{FF2B5EF4-FFF2-40B4-BE49-F238E27FC236}">
              <a16:creationId xmlns:a16="http://schemas.microsoft.com/office/drawing/2014/main" id="{C6939ADF-E512-4BC9-9443-6BF987B01817}"/>
            </a:ext>
          </a:extLst>
        </xdr:cNvPr>
        <xdr:cNvCxnSpPr/>
      </xdr:nvCxnSpPr>
      <xdr:spPr>
        <a:xfrm flipV="1">
          <a:off x="8496300" y="17825878"/>
          <a:ext cx="7239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18735</xdr:rowOff>
    </xdr:from>
    <xdr:to>
      <xdr:col>46</xdr:col>
      <xdr:colOff>38100</xdr:colOff>
      <xdr:row>106</xdr:row>
      <xdr:rowOff>120335</xdr:rowOff>
    </xdr:to>
    <xdr:sp macro="" textlink="">
      <xdr:nvSpPr>
        <xdr:cNvPr id="481" name="楕円 480">
          <a:extLst>
            <a:ext uri="{FF2B5EF4-FFF2-40B4-BE49-F238E27FC236}">
              <a16:creationId xmlns:a16="http://schemas.microsoft.com/office/drawing/2014/main" id="{93DC4DDF-FB98-42A1-9BA8-2672CD9F2994}"/>
            </a:ext>
          </a:extLst>
        </xdr:cNvPr>
        <xdr:cNvSpPr/>
      </xdr:nvSpPr>
      <xdr:spPr>
        <a:xfrm>
          <a:off x="7670800" y="17788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62626</xdr:rowOff>
    </xdr:from>
    <xdr:to>
      <xdr:col>50</xdr:col>
      <xdr:colOff>114300</xdr:colOff>
      <xdr:row>106</xdr:row>
      <xdr:rowOff>69535</xdr:rowOff>
    </xdr:to>
    <xdr:cxnSp macro="">
      <xdr:nvCxnSpPr>
        <xdr:cNvPr id="482" name="直線コネクタ 481">
          <a:extLst>
            <a:ext uri="{FF2B5EF4-FFF2-40B4-BE49-F238E27FC236}">
              <a16:creationId xmlns:a16="http://schemas.microsoft.com/office/drawing/2014/main" id="{4323751E-2E5D-4A04-B844-D3176FD0B54B}"/>
            </a:ext>
          </a:extLst>
        </xdr:cNvPr>
        <xdr:cNvCxnSpPr/>
      </xdr:nvCxnSpPr>
      <xdr:spPr>
        <a:xfrm flipV="1">
          <a:off x="7713980" y="17832466"/>
          <a:ext cx="78232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37725</xdr:rowOff>
    </xdr:from>
    <xdr:to>
      <xdr:col>41</xdr:col>
      <xdr:colOff>101600</xdr:colOff>
      <xdr:row>106</xdr:row>
      <xdr:rowOff>139325</xdr:rowOff>
    </xdr:to>
    <xdr:sp macro="" textlink="">
      <xdr:nvSpPr>
        <xdr:cNvPr id="483" name="楕円 482">
          <a:extLst>
            <a:ext uri="{FF2B5EF4-FFF2-40B4-BE49-F238E27FC236}">
              <a16:creationId xmlns:a16="http://schemas.microsoft.com/office/drawing/2014/main" id="{4BBEB582-E4C2-4531-A094-8E09540B4124}"/>
            </a:ext>
          </a:extLst>
        </xdr:cNvPr>
        <xdr:cNvSpPr/>
      </xdr:nvSpPr>
      <xdr:spPr>
        <a:xfrm>
          <a:off x="6873240" y="178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69535</xdr:rowOff>
    </xdr:from>
    <xdr:to>
      <xdr:col>45</xdr:col>
      <xdr:colOff>177800</xdr:colOff>
      <xdr:row>106</xdr:row>
      <xdr:rowOff>88525</xdr:rowOff>
    </xdr:to>
    <xdr:cxnSp macro="">
      <xdr:nvCxnSpPr>
        <xdr:cNvPr id="484" name="直線コネクタ 483">
          <a:extLst>
            <a:ext uri="{FF2B5EF4-FFF2-40B4-BE49-F238E27FC236}">
              <a16:creationId xmlns:a16="http://schemas.microsoft.com/office/drawing/2014/main" id="{E9FF7C34-F700-472E-B418-E567F017444A}"/>
            </a:ext>
          </a:extLst>
        </xdr:cNvPr>
        <xdr:cNvCxnSpPr/>
      </xdr:nvCxnSpPr>
      <xdr:spPr>
        <a:xfrm flipV="1">
          <a:off x="6924040" y="17839375"/>
          <a:ext cx="78994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44035</xdr:rowOff>
    </xdr:from>
    <xdr:to>
      <xdr:col>36</xdr:col>
      <xdr:colOff>165100</xdr:colOff>
      <xdr:row>106</xdr:row>
      <xdr:rowOff>145635</xdr:rowOff>
    </xdr:to>
    <xdr:sp macro="" textlink="">
      <xdr:nvSpPr>
        <xdr:cNvPr id="485" name="楕円 484">
          <a:extLst>
            <a:ext uri="{FF2B5EF4-FFF2-40B4-BE49-F238E27FC236}">
              <a16:creationId xmlns:a16="http://schemas.microsoft.com/office/drawing/2014/main" id="{9BCFEFE4-530C-4365-81A6-2A12772A7042}"/>
            </a:ext>
          </a:extLst>
        </xdr:cNvPr>
        <xdr:cNvSpPr/>
      </xdr:nvSpPr>
      <xdr:spPr>
        <a:xfrm>
          <a:off x="6098540" y="178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88525</xdr:rowOff>
    </xdr:from>
    <xdr:to>
      <xdr:col>41</xdr:col>
      <xdr:colOff>50800</xdr:colOff>
      <xdr:row>106</xdr:row>
      <xdr:rowOff>94835</xdr:rowOff>
    </xdr:to>
    <xdr:cxnSp macro="">
      <xdr:nvCxnSpPr>
        <xdr:cNvPr id="486" name="直線コネクタ 485">
          <a:extLst>
            <a:ext uri="{FF2B5EF4-FFF2-40B4-BE49-F238E27FC236}">
              <a16:creationId xmlns:a16="http://schemas.microsoft.com/office/drawing/2014/main" id="{A0BD4751-3D99-43F8-8716-44C5BA85E380}"/>
            </a:ext>
          </a:extLst>
        </xdr:cNvPr>
        <xdr:cNvCxnSpPr/>
      </xdr:nvCxnSpPr>
      <xdr:spPr>
        <a:xfrm flipV="1">
          <a:off x="6149340" y="17858365"/>
          <a:ext cx="7747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62BCF71C-2CD1-4897-92E6-823A55070B9C}"/>
            </a:ext>
          </a:extLst>
        </xdr:cNvPr>
        <xdr:cNvSpPr txBox="1"/>
      </xdr:nvSpPr>
      <xdr:spPr>
        <a:xfrm>
          <a:off x="8214575" y="1814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272AAD9-F0FD-4041-920D-A5DB9E078A86}"/>
            </a:ext>
          </a:extLst>
        </xdr:cNvPr>
        <xdr:cNvSpPr txBox="1"/>
      </xdr:nvSpPr>
      <xdr:spPr>
        <a:xfrm>
          <a:off x="7444955" y="1814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123990</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4B65592A-FE78-43A3-9681-07F373036614}"/>
            </a:ext>
          </a:extLst>
        </xdr:cNvPr>
        <xdr:cNvSpPr txBox="1"/>
      </xdr:nvSpPr>
      <xdr:spPr>
        <a:xfrm>
          <a:off x="6670255" y="1806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75029</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1B91E2DF-6A41-46CA-B64D-7BBCDA203733}"/>
            </a:ext>
          </a:extLst>
        </xdr:cNvPr>
        <xdr:cNvSpPr txBox="1"/>
      </xdr:nvSpPr>
      <xdr:spPr>
        <a:xfrm>
          <a:off x="5872695" y="180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129953</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33B94499-1644-4085-AB4C-2A944C1D690B}"/>
            </a:ext>
          </a:extLst>
        </xdr:cNvPr>
        <xdr:cNvSpPr txBox="1"/>
      </xdr:nvSpPr>
      <xdr:spPr>
        <a:xfrm>
          <a:off x="8214575" y="175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136862</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240100B3-7F1D-4219-BE21-E9806E43E1DF}"/>
            </a:ext>
          </a:extLst>
        </xdr:cNvPr>
        <xdr:cNvSpPr txBox="1"/>
      </xdr:nvSpPr>
      <xdr:spPr>
        <a:xfrm>
          <a:off x="7444955" y="1757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155852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BF966E3D-B0A3-4B5E-9266-598375EC199E}"/>
            </a:ext>
          </a:extLst>
        </xdr:cNvPr>
        <xdr:cNvSpPr txBox="1"/>
      </xdr:nvSpPr>
      <xdr:spPr>
        <a:xfrm>
          <a:off x="6670255" y="1759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162162</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A131AC6B-5D28-45BD-A689-284B259A630A}"/>
            </a:ext>
          </a:extLst>
        </xdr:cNvPr>
        <xdr:cNvSpPr txBox="1"/>
      </xdr:nvSpPr>
      <xdr:spPr>
        <a:xfrm>
          <a:off x="5872695" y="1759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45027FC-90B8-48B7-BCA9-9DD392315F8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4D97C78F-D8E6-460F-8FF7-93550E53B80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421A8AF-20D3-4E55-97A8-17C7E875E07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BCDE599F-FDA2-4B91-88EF-2B3CF4FCAF0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205B94EC-265D-4E00-9784-828744D07EB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0E8EB97-C997-4556-8A53-2469805DB30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2430EE2-D719-4E22-B442-3098EFCED0E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DA5BC2CA-6039-4296-AFA9-4E301F8D60F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26F5F6A-B57C-43C7-B80F-4B3760223F1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0C3C04A-47E2-4923-867C-C3DB0D91BB5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91A7276B-7119-4102-9D44-2160C3AD6ED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22FE7153-AF6D-4730-A89E-6595650F6D8D}"/>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9E2EF42-AB8B-4375-8D5A-5BF72FA9135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36F89DA2-43C7-4BDC-9450-C6F80C9CA0E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442A5B3C-8EB0-42E5-BD0B-ADC835332EB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4E48192-6800-4D3A-8163-8780897E703C}"/>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2656F69D-8A9D-4B96-BBDF-AC7386B0DA77}"/>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935D5DBB-8384-4D44-95C3-C2C1BF5501D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023739F-6EFA-4295-ABE9-914ECAFBE0D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B1DA3CEA-1547-4E72-911A-9B97D2B4BFA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A76B76E0-66D4-47AF-8FE2-11A02458AE1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EBBC8955-FE00-4F28-AA54-C12B9373057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2CE6BE7E-C967-49F1-B87C-2A0961E581B9}"/>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D1BF1671-5EB6-4AD4-BCBF-B103BEB0247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170C4D3B-2E51-4FC1-BAE1-3A37D611F3B6}"/>
            </a:ext>
          </a:extLst>
        </xdr:cNvPr>
        <xdr:cNvCxnSpPr/>
      </xdr:nvCxnSpPr>
      <xdr:spPr>
        <a:xfrm flipV="1">
          <a:off x="14375764" y="57454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9CBE1A3B-297A-4607-A4E7-86D8D5A9ABCC}"/>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38D329C5-D5FB-4663-BB53-031B554B415E}"/>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a:extLst>
            <a:ext uri="{FF2B5EF4-FFF2-40B4-BE49-F238E27FC236}">
              <a16:creationId xmlns:a16="http://schemas.microsoft.com/office/drawing/2014/main" id="{BF49259C-A7AE-4706-8DB3-79EBA5C8C7A2}"/>
            </a:ext>
          </a:extLst>
        </xdr:cNvPr>
        <xdr:cNvSpPr txBox="1"/>
      </xdr:nvSpPr>
      <xdr:spPr>
        <a:xfrm>
          <a:off x="144145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a:extLst>
            <a:ext uri="{FF2B5EF4-FFF2-40B4-BE49-F238E27FC236}">
              <a16:creationId xmlns:a16="http://schemas.microsoft.com/office/drawing/2014/main" id="{21566B00-5968-4C91-972A-649EA1AE8BEC}"/>
            </a:ext>
          </a:extLst>
        </xdr:cNvPr>
        <xdr:cNvCxnSpPr/>
      </xdr:nvCxnSpPr>
      <xdr:spPr>
        <a:xfrm>
          <a:off x="1428750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D76D4D97-5FBE-481D-92A2-05AFD77C6E11}"/>
            </a:ext>
          </a:extLst>
        </xdr:cNvPr>
        <xdr:cNvSpPr txBox="1"/>
      </xdr:nvSpPr>
      <xdr:spPr>
        <a:xfrm>
          <a:off x="14414500" y="615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a:extLst>
            <a:ext uri="{FF2B5EF4-FFF2-40B4-BE49-F238E27FC236}">
              <a16:creationId xmlns:a16="http://schemas.microsoft.com/office/drawing/2014/main" id="{5F545F82-0B94-4A27-9057-0E4E9FAF06B2}"/>
            </a:ext>
          </a:extLst>
        </xdr:cNvPr>
        <xdr:cNvSpPr/>
      </xdr:nvSpPr>
      <xdr:spPr>
        <a:xfrm>
          <a:off x="14325600" y="61766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a:extLst>
            <a:ext uri="{FF2B5EF4-FFF2-40B4-BE49-F238E27FC236}">
              <a16:creationId xmlns:a16="http://schemas.microsoft.com/office/drawing/2014/main" id="{0B0F41E9-C94A-4BE1-939B-1593D0D02C6A}"/>
            </a:ext>
          </a:extLst>
        </xdr:cNvPr>
        <xdr:cNvSpPr/>
      </xdr:nvSpPr>
      <xdr:spPr>
        <a:xfrm>
          <a:off x="135788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a:extLst>
            <a:ext uri="{FF2B5EF4-FFF2-40B4-BE49-F238E27FC236}">
              <a16:creationId xmlns:a16="http://schemas.microsoft.com/office/drawing/2014/main" id="{25B1E243-2C78-457B-8F02-FBD6FF532673}"/>
            </a:ext>
          </a:extLst>
        </xdr:cNvPr>
        <xdr:cNvSpPr/>
      </xdr:nvSpPr>
      <xdr:spPr>
        <a:xfrm>
          <a:off x="128041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a:extLst>
            <a:ext uri="{FF2B5EF4-FFF2-40B4-BE49-F238E27FC236}">
              <a16:creationId xmlns:a16="http://schemas.microsoft.com/office/drawing/2014/main" id="{792C0A15-D4EC-49E6-988F-CB89164ED198}"/>
            </a:ext>
          </a:extLst>
        </xdr:cNvPr>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a:extLst>
            <a:ext uri="{FF2B5EF4-FFF2-40B4-BE49-F238E27FC236}">
              <a16:creationId xmlns:a16="http://schemas.microsoft.com/office/drawing/2014/main" id="{E05E097B-C716-4404-84B0-C96F5B375ACB}"/>
            </a:ext>
          </a:extLst>
        </xdr:cNvPr>
        <xdr:cNvSpPr/>
      </xdr:nvSpPr>
      <xdr:spPr>
        <a:xfrm>
          <a:off x="11231880"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252596C-B9C1-4DFB-9FAD-6A65AAB8E79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49F97F7-AB2A-4317-8DD1-707E2A74F47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75AA183-2729-4A1C-AD36-2F574085D66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5940486-4E00-4E15-B860-ABDFB6F55DA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5C7C7E6-ED1D-43ED-B335-E0426F5A4CC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535" name="楕円 534">
          <a:extLst>
            <a:ext uri="{FF2B5EF4-FFF2-40B4-BE49-F238E27FC236}">
              <a16:creationId xmlns:a16="http://schemas.microsoft.com/office/drawing/2014/main" id="{30FF7617-0D7F-4883-B2CC-EC42D19216D6}"/>
            </a:ext>
          </a:extLst>
        </xdr:cNvPr>
        <xdr:cNvSpPr/>
      </xdr:nvSpPr>
      <xdr:spPr>
        <a:xfrm>
          <a:off x="14325600" y="60375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4C29147B-77D6-47AE-8F44-D6064EE05F82}"/>
            </a:ext>
          </a:extLst>
        </xdr:cNvPr>
        <xdr:cNvSpPr txBox="1"/>
      </xdr:nvSpPr>
      <xdr:spPr>
        <a:xfrm>
          <a:off x="144145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537" name="楕円 536">
          <a:extLst>
            <a:ext uri="{FF2B5EF4-FFF2-40B4-BE49-F238E27FC236}">
              <a16:creationId xmlns:a16="http://schemas.microsoft.com/office/drawing/2014/main" id="{8931A06B-2C47-4D45-B174-1DB300975FF2}"/>
            </a:ext>
          </a:extLst>
        </xdr:cNvPr>
        <xdr:cNvSpPr/>
      </xdr:nvSpPr>
      <xdr:spPr>
        <a:xfrm>
          <a:off x="1357884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37</xdr:row>
      <xdr:rowOff>53340</xdr:rowOff>
    </xdr:to>
    <xdr:cxnSp macro="">
      <xdr:nvCxnSpPr>
        <xdr:cNvPr id="538" name="直線コネクタ 537">
          <a:extLst>
            <a:ext uri="{FF2B5EF4-FFF2-40B4-BE49-F238E27FC236}">
              <a16:creationId xmlns:a16="http://schemas.microsoft.com/office/drawing/2014/main" id="{6C3E1A4F-CC56-4EFC-A635-E9E0B209437E}"/>
            </a:ext>
          </a:extLst>
        </xdr:cNvPr>
        <xdr:cNvCxnSpPr/>
      </xdr:nvCxnSpPr>
      <xdr:spPr>
        <a:xfrm flipV="1">
          <a:off x="13629640" y="6088380"/>
          <a:ext cx="74676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97790</xdr:rowOff>
    </xdr:from>
    <xdr:to>
      <xdr:col>76</xdr:col>
      <xdr:colOff>165100</xdr:colOff>
      <xdr:row>37</xdr:row>
      <xdr:rowOff>27940</xdr:rowOff>
    </xdr:to>
    <xdr:sp macro="" textlink="">
      <xdr:nvSpPr>
        <xdr:cNvPr id="539" name="楕円 538">
          <a:extLst>
            <a:ext uri="{FF2B5EF4-FFF2-40B4-BE49-F238E27FC236}">
              <a16:creationId xmlns:a16="http://schemas.microsoft.com/office/drawing/2014/main" id="{7C524F6E-84BC-4412-B751-D56FFE91D35C}"/>
            </a:ext>
          </a:extLst>
        </xdr:cNvPr>
        <xdr:cNvSpPr/>
      </xdr:nvSpPr>
      <xdr:spPr>
        <a:xfrm>
          <a:off x="1280414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148590</xdr:rowOff>
    </xdr:from>
    <xdr:to>
      <xdr:col>81</xdr:col>
      <xdr:colOff>50800</xdr:colOff>
      <xdr:row>37</xdr:row>
      <xdr:rowOff>53340</xdr:rowOff>
    </xdr:to>
    <xdr:cxnSp macro="">
      <xdr:nvCxnSpPr>
        <xdr:cNvPr id="540" name="直線コネクタ 539">
          <a:extLst>
            <a:ext uri="{FF2B5EF4-FFF2-40B4-BE49-F238E27FC236}">
              <a16:creationId xmlns:a16="http://schemas.microsoft.com/office/drawing/2014/main" id="{5C7E366E-B911-4199-A6AF-877EC36D2A49}"/>
            </a:ext>
          </a:extLst>
        </xdr:cNvPr>
        <xdr:cNvCxnSpPr/>
      </xdr:nvCxnSpPr>
      <xdr:spPr>
        <a:xfrm>
          <a:off x="12854940" y="618363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95885</xdr:rowOff>
    </xdr:from>
    <xdr:to>
      <xdr:col>72</xdr:col>
      <xdr:colOff>38100</xdr:colOff>
      <xdr:row>37</xdr:row>
      <xdr:rowOff>26035</xdr:rowOff>
    </xdr:to>
    <xdr:sp macro="" textlink="">
      <xdr:nvSpPr>
        <xdr:cNvPr id="541" name="楕円 540">
          <a:extLst>
            <a:ext uri="{FF2B5EF4-FFF2-40B4-BE49-F238E27FC236}">
              <a16:creationId xmlns:a16="http://schemas.microsoft.com/office/drawing/2014/main" id="{4D9F854A-BFE9-4727-9F37-FEBC0F14A498}"/>
            </a:ext>
          </a:extLst>
        </xdr:cNvPr>
        <xdr:cNvSpPr/>
      </xdr:nvSpPr>
      <xdr:spPr>
        <a:xfrm>
          <a:off x="12029440" y="6130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146685</xdr:rowOff>
    </xdr:from>
    <xdr:to>
      <xdr:col>76</xdr:col>
      <xdr:colOff>114300</xdr:colOff>
      <xdr:row>36</xdr:row>
      <xdr:rowOff>148590</xdr:rowOff>
    </xdr:to>
    <xdr:cxnSp macro="">
      <xdr:nvCxnSpPr>
        <xdr:cNvPr id="542" name="直線コネクタ 541">
          <a:extLst>
            <a:ext uri="{FF2B5EF4-FFF2-40B4-BE49-F238E27FC236}">
              <a16:creationId xmlns:a16="http://schemas.microsoft.com/office/drawing/2014/main" id="{AA70C413-5571-4CC2-B30E-3AB546725BDF}"/>
            </a:ext>
          </a:extLst>
        </xdr:cNvPr>
        <xdr:cNvCxnSpPr/>
      </xdr:nvCxnSpPr>
      <xdr:spPr>
        <a:xfrm>
          <a:off x="12072620" y="618172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164465</xdr:rowOff>
    </xdr:from>
    <xdr:to>
      <xdr:col>67</xdr:col>
      <xdr:colOff>101600</xdr:colOff>
      <xdr:row>37</xdr:row>
      <xdr:rowOff>94615</xdr:rowOff>
    </xdr:to>
    <xdr:sp macro="" textlink="">
      <xdr:nvSpPr>
        <xdr:cNvPr id="543" name="楕円 542">
          <a:extLst>
            <a:ext uri="{FF2B5EF4-FFF2-40B4-BE49-F238E27FC236}">
              <a16:creationId xmlns:a16="http://schemas.microsoft.com/office/drawing/2014/main" id="{48B20F1B-EC52-4B10-8C49-C1F3C135DD5B}"/>
            </a:ext>
          </a:extLst>
        </xdr:cNvPr>
        <xdr:cNvSpPr/>
      </xdr:nvSpPr>
      <xdr:spPr>
        <a:xfrm>
          <a:off x="11231880" y="619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146685</xdr:rowOff>
    </xdr:from>
    <xdr:to>
      <xdr:col>71</xdr:col>
      <xdr:colOff>177800</xdr:colOff>
      <xdr:row>37</xdr:row>
      <xdr:rowOff>43815</xdr:rowOff>
    </xdr:to>
    <xdr:cxnSp macro="">
      <xdr:nvCxnSpPr>
        <xdr:cNvPr id="544" name="直線コネクタ 543">
          <a:extLst>
            <a:ext uri="{FF2B5EF4-FFF2-40B4-BE49-F238E27FC236}">
              <a16:creationId xmlns:a16="http://schemas.microsoft.com/office/drawing/2014/main" id="{A202C8A1-FA7E-4E4E-A116-14EBD4A29354}"/>
            </a:ext>
          </a:extLst>
        </xdr:cNvPr>
        <xdr:cNvCxnSpPr/>
      </xdr:nvCxnSpPr>
      <xdr:spPr>
        <a:xfrm flipV="1">
          <a:off x="11282680" y="618172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F8C5191E-426E-4CE1-AFA7-3A5736FD1DAA}"/>
            </a:ext>
          </a:extLst>
        </xdr:cNvPr>
        <xdr:cNvSpPr txBox="1"/>
      </xdr:nvSpPr>
      <xdr:spPr>
        <a:xfrm>
          <a:off x="13437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D8DE2878-320E-4C7D-8E5D-B036B39E97E6}"/>
            </a:ext>
          </a:extLst>
        </xdr:cNvPr>
        <xdr:cNvSpPr txBox="1"/>
      </xdr:nvSpPr>
      <xdr:spPr>
        <a:xfrm>
          <a:off x="126752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BE1B2BD5-825A-4EE9-8893-50D7DC9AFCD9}"/>
            </a:ext>
          </a:extLst>
        </xdr:cNvPr>
        <xdr:cNvSpPr txBox="1"/>
      </xdr:nvSpPr>
      <xdr:spPr>
        <a:xfrm>
          <a:off x="119005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46AFF9D5-A1C2-4552-8922-CD56CE7FFF5C}"/>
            </a:ext>
          </a:extLst>
        </xdr:cNvPr>
        <xdr:cNvSpPr txBox="1"/>
      </xdr:nvSpPr>
      <xdr:spPr>
        <a:xfrm>
          <a:off x="1110298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95267</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5599AB56-A6BA-437D-9074-D21A233BA50C}"/>
            </a:ext>
          </a:extLst>
        </xdr:cNvPr>
        <xdr:cNvSpPr txBox="1"/>
      </xdr:nvSpPr>
      <xdr:spPr>
        <a:xfrm>
          <a:off x="134372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9A5039CD-8170-4017-9596-0E5A66930F63}"/>
            </a:ext>
          </a:extLst>
        </xdr:cNvPr>
        <xdr:cNvSpPr txBox="1"/>
      </xdr:nvSpPr>
      <xdr:spPr>
        <a:xfrm>
          <a:off x="126752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42562</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2454864B-7B82-4C95-9717-57F1A0F034CF}"/>
            </a:ext>
          </a:extLst>
        </xdr:cNvPr>
        <xdr:cNvSpPr txBox="1"/>
      </xdr:nvSpPr>
      <xdr:spPr>
        <a:xfrm>
          <a:off x="119005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85742</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4085E74F-F9D0-48FB-B2F2-E8B5641BDE8E}"/>
            </a:ext>
          </a:extLst>
        </xdr:cNvPr>
        <xdr:cNvSpPr txBox="1"/>
      </xdr:nvSpPr>
      <xdr:spPr>
        <a:xfrm>
          <a:off x="1110298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0BE5196-9250-47A2-8B49-4E407ABD6F9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1E18F676-B9CA-40F2-A52F-33FF825B01D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58983D3-DBDC-4AEF-95DF-64E45331E8A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35323F1-8FEA-4589-B40D-8817F34314A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332EAEF-3388-4BC7-8D08-56B6268D170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4BCBF9AC-13C8-4F3B-98FF-A6FCD508AA9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DF607A39-0CFF-4974-9D63-0EFD8729617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99A63B9B-2FA7-48C8-8C56-0668312AC30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E0466014-2AD0-476A-9A55-9038B3AF497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8F41BB9-F5B1-4D59-BBE8-7E72926C351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97A8953F-8336-41C4-9E9D-0C8DA01068B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a:extLst>
            <a:ext uri="{FF2B5EF4-FFF2-40B4-BE49-F238E27FC236}">
              <a16:creationId xmlns:a16="http://schemas.microsoft.com/office/drawing/2014/main" id="{F070B331-E66D-4487-A597-77F8DEA103D2}"/>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DA0B1EDF-4156-4C05-B158-A8561790C8B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a:extLst>
            <a:ext uri="{FF2B5EF4-FFF2-40B4-BE49-F238E27FC236}">
              <a16:creationId xmlns:a16="http://schemas.microsoft.com/office/drawing/2014/main" id="{7E6181CE-43CD-4787-8B3A-B7C640B9AF55}"/>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14C97178-1644-4AA7-AB77-C038B8BDD07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a:extLst>
            <a:ext uri="{FF2B5EF4-FFF2-40B4-BE49-F238E27FC236}">
              <a16:creationId xmlns:a16="http://schemas.microsoft.com/office/drawing/2014/main" id="{013F9220-C1C1-4876-BD4B-E0F1A9AD0D17}"/>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B54675B1-761A-4BB0-B738-ECA467CD16EC}"/>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a:extLst>
            <a:ext uri="{FF2B5EF4-FFF2-40B4-BE49-F238E27FC236}">
              <a16:creationId xmlns:a16="http://schemas.microsoft.com/office/drawing/2014/main" id="{BF9732B4-EAA4-40F4-9072-F628B1633EBD}"/>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15C1EF59-F58C-4755-A959-8AE18731438E}"/>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a:extLst>
            <a:ext uri="{FF2B5EF4-FFF2-40B4-BE49-F238E27FC236}">
              <a16:creationId xmlns:a16="http://schemas.microsoft.com/office/drawing/2014/main" id="{4E01F938-EC8A-4377-B96B-E17071767F22}"/>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42A73E9F-E380-429C-86A7-6F38B20E044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1B521151-8C98-438C-B83F-914ADD93418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53FD681A-8388-4075-8C43-AC59D1D7265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a:extLst>
            <a:ext uri="{FF2B5EF4-FFF2-40B4-BE49-F238E27FC236}">
              <a16:creationId xmlns:a16="http://schemas.microsoft.com/office/drawing/2014/main" id="{F65C7398-8D8C-40BE-82D6-3F87C775DA95}"/>
            </a:ext>
          </a:extLst>
        </xdr:cNvPr>
        <xdr:cNvCxnSpPr/>
      </xdr:nvCxnSpPr>
      <xdr:spPr>
        <a:xfrm flipV="1">
          <a:off x="19509104" y="558546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3093B8C7-8C28-4EB5-8DAF-36C5C06353FA}"/>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a:extLst>
            <a:ext uri="{FF2B5EF4-FFF2-40B4-BE49-F238E27FC236}">
              <a16:creationId xmlns:a16="http://schemas.microsoft.com/office/drawing/2014/main" id="{426D7C07-E5A4-46B6-A553-FF497E11D6A9}"/>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06D2E8AE-D0E1-4962-B936-D4698A5A484D}"/>
            </a:ext>
          </a:extLst>
        </xdr:cNvPr>
        <xdr:cNvSpPr txBox="1"/>
      </xdr:nvSpPr>
      <xdr:spPr>
        <a:xfrm>
          <a:off x="19547840"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a:extLst>
            <a:ext uri="{FF2B5EF4-FFF2-40B4-BE49-F238E27FC236}">
              <a16:creationId xmlns:a16="http://schemas.microsoft.com/office/drawing/2014/main" id="{E67C9FD7-2F38-4445-8CA7-0A5D2A675511}"/>
            </a:ext>
          </a:extLst>
        </xdr:cNvPr>
        <xdr:cNvCxnSpPr/>
      </xdr:nvCxnSpPr>
      <xdr:spPr>
        <a:xfrm>
          <a:off x="19443700" y="558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BAB56817-C505-4EA3-9890-5F3371ADBD23}"/>
            </a:ext>
          </a:extLst>
        </xdr:cNvPr>
        <xdr:cNvSpPr txBox="1"/>
      </xdr:nvSpPr>
      <xdr:spPr>
        <a:xfrm>
          <a:off x="1954784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a:extLst>
            <a:ext uri="{FF2B5EF4-FFF2-40B4-BE49-F238E27FC236}">
              <a16:creationId xmlns:a16="http://schemas.microsoft.com/office/drawing/2014/main" id="{F268C447-7A19-4244-A839-27D4432CABD5}"/>
            </a:ext>
          </a:extLst>
        </xdr:cNvPr>
        <xdr:cNvSpPr/>
      </xdr:nvSpPr>
      <xdr:spPr>
        <a:xfrm>
          <a:off x="194589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a:extLst>
            <a:ext uri="{FF2B5EF4-FFF2-40B4-BE49-F238E27FC236}">
              <a16:creationId xmlns:a16="http://schemas.microsoft.com/office/drawing/2014/main" id="{458BE88D-7555-4037-8802-727BF2E0A62E}"/>
            </a:ext>
          </a:extLst>
        </xdr:cNvPr>
        <xdr:cNvSpPr/>
      </xdr:nvSpPr>
      <xdr:spPr>
        <a:xfrm>
          <a:off x="1873504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a:extLst>
            <a:ext uri="{FF2B5EF4-FFF2-40B4-BE49-F238E27FC236}">
              <a16:creationId xmlns:a16="http://schemas.microsoft.com/office/drawing/2014/main" id="{5C4D638E-6831-4F65-BE6A-1D054143E19E}"/>
            </a:ext>
          </a:extLst>
        </xdr:cNvPr>
        <xdr:cNvSpPr/>
      </xdr:nvSpPr>
      <xdr:spPr>
        <a:xfrm>
          <a:off x="179374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a:extLst>
            <a:ext uri="{FF2B5EF4-FFF2-40B4-BE49-F238E27FC236}">
              <a16:creationId xmlns:a16="http://schemas.microsoft.com/office/drawing/2014/main" id="{5FDD5978-F4AE-4EBE-BDA3-A58DF4D27310}"/>
            </a:ext>
          </a:extLst>
        </xdr:cNvPr>
        <xdr:cNvSpPr/>
      </xdr:nvSpPr>
      <xdr:spPr>
        <a:xfrm>
          <a:off x="171627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a:extLst>
            <a:ext uri="{FF2B5EF4-FFF2-40B4-BE49-F238E27FC236}">
              <a16:creationId xmlns:a16="http://schemas.microsoft.com/office/drawing/2014/main" id="{08557559-3695-44B7-AFC4-F3686D0CC93F}"/>
            </a:ext>
          </a:extLst>
        </xdr:cNvPr>
        <xdr:cNvSpPr/>
      </xdr:nvSpPr>
      <xdr:spPr>
        <a:xfrm>
          <a:off x="16388080" y="6410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C05A67A-8D04-4CCA-972C-3F3C0DD7C92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C555BE1-11AE-40F9-B8BB-139FC5A91EE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29BE2F3-A386-4499-B824-3AE74582A3E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85262EE-3EFE-4157-94CA-D36BD66E44B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A90ACB3-1F84-49C8-9884-F562EFF5D5B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48260</xdr:rowOff>
    </xdr:from>
    <xdr:to>
      <xdr:col>116</xdr:col>
      <xdr:colOff>114300</xdr:colOff>
      <xdr:row>36</xdr:row>
      <xdr:rowOff>149860</xdr:rowOff>
    </xdr:to>
    <xdr:sp macro="" textlink="">
      <xdr:nvSpPr>
        <xdr:cNvPr id="592" name="楕円 591">
          <a:extLst>
            <a:ext uri="{FF2B5EF4-FFF2-40B4-BE49-F238E27FC236}">
              <a16:creationId xmlns:a16="http://schemas.microsoft.com/office/drawing/2014/main" id="{C3E41E62-F68E-47FF-839E-472B90A17896}"/>
            </a:ext>
          </a:extLst>
        </xdr:cNvPr>
        <xdr:cNvSpPr/>
      </xdr:nvSpPr>
      <xdr:spPr>
        <a:xfrm>
          <a:off x="194589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71137</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1278AA7F-E9A2-48EB-A15A-7FF81510074E}"/>
            </a:ext>
          </a:extLst>
        </xdr:cNvPr>
        <xdr:cNvSpPr txBox="1"/>
      </xdr:nvSpPr>
      <xdr:spPr>
        <a:xfrm>
          <a:off x="19547840"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17780</xdr:rowOff>
    </xdr:from>
    <xdr:to>
      <xdr:col>112</xdr:col>
      <xdr:colOff>38100</xdr:colOff>
      <xdr:row>37</xdr:row>
      <xdr:rowOff>119380</xdr:rowOff>
    </xdr:to>
    <xdr:sp macro="" textlink="">
      <xdr:nvSpPr>
        <xdr:cNvPr id="594" name="楕円 593">
          <a:extLst>
            <a:ext uri="{FF2B5EF4-FFF2-40B4-BE49-F238E27FC236}">
              <a16:creationId xmlns:a16="http://schemas.microsoft.com/office/drawing/2014/main" id="{DFFD5B54-1620-4D50-9D71-0EA0C4D9178E}"/>
            </a:ext>
          </a:extLst>
        </xdr:cNvPr>
        <xdr:cNvSpPr/>
      </xdr:nvSpPr>
      <xdr:spPr>
        <a:xfrm>
          <a:off x="18735040" y="6220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37</xdr:row>
      <xdr:rowOff>68580</xdr:rowOff>
    </xdr:to>
    <xdr:cxnSp macro="">
      <xdr:nvCxnSpPr>
        <xdr:cNvPr id="595" name="直線コネクタ 594">
          <a:extLst>
            <a:ext uri="{FF2B5EF4-FFF2-40B4-BE49-F238E27FC236}">
              <a16:creationId xmlns:a16="http://schemas.microsoft.com/office/drawing/2014/main" id="{E3A7C52E-223E-4B5C-8EFA-E6A9B8AC270F}"/>
            </a:ext>
          </a:extLst>
        </xdr:cNvPr>
        <xdr:cNvCxnSpPr/>
      </xdr:nvCxnSpPr>
      <xdr:spPr>
        <a:xfrm flipV="1">
          <a:off x="18778220" y="6134100"/>
          <a:ext cx="73152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36830</xdr:rowOff>
    </xdr:from>
    <xdr:to>
      <xdr:col>107</xdr:col>
      <xdr:colOff>101600</xdr:colOff>
      <xdr:row>36</xdr:row>
      <xdr:rowOff>138430</xdr:rowOff>
    </xdr:to>
    <xdr:sp macro="" textlink="">
      <xdr:nvSpPr>
        <xdr:cNvPr id="596" name="楕円 595">
          <a:extLst>
            <a:ext uri="{FF2B5EF4-FFF2-40B4-BE49-F238E27FC236}">
              <a16:creationId xmlns:a16="http://schemas.microsoft.com/office/drawing/2014/main" id="{E52BB872-DEA9-4658-9647-775A1A385541}"/>
            </a:ext>
          </a:extLst>
        </xdr:cNvPr>
        <xdr:cNvSpPr/>
      </xdr:nvSpPr>
      <xdr:spPr>
        <a:xfrm>
          <a:off x="1793748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37</xdr:row>
      <xdr:rowOff>68580</xdr:rowOff>
    </xdr:to>
    <xdr:cxnSp macro="">
      <xdr:nvCxnSpPr>
        <xdr:cNvPr id="597" name="直線コネクタ 596">
          <a:extLst>
            <a:ext uri="{FF2B5EF4-FFF2-40B4-BE49-F238E27FC236}">
              <a16:creationId xmlns:a16="http://schemas.microsoft.com/office/drawing/2014/main" id="{84207164-7A79-43AD-B637-93D464C7FDFA}"/>
            </a:ext>
          </a:extLst>
        </xdr:cNvPr>
        <xdr:cNvCxnSpPr/>
      </xdr:nvCxnSpPr>
      <xdr:spPr>
        <a:xfrm>
          <a:off x="17988280" y="6122670"/>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98" name="楕円 597">
          <a:extLst>
            <a:ext uri="{FF2B5EF4-FFF2-40B4-BE49-F238E27FC236}">
              <a16:creationId xmlns:a16="http://schemas.microsoft.com/office/drawing/2014/main" id="{04E320BE-1853-49DF-A824-CA329574E375}"/>
            </a:ext>
          </a:extLst>
        </xdr:cNvPr>
        <xdr:cNvSpPr/>
      </xdr:nvSpPr>
      <xdr:spPr>
        <a:xfrm>
          <a:off x="17162780"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87630</xdr:rowOff>
    </xdr:from>
    <xdr:to>
      <xdr:col>107</xdr:col>
      <xdr:colOff>50800</xdr:colOff>
      <xdr:row>36</xdr:row>
      <xdr:rowOff>167640</xdr:rowOff>
    </xdr:to>
    <xdr:cxnSp macro="">
      <xdr:nvCxnSpPr>
        <xdr:cNvPr id="599" name="直線コネクタ 598">
          <a:extLst>
            <a:ext uri="{FF2B5EF4-FFF2-40B4-BE49-F238E27FC236}">
              <a16:creationId xmlns:a16="http://schemas.microsoft.com/office/drawing/2014/main" id="{0B9D83F8-B1E3-4089-8A02-0CEA02FB883F}"/>
            </a:ext>
          </a:extLst>
        </xdr:cNvPr>
        <xdr:cNvCxnSpPr/>
      </xdr:nvCxnSpPr>
      <xdr:spPr>
        <a:xfrm flipV="1">
          <a:off x="17213580" y="612267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101600</xdr:rowOff>
    </xdr:from>
    <xdr:to>
      <xdr:col>98</xdr:col>
      <xdr:colOff>38100</xdr:colOff>
      <xdr:row>37</xdr:row>
      <xdr:rowOff>31750</xdr:rowOff>
    </xdr:to>
    <xdr:sp macro="" textlink="">
      <xdr:nvSpPr>
        <xdr:cNvPr id="600" name="楕円 599">
          <a:extLst>
            <a:ext uri="{FF2B5EF4-FFF2-40B4-BE49-F238E27FC236}">
              <a16:creationId xmlns:a16="http://schemas.microsoft.com/office/drawing/2014/main" id="{A6052BB2-88B9-4196-A3F6-1AA212B1112D}"/>
            </a:ext>
          </a:extLst>
        </xdr:cNvPr>
        <xdr:cNvSpPr/>
      </xdr:nvSpPr>
      <xdr:spPr>
        <a:xfrm>
          <a:off x="1638808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152400</xdr:rowOff>
    </xdr:from>
    <xdr:to>
      <xdr:col>102</xdr:col>
      <xdr:colOff>114300</xdr:colOff>
      <xdr:row>36</xdr:row>
      <xdr:rowOff>167640</xdr:rowOff>
    </xdr:to>
    <xdr:cxnSp macro="">
      <xdr:nvCxnSpPr>
        <xdr:cNvPr id="601" name="直線コネクタ 600">
          <a:extLst>
            <a:ext uri="{FF2B5EF4-FFF2-40B4-BE49-F238E27FC236}">
              <a16:creationId xmlns:a16="http://schemas.microsoft.com/office/drawing/2014/main" id="{899B238D-AB81-4129-A30D-685BC0E299D7}"/>
            </a:ext>
          </a:extLst>
        </xdr:cNvPr>
        <xdr:cNvCxnSpPr/>
      </xdr:nvCxnSpPr>
      <xdr:spPr>
        <a:xfrm>
          <a:off x="16431260" y="618744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821042AC-1094-4D57-91C6-535FDBEEFC50}"/>
            </a:ext>
          </a:extLst>
        </xdr:cNvPr>
        <xdr:cNvSpPr txBox="1"/>
      </xdr:nvSpPr>
      <xdr:spPr>
        <a:xfrm>
          <a:off x="18561127" y="65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827AEC98-47D9-4D1C-8BC4-BFEB53F005D3}"/>
            </a:ext>
          </a:extLst>
        </xdr:cNvPr>
        <xdr:cNvSpPr txBox="1"/>
      </xdr:nvSpPr>
      <xdr:spPr>
        <a:xfrm>
          <a:off x="1777626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499669A2-1688-4CCD-A8CC-9FCD35F8E382}"/>
            </a:ext>
          </a:extLst>
        </xdr:cNvPr>
        <xdr:cNvSpPr txBox="1"/>
      </xdr:nvSpPr>
      <xdr:spPr>
        <a:xfrm>
          <a:off x="1700156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1B19F380-8C16-4284-8529-21E860609797}"/>
            </a:ext>
          </a:extLst>
        </xdr:cNvPr>
        <xdr:cNvSpPr txBox="1"/>
      </xdr:nvSpPr>
      <xdr:spPr>
        <a:xfrm>
          <a:off x="1622686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135907</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DD5680DD-D9E8-4059-A097-329A34F52265}"/>
            </a:ext>
          </a:extLst>
        </xdr:cNvPr>
        <xdr:cNvSpPr txBox="1"/>
      </xdr:nvSpPr>
      <xdr:spPr>
        <a:xfrm>
          <a:off x="185611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154957</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926C77B4-63C2-4738-A9AE-9D91E0C70703}"/>
            </a:ext>
          </a:extLst>
        </xdr:cNvPr>
        <xdr:cNvSpPr txBox="1"/>
      </xdr:nvSpPr>
      <xdr:spPr>
        <a:xfrm>
          <a:off x="1777626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06FB0CF8-6461-4EF2-8BBF-23AA4A90EB6E}"/>
            </a:ext>
          </a:extLst>
        </xdr:cNvPr>
        <xdr:cNvSpPr txBox="1"/>
      </xdr:nvSpPr>
      <xdr:spPr>
        <a:xfrm>
          <a:off x="1700156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48277</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B32FD0CE-9A86-45DD-827A-DC5891800412}"/>
            </a:ext>
          </a:extLst>
        </xdr:cNvPr>
        <xdr:cNvSpPr txBox="1"/>
      </xdr:nvSpPr>
      <xdr:spPr>
        <a:xfrm>
          <a:off x="1622686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80F2388F-2358-4203-A704-D199184DEFD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390F08AE-D051-415A-A136-E4B4E87E5C1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3964585B-4B39-40F6-B468-7D56306E48B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F79DC8A-7CCC-42A6-84E7-6EC9A8CB301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60B3BE57-C080-4C3C-8CCE-1F99259D4F6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F7E1D13-ADF8-4D9E-BDDF-92F2479E619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93CA989-F39E-47BA-A2AB-2196852A283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E138ED49-1E9E-49C5-B0F6-609DDDA1BA6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B99502A-A85B-4DFF-B546-36F085C0713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C69FBDB-886F-407E-AFB7-FDD9CC5E66D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48427490-8A70-4F1C-AF8C-DD9F59C3392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4741B112-1FDC-4569-9CD9-5EB3C52CBFB6}"/>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BD4E264F-2AD8-4D67-96B7-A14AAE8BEC43}"/>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21150268-1751-4AE4-8DA9-D6B89CF3436B}"/>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455FA157-4F8A-4154-A142-05F25C0DCD7A}"/>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8439B24D-1CEA-4017-AC60-F271742FE479}"/>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99D9E088-A3A4-49B0-BAD7-76081F4D7FDC}"/>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8A684EE1-577C-421E-868B-D05FCE6BDEF6}"/>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CB7470AA-C42B-43B3-AD1B-1F9F8AD543BB}"/>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94A737AD-B136-488C-A92C-44543DB11FD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A466CD0A-DB1A-498D-B1E8-77111FC83B5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87867CC7-AF5D-49FC-B29E-9D4C19CAF2A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a:extLst>
            <a:ext uri="{FF2B5EF4-FFF2-40B4-BE49-F238E27FC236}">
              <a16:creationId xmlns:a16="http://schemas.microsoft.com/office/drawing/2014/main" id="{9190E4FF-7F77-415D-9675-C47FAEE1379A}"/>
            </a:ext>
          </a:extLst>
        </xdr:cNvPr>
        <xdr:cNvCxnSpPr/>
      </xdr:nvCxnSpPr>
      <xdr:spPr>
        <a:xfrm flipV="1">
          <a:off x="14375764" y="9589770"/>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87C2B136-3333-4824-8FCB-9749EE363A91}"/>
            </a:ext>
          </a:extLst>
        </xdr:cNvPr>
        <xdr:cNvSpPr txBox="1"/>
      </xdr:nvSpPr>
      <xdr:spPr>
        <a:xfrm>
          <a:off x="14414500" y="1077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a:extLst>
            <a:ext uri="{FF2B5EF4-FFF2-40B4-BE49-F238E27FC236}">
              <a16:creationId xmlns:a16="http://schemas.microsoft.com/office/drawing/2014/main" id="{E35DA215-E47F-4FDF-BB41-5D41AC008C6B}"/>
            </a:ext>
          </a:extLst>
        </xdr:cNvPr>
        <xdr:cNvCxnSpPr/>
      </xdr:nvCxnSpPr>
      <xdr:spPr>
        <a:xfrm>
          <a:off x="142875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BB6B0803-F945-47F5-9015-F8ECCD1536AB}"/>
            </a:ext>
          </a:extLst>
        </xdr:cNvPr>
        <xdr:cNvSpPr txBox="1"/>
      </xdr:nvSpPr>
      <xdr:spPr>
        <a:xfrm>
          <a:off x="144145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a:extLst>
            <a:ext uri="{FF2B5EF4-FFF2-40B4-BE49-F238E27FC236}">
              <a16:creationId xmlns:a16="http://schemas.microsoft.com/office/drawing/2014/main" id="{54B59A2B-8DBC-4339-95A5-FB73F926C071}"/>
            </a:ext>
          </a:extLst>
        </xdr:cNvPr>
        <xdr:cNvCxnSpPr/>
      </xdr:nvCxnSpPr>
      <xdr:spPr>
        <a:xfrm>
          <a:off x="14287500" y="958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F6D89E64-1FFE-4794-AD30-73D3EB9A8D73}"/>
            </a:ext>
          </a:extLst>
        </xdr:cNvPr>
        <xdr:cNvSpPr txBox="1"/>
      </xdr:nvSpPr>
      <xdr:spPr>
        <a:xfrm>
          <a:off x="144145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a:extLst>
            <a:ext uri="{FF2B5EF4-FFF2-40B4-BE49-F238E27FC236}">
              <a16:creationId xmlns:a16="http://schemas.microsoft.com/office/drawing/2014/main" id="{DF1DAE0C-F9FC-4FEF-9042-C4FCD549AA73}"/>
            </a:ext>
          </a:extLst>
        </xdr:cNvPr>
        <xdr:cNvSpPr/>
      </xdr:nvSpPr>
      <xdr:spPr>
        <a:xfrm>
          <a:off x="14325600" y="101996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a:extLst>
            <a:ext uri="{FF2B5EF4-FFF2-40B4-BE49-F238E27FC236}">
              <a16:creationId xmlns:a16="http://schemas.microsoft.com/office/drawing/2014/main" id="{56F1B98D-3288-4036-A03D-0B2ADEBA9E35}"/>
            </a:ext>
          </a:extLst>
        </xdr:cNvPr>
        <xdr:cNvSpPr/>
      </xdr:nvSpPr>
      <xdr:spPr>
        <a:xfrm>
          <a:off x="1357884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a:extLst>
            <a:ext uri="{FF2B5EF4-FFF2-40B4-BE49-F238E27FC236}">
              <a16:creationId xmlns:a16="http://schemas.microsoft.com/office/drawing/2014/main" id="{86E2900E-5966-42D7-86A1-7029FD93F9F0}"/>
            </a:ext>
          </a:extLst>
        </xdr:cNvPr>
        <xdr:cNvSpPr/>
      </xdr:nvSpPr>
      <xdr:spPr>
        <a:xfrm>
          <a:off x="12804140" y="10211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a:extLst>
            <a:ext uri="{FF2B5EF4-FFF2-40B4-BE49-F238E27FC236}">
              <a16:creationId xmlns:a16="http://schemas.microsoft.com/office/drawing/2014/main" id="{6DDA5AF9-2186-443F-BFD7-0EF41A144CEB}"/>
            </a:ext>
          </a:extLst>
        </xdr:cNvPr>
        <xdr:cNvSpPr/>
      </xdr:nvSpPr>
      <xdr:spPr>
        <a:xfrm>
          <a:off x="12029440" y="10160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a:extLst>
            <a:ext uri="{FF2B5EF4-FFF2-40B4-BE49-F238E27FC236}">
              <a16:creationId xmlns:a16="http://schemas.microsoft.com/office/drawing/2014/main" id="{6D207CEF-EA25-4726-8CD1-992CE3BAD9D6}"/>
            </a:ext>
          </a:extLst>
        </xdr:cNvPr>
        <xdr:cNvSpPr/>
      </xdr:nvSpPr>
      <xdr:spPr>
        <a:xfrm>
          <a:off x="11231880" y="10206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814A137-9319-4A24-BBAF-1AF6B4A1C55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E804C6D-1255-4A37-881D-DC6AD2BABCD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5C1DB55-3858-4B59-93E3-D0C755698EA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C1119A9-E30E-43D3-A849-822A1BECCB4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3B1A02C-6A24-4E7F-A421-5B2AA4C8DAC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72644</xdr:rowOff>
    </xdr:from>
    <xdr:to>
      <xdr:col>85</xdr:col>
      <xdr:colOff>177800</xdr:colOff>
      <xdr:row>61</xdr:row>
      <xdr:rowOff>2794</xdr:rowOff>
    </xdr:to>
    <xdr:sp macro="" textlink="">
      <xdr:nvSpPr>
        <xdr:cNvPr id="648" name="楕円 647">
          <a:extLst>
            <a:ext uri="{FF2B5EF4-FFF2-40B4-BE49-F238E27FC236}">
              <a16:creationId xmlns:a16="http://schemas.microsoft.com/office/drawing/2014/main" id="{31A6B448-69FE-4AAD-9A08-15156F019A07}"/>
            </a:ext>
          </a:extLst>
        </xdr:cNvPr>
        <xdr:cNvSpPr/>
      </xdr:nvSpPr>
      <xdr:spPr>
        <a:xfrm>
          <a:off x="14325600" y="101310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95521</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DD571B12-1C56-4361-AFBA-A935AF8F4494}"/>
            </a:ext>
          </a:extLst>
        </xdr:cNvPr>
        <xdr:cNvSpPr txBox="1"/>
      </xdr:nvSpPr>
      <xdr:spPr>
        <a:xfrm>
          <a:off x="14414500"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650" name="楕円 649">
          <a:extLst>
            <a:ext uri="{FF2B5EF4-FFF2-40B4-BE49-F238E27FC236}">
              <a16:creationId xmlns:a16="http://schemas.microsoft.com/office/drawing/2014/main" id="{C32EC9F8-C598-4480-BD07-4F76AEA6B3C0}"/>
            </a:ext>
          </a:extLst>
        </xdr:cNvPr>
        <xdr:cNvSpPr/>
      </xdr:nvSpPr>
      <xdr:spPr>
        <a:xfrm>
          <a:off x="1357884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123444</xdr:rowOff>
    </xdr:to>
    <xdr:cxnSp macro="">
      <xdr:nvCxnSpPr>
        <xdr:cNvPr id="651" name="直線コネクタ 650">
          <a:extLst>
            <a:ext uri="{FF2B5EF4-FFF2-40B4-BE49-F238E27FC236}">
              <a16:creationId xmlns:a16="http://schemas.microsoft.com/office/drawing/2014/main" id="{0A9AE5EC-54F3-4B61-AB02-E2DC8D4C83EF}"/>
            </a:ext>
          </a:extLst>
        </xdr:cNvPr>
        <xdr:cNvCxnSpPr/>
      </xdr:nvCxnSpPr>
      <xdr:spPr>
        <a:xfrm>
          <a:off x="13629640" y="10154412"/>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xdr:rowOff>
    </xdr:from>
    <xdr:to>
      <xdr:col>76</xdr:col>
      <xdr:colOff>165100</xdr:colOff>
      <xdr:row>60</xdr:row>
      <xdr:rowOff>117094</xdr:rowOff>
    </xdr:to>
    <xdr:sp macro="" textlink="">
      <xdr:nvSpPr>
        <xdr:cNvPr id="652" name="楕円 651">
          <a:extLst>
            <a:ext uri="{FF2B5EF4-FFF2-40B4-BE49-F238E27FC236}">
              <a16:creationId xmlns:a16="http://schemas.microsoft.com/office/drawing/2014/main" id="{A5407085-965B-4D55-A7C3-277274E33174}"/>
            </a:ext>
          </a:extLst>
        </xdr:cNvPr>
        <xdr:cNvSpPr/>
      </xdr:nvSpPr>
      <xdr:spPr>
        <a:xfrm>
          <a:off x="1280414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66294</xdr:rowOff>
    </xdr:from>
    <xdr:to>
      <xdr:col>81</xdr:col>
      <xdr:colOff>50800</xdr:colOff>
      <xdr:row>60</xdr:row>
      <xdr:rowOff>96012</xdr:rowOff>
    </xdr:to>
    <xdr:cxnSp macro="">
      <xdr:nvCxnSpPr>
        <xdr:cNvPr id="653" name="直線コネクタ 652">
          <a:extLst>
            <a:ext uri="{FF2B5EF4-FFF2-40B4-BE49-F238E27FC236}">
              <a16:creationId xmlns:a16="http://schemas.microsoft.com/office/drawing/2014/main" id="{9CF296BE-70C9-43D4-870A-B7AFE8D70DF1}"/>
            </a:ext>
          </a:extLst>
        </xdr:cNvPr>
        <xdr:cNvCxnSpPr/>
      </xdr:nvCxnSpPr>
      <xdr:spPr>
        <a:xfrm>
          <a:off x="12854940" y="10124694"/>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152654</xdr:rowOff>
    </xdr:from>
    <xdr:to>
      <xdr:col>72</xdr:col>
      <xdr:colOff>38100</xdr:colOff>
      <xdr:row>60</xdr:row>
      <xdr:rowOff>82804</xdr:rowOff>
    </xdr:to>
    <xdr:sp macro="" textlink="">
      <xdr:nvSpPr>
        <xdr:cNvPr id="654" name="楕円 653">
          <a:extLst>
            <a:ext uri="{FF2B5EF4-FFF2-40B4-BE49-F238E27FC236}">
              <a16:creationId xmlns:a16="http://schemas.microsoft.com/office/drawing/2014/main" id="{1E3028FE-8049-475F-85D8-24BB401D6609}"/>
            </a:ext>
          </a:extLst>
        </xdr:cNvPr>
        <xdr:cNvSpPr/>
      </xdr:nvSpPr>
      <xdr:spPr>
        <a:xfrm>
          <a:off x="12029440" y="1004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32004</xdr:rowOff>
    </xdr:from>
    <xdr:to>
      <xdr:col>76</xdr:col>
      <xdr:colOff>114300</xdr:colOff>
      <xdr:row>60</xdr:row>
      <xdr:rowOff>66294</xdr:rowOff>
    </xdr:to>
    <xdr:cxnSp macro="">
      <xdr:nvCxnSpPr>
        <xdr:cNvPr id="655" name="直線コネクタ 654">
          <a:extLst>
            <a:ext uri="{FF2B5EF4-FFF2-40B4-BE49-F238E27FC236}">
              <a16:creationId xmlns:a16="http://schemas.microsoft.com/office/drawing/2014/main" id="{64AA3111-5E48-4F7A-8D44-9198603CE7AD}"/>
            </a:ext>
          </a:extLst>
        </xdr:cNvPr>
        <xdr:cNvCxnSpPr/>
      </xdr:nvCxnSpPr>
      <xdr:spPr>
        <a:xfrm>
          <a:off x="12072620" y="1009040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122936</xdr:rowOff>
    </xdr:from>
    <xdr:to>
      <xdr:col>67</xdr:col>
      <xdr:colOff>101600</xdr:colOff>
      <xdr:row>60</xdr:row>
      <xdr:rowOff>53086</xdr:rowOff>
    </xdr:to>
    <xdr:sp macro="" textlink="">
      <xdr:nvSpPr>
        <xdr:cNvPr id="656" name="楕円 655">
          <a:extLst>
            <a:ext uri="{FF2B5EF4-FFF2-40B4-BE49-F238E27FC236}">
              <a16:creationId xmlns:a16="http://schemas.microsoft.com/office/drawing/2014/main" id="{22B1CB6E-B6C0-49AB-9CCB-C99308187476}"/>
            </a:ext>
          </a:extLst>
        </xdr:cNvPr>
        <xdr:cNvSpPr/>
      </xdr:nvSpPr>
      <xdr:spPr>
        <a:xfrm>
          <a:off x="11231880" y="10013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xdr:rowOff>
    </xdr:from>
    <xdr:to>
      <xdr:col>71</xdr:col>
      <xdr:colOff>177800</xdr:colOff>
      <xdr:row>60</xdr:row>
      <xdr:rowOff>32004</xdr:rowOff>
    </xdr:to>
    <xdr:cxnSp macro="">
      <xdr:nvCxnSpPr>
        <xdr:cNvPr id="657" name="直線コネクタ 656">
          <a:extLst>
            <a:ext uri="{FF2B5EF4-FFF2-40B4-BE49-F238E27FC236}">
              <a16:creationId xmlns:a16="http://schemas.microsoft.com/office/drawing/2014/main" id="{0ED38A47-0C5D-4E4C-9CB1-4B451862D012}"/>
            </a:ext>
          </a:extLst>
        </xdr:cNvPr>
        <xdr:cNvCxnSpPr/>
      </xdr:nvCxnSpPr>
      <xdr:spPr>
        <a:xfrm>
          <a:off x="11282680" y="10060686"/>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658" name="n_1aveValue【学校施設】&#10;有形固定資産減価償却率">
          <a:extLst>
            <a:ext uri="{FF2B5EF4-FFF2-40B4-BE49-F238E27FC236}">
              <a16:creationId xmlns:a16="http://schemas.microsoft.com/office/drawing/2014/main" id="{812DFEAF-D323-457A-9D51-D4A2B622E486}"/>
            </a:ext>
          </a:extLst>
        </xdr:cNvPr>
        <xdr:cNvSpPr txBox="1"/>
      </xdr:nvSpPr>
      <xdr:spPr>
        <a:xfrm>
          <a:off x="1343724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659" name="n_2aveValue【学校施設】&#10;有形固定資産減価償却率">
          <a:extLst>
            <a:ext uri="{FF2B5EF4-FFF2-40B4-BE49-F238E27FC236}">
              <a16:creationId xmlns:a16="http://schemas.microsoft.com/office/drawing/2014/main" id="{0C3B087E-BBE4-4BA1-8A78-D53E97C39E5A}"/>
            </a:ext>
          </a:extLst>
        </xdr:cNvPr>
        <xdr:cNvSpPr txBox="1"/>
      </xdr:nvSpPr>
      <xdr:spPr>
        <a:xfrm>
          <a:off x="1267524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660" name="n_3aveValue【学校施設】&#10;有形固定資産減価償却率">
          <a:extLst>
            <a:ext uri="{FF2B5EF4-FFF2-40B4-BE49-F238E27FC236}">
              <a16:creationId xmlns:a16="http://schemas.microsoft.com/office/drawing/2014/main" id="{D41BDF9B-7EDC-45A6-BC18-16F3A4E95B4F}"/>
            </a:ext>
          </a:extLst>
        </xdr:cNvPr>
        <xdr:cNvSpPr txBox="1"/>
      </xdr:nvSpPr>
      <xdr:spPr>
        <a:xfrm>
          <a:off x="11900544" y="102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661" name="n_4aveValue【学校施設】&#10;有形固定資産減価償却率">
          <a:extLst>
            <a:ext uri="{FF2B5EF4-FFF2-40B4-BE49-F238E27FC236}">
              <a16:creationId xmlns:a16="http://schemas.microsoft.com/office/drawing/2014/main" id="{B12FF71D-63FF-4A81-BFFE-06A7ECEC17BE}"/>
            </a:ext>
          </a:extLst>
        </xdr:cNvPr>
        <xdr:cNvSpPr txBox="1"/>
      </xdr:nvSpPr>
      <xdr:spPr>
        <a:xfrm>
          <a:off x="11102984" y="1029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163339</xdr:rowOff>
    </xdr:from>
    <xdr:ext cx="405111" cy="259045"/>
    <xdr:sp macro="" textlink="">
      <xdr:nvSpPr>
        <xdr:cNvPr id="662" name="n_1mainValue【学校施設】&#10;有形固定資産減価償却率">
          <a:extLst>
            <a:ext uri="{FF2B5EF4-FFF2-40B4-BE49-F238E27FC236}">
              <a16:creationId xmlns:a16="http://schemas.microsoft.com/office/drawing/2014/main" id="{E3B79908-3060-47DE-B8A9-3177547822FD}"/>
            </a:ext>
          </a:extLst>
        </xdr:cNvPr>
        <xdr:cNvSpPr txBox="1"/>
      </xdr:nvSpPr>
      <xdr:spPr>
        <a:xfrm>
          <a:off x="13437244"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133621</xdr:rowOff>
    </xdr:from>
    <xdr:ext cx="405111" cy="259045"/>
    <xdr:sp macro="" textlink="">
      <xdr:nvSpPr>
        <xdr:cNvPr id="663" name="n_2mainValue【学校施設】&#10;有形固定資産減価償却率">
          <a:extLst>
            <a:ext uri="{FF2B5EF4-FFF2-40B4-BE49-F238E27FC236}">
              <a16:creationId xmlns:a16="http://schemas.microsoft.com/office/drawing/2014/main" id="{50BCDB5C-C05A-405F-A475-4171533351F6}"/>
            </a:ext>
          </a:extLst>
        </xdr:cNvPr>
        <xdr:cNvSpPr txBox="1"/>
      </xdr:nvSpPr>
      <xdr:spPr>
        <a:xfrm>
          <a:off x="12675244" y="985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99331</xdr:rowOff>
    </xdr:from>
    <xdr:ext cx="405111" cy="259045"/>
    <xdr:sp macro="" textlink="">
      <xdr:nvSpPr>
        <xdr:cNvPr id="664" name="n_3mainValue【学校施設】&#10;有形固定資産減価償却率">
          <a:extLst>
            <a:ext uri="{FF2B5EF4-FFF2-40B4-BE49-F238E27FC236}">
              <a16:creationId xmlns:a16="http://schemas.microsoft.com/office/drawing/2014/main" id="{A1DB944A-9EF7-4EE4-9DCC-B6D9D3E31ACF}"/>
            </a:ext>
          </a:extLst>
        </xdr:cNvPr>
        <xdr:cNvSpPr txBox="1"/>
      </xdr:nvSpPr>
      <xdr:spPr>
        <a:xfrm>
          <a:off x="1190054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69613</xdr:rowOff>
    </xdr:from>
    <xdr:ext cx="405111" cy="259045"/>
    <xdr:sp macro="" textlink="">
      <xdr:nvSpPr>
        <xdr:cNvPr id="665" name="n_4mainValue【学校施設】&#10;有形固定資産減価償却率">
          <a:extLst>
            <a:ext uri="{FF2B5EF4-FFF2-40B4-BE49-F238E27FC236}">
              <a16:creationId xmlns:a16="http://schemas.microsoft.com/office/drawing/2014/main" id="{F3DB45D2-4C45-4181-9053-ABBA231041C3}"/>
            </a:ext>
          </a:extLst>
        </xdr:cNvPr>
        <xdr:cNvSpPr txBox="1"/>
      </xdr:nvSpPr>
      <xdr:spPr>
        <a:xfrm>
          <a:off x="11102984" y="979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58B7B1DD-7EFD-4E53-855B-D7AF761779A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A7EDFD9-9D68-4A7A-9C6C-D17D579D892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C565E9B3-7FE4-4EE5-8A87-774F02D0A99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17F7F8B0-DDBE-4254-86C4-70A36AD0CC5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FF57AB8-6F9A-4B99-A70E-7B8E1CFA42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34FC4401-87E1-44FA-A9EE-51C4C8F58CB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32E03F2-5E66-487F-BB2C-7F837963A61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91C86C70-C5DF-4901-8DAB-07F6A9DDDBA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1A23942C-4548-42BE-8F7B-6262865B2CA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5F42E94F-07B9-403E-AB47-B32FF787B1F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a:extLst>
            <a:ext uri="{FF2B5EF4-FFF2-40B4-BE49-F238E27FC236}">
              <a16:creationId xmlns:a16="http://schemas.microsoft.com/office/drawing/2014/main" id="{899AAFE5-CDF0-491C-AD02-97E3881CC3A2}"/>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A69B7BEB-4AB4-4335-BFF6-70FBCC521C24}"/>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5FF4CFDC-F947-4941-9FD7-32E9D2F3337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5BC4A399-25AA-4836-BCA5-12150AAA920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91734FDC-F730-4103-8371-84C6C93BCD5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86D5A1FD-BB07-4E49-819A-DE2898218C2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CB9808BA-9955-4406-83EA-B47365FABB6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DFF87CA-FD77-4BE5-B5AF-AB9469AD161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CE27A0D7-AA8C-4D45-8F91-F0B867CAA45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849871FA-EFEC-4DBC-8792-F758AF6B9E3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D4CC126E-CD2D-474F-A3B6-62B34BF16E4C}"/>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65B34593-7535-4FAA-8525-09AE8EDD519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96307DB4-EAE6-48C7-90E8-52F630F454A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751E37F2-A0B8-4338-A9E7-A187C5F2760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a:extLst>
            <a:ext uri="{FF2B5EF4-FFF2-40B4-BE49-F238E27FC236}">
              <a16:creationId xmlns:a16="http://schemas.microsoft.com/office/drawing/2014/main" id="{756FC158-992B-409F-8616-622FE1BC2354}"/>
            </a:ext>
          </a:extLst>
        </xdr:cNvPr>
        <xdr:cNvCxnSpPr/>
      </xdr:nvCxnSpPr>
      <xdr:spPr>
        <a:xfrm flipV="1">
          <a:off x="19509104" y="9246108"/>
          <a:ext cx="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a:extLst>
            <a:ext uri="{FF2B5EF4-FFF2-40B4-BE49-F238E27FC236}">
              <a16:creationId xmlns:a16="http://schemas.microsoft.com/office/drawing/2014/main" id="{253692B3-5738-4F9B-9CC0-6C7754FEA372}"/>
            </a:ext>
          </a:extLst>
        </xdr:cNvPr>
        <xdr:cNvSpPr txBox="1"/>
      </xdr:nvSpPr>
      <xdr:spPr>
        <a:xfrm>
          <a:off x="19547840" y="106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a:extLst>
            <a:ext uri="{FF2B5EF4-FFF2-40B4-BE49-F238E27FC236}">
              <a16:creationId xmlns:a16="http://schemas.microsoft.com/office/drawing/2014/main" id="{C2C15C28-EF48-4756-9F28-736B60502FAC}"/>
            </a:ext>
          </a:extLst>
        </xdr:cNvPr>
        <xdr:cNvCxnSpPr/>
      </xdr:nvCxnSpPr>
      <xdr:spPr>
        <a:xfrm>
          <a:off x="19443700" y="10670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a:extLst>
            <a:ext uri="{FF2B5EF4-FFF2-40B4-BE49-F238E27FC236}">
              <a16:creationId xmlns:a16="http://schemas.microsoft.com/office/drawing/2014/main" id="{4D13AF32-DA7D-4A8E-8F1A-5EAF08BF401D}"/>
            </a:ext>
          </a:extLst>
        </xdr:cNvPr>
        <xdr:cNvSpPr txBox="1"/>
      </xdr:nvSpPr>
      <xdr:spPr>
        <a:xfrm>
          <a:off x="19547840" y="90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a:extLst>
            <a:ext uri="{FF2B5EF4-FFF2-40B4-BE49-F238E27FC236}">
              <a16:creationId xmlns:a16="http://schemas.microsoft.com/office/drawing/2014/main" id="{3C0BEB86-CEA3-4548-A47E-FB7F85399E77}"/>
            </a:ext>
          </a:extLst>
        </xdr:cNvPr>
        <xdr:cNvCxnSpPr/>
      </xdr:nvCxnSpPr>
      <xdr:spPr>
        <a:xfrm>
          <a:off x="19443700" y="9246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695" name="【学校施設】&#10;一人当たり面積平均値テキスト">
          <a:extLst>
            <a:ext uri="{FF2B5EF4-FFF2-40B4-BE49-F238E27FC236}">
              <a16:creationId xmlns:a16="http://schemas.microsoft.com/office/drawing/2014/main" id="{22B71022-05DC-424E-9AE8-1EC3F22CC06C}"/>
            </a:ext>
          </a:extLst>
        </xdr:cNvPr>
        <xdr:cNvSpPr txBox="1"/>
      </xdr:nvSpPr>
      <xdr:spPr>
        <a:xfrm>
          <a:off x="19547840" y="10243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a:extLst>
            <a:ext uri="{FF2B5EF4-FFF2-40B4-BE49-F238E27FC236}">
              <a16:creationId xmlns:a16="http://schemas.microsoft.com/office/drawing/2014/main" id="{CB08C162-C770-4592-AA28-49D30B817F69}"/>
            </a:ext>
          </a:extLst>
        </xdr:cNvPr>
        <xdr:cNvSpPr/>
      </xdr:nvSpPr>
      <xdr:spPr>
        <a:xfrm>
          <a:off x="19458940" y="1026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a:extLst>
            <a:ext uri="{FF2B5EF4-FFF2-40B4-BE49-F238E27FC236}">
              <a16:creationId xmlns:a16="http://schemas.microsoft.com/office/drawing/2014/main" id="{AD906711-4342-485A-BFDE-21FF7386C02F}"/>
            </a:ext>
          </a:extLst>
        </xdr:cNvPr>
        <xdr:cNvSpPr/>
      </xdr:nvSpPr>
      <xdr:spPr>
        <a:xfrm>
          <a:off x="18735040" y="10300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a:extLst>
            <a:ext uri="{FF2B5EF4-FFF2-40B4-BE49-F238E27FC236}">
              <a16:creationId xmlns:a16="http://schemas.microsoft.com/office/drawing/2014/main" id="{432D25B1-B348-4CDA-B027-545D5FD00C21}"/>
            </a:ext>
          </a:extLst>
        </xdr:cNvPr>
        <xdr:cNvSpPr/>
      </xdr:nvSpPr>
      <xdr:spPr>
        <a:xfrm>
          <a:off x="179374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a:extLst>
            <a:ext uri="{FF2B5EF4-FFF2-40B4-BE49-F238E27FC236}">
              <a16:creationId xmlns:a16="http://schemas.microsoft.com/office/drawing/2014/main" id="{D9E3ACF5-D6A5-4350-AC0D-D19DBE7B4FF2}"/>
            </a:ext>
          </a:extLst>
        </xdr:cNvPr>
        <xdr:cNvSpPr/>
      </xdr:nvSpPr>
      <xdr:spPr>
        <a:xfrm>
          <a:off x="171627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a:extLst>
            <a:ext uri="{FF2B5EF4-FFF2-40B4-BE49-F238E27FC236}">
              <a16:creationId xmlns:a16="http://schemas.microsoft.com/office/drawing/2014/main" id="{B0E254EA-9A35-404D-960C-5AB27AFAE137}"/>
            </a:ext>
          </a:extLst>
        </xdr:cNvPr>
        <xdr:cNvSpPr/>
      </xdr:nvSpPr>
      <xdr:spPr>
        <a:xfrm>
          <a:off x="16388080" y="10350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3D60703-0179-44E9-B4F3-2534CFDFC70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AF7C204-9A03-4B97-8B67-69773076979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19BEA11-F7A6-46E8-B05B-1A8696DDD5F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6AF1CA1-4734-4C9C-8F24-7E1F9EA54DA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A14F624-1130-4F63-8008-9C48CF71B57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123317</xdr:rowOff>
    </xdr:from>
    <xdr:to>
      <xdr:col>116</xdr:col>
      <xdr:colOff>114300</xdr:colOff>
      <xdr:row>59</xdr:row>
      <xdr:rowOff>53467</xdr:rowOff>
    </xdr:to>
    <xdr:sp macro="" textlink="">
      <xdr:nvSpPr>
        <xdr:cNvPr id="706" name="楕円 705">
          <a:extLst>
            <a:ext uri="{FF2B5EF4-FFF2-40B4-BE49-F238E27FC236}">
              <a16:creationId xmlns:a16="http://schemas.microsoft.com/office/drawing/2014/main" id="{D9B966EC-8AE5-48FF-BE5E-F9E71EA97A2E}"/>
            </a:ext>
          </a:extLst>
        </xdr:cNvPr>
        <xdr:cNvSpPr/>
      </xdr:nvSpPr>
      <xdr:spPr>
        <a:xfrm>
          <a:off x="19458940" y="98464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146194</xdr:rowOff>
    </xdr:from>
    <xdr:ext cx="469744" cy="259045"/>
    <xdr:sp macro="" textlink="">
      <xdr:nvSpPr>
        <xdr:cNvPr id="707" name="【学校施設】&#10;一人当たり面積該当値テキスト">
          <a:extLst>
            <a:ext uri="{FF2B5EF4-FFF2-40B4-BE49-F238E27FC236}">
              <a16:creationId xmlns:a16="http://schemas.microsoft.com/office/drawing/2014/main" id="{B540E007-19CD-480B-A780-C46015783DD0}"/>
            </a:ext>
          </a:extLst>
        </xdr:cNvPr>
        <xdr:cNvSpPr txBox="1"/>
      </xdr:nvSpPr>
      <xdr:spPr>
        <a:xfrm>
          <a:off x="19547840" y="970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138938</xdr:rowOff>
    </xdr:from>
    <xdr:to>
      <xdr:col>112</xdr:col>
      <xdr:colOff>38100</xdr:colOff>
      <xdr:row>59</xdr:row>
      <xdr:rowOff>69088</xdr:rowOff>
    </xdr:to>
    <xdr:sp macro="" textlink="">
      <xdr:nvSpPr>
        <xdr:cNvPr id="708" name="楕円 707">
          <a:extLst>
            <a:ext uri="{FF2B5EF4-FFF2-40B4-BE49-F238E27FC236}">
              <a16:creationId xmlns:a16="http://schemas.microsoft.com/office/drawing/2014/main" id="{5DF71C46-71FD-4482-A884-D0BE6C30C5D8}"/>
            </a:ext>
          </a:extLst>
        </xdr:cNvPr>
        <xdr:cNvSpPr/>
      </xdr:nvSpPr>
      <xdr:spPr>
        <a:xfrm>
          <a:off x="18735040" y="9862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2667</xdr:rowOff>
    </xdr:from>
    <xdr:to>
      <xdr:col>116</xdr:col>
      <xdr:colOff>63500</xdr:colOff>
      <xdr:row>59</xdr:row>
      <xdr:rowOff>18288</xdr:rowOff>
    </xdr:to>
    <xdr:cxnSp macro="">
      <xdr:nvCxnSpPr>
        <xdr:cNvPr id="709" name="直線コネクタ 708">
          <a:extLst>
            <a:ext uri="{FF2B5EF4-FFF2-40B4-BE49-F238E27FC236}">
              <a16:creationId xmlns:a16="http://schemas.microsoft.com/office/drawing/2014/main" id="{16A305DA-5DB3-4B0B-8E71-F30CACF125ED}"/>
            </a:ext>
          </a:extLst>
        </xdr:cNvPr>
        <xdr:cNvCxnSpPr/>
      </xdr:nvCxnSpPr>
      <xdr:spPr>
        <a:xfrm flipV="1">
          <a:off x="18778220" y="9893427"/>
          <a:ext cx="73152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154940</xdr:rowOff>
    </xdr:from>
    <xdr:to>
      <xdr:col>107</xdr:col>
      <xdr:colOff>101600</xdr:colOff>
      <xdr:row>59</xdr:row>
      <xdr:rowOff>85090</xdr:rowOff>
    </xdr:to>
    <xdr:sp macro="" textlink="">
      <xdr:nvSpPr>
        <xdr:cNvPr id="710" name="楕円 709">
          <a:extLst>
            <a:ext uri="{FF2B5EF4-FFF2-40B4-BE49-F238E27FC236}">
              <a16:creationId xmlns:a16="http://schemas.microsoft.com/office/drawing/2014/main" id="{B4D46F43-D12A-41F9-8F5C-91902412A084}"/>
            </a:ext>
          </a:extLst>
        </xdr:cNvPr>
        <xdr:cNvSpPr/>
      </xdr:nvSpPr>
      <xdr:spPr>
        <a:xfrm>
          <a:off x="1793748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18288</xdr:rowOff>
    </xdr:from>
    <xdr:to>
      <xdr:col>111</xdr:col>
      <xdr:colOff>177800</xdr:colOff>
      <xdr:row>59</xdr:row>
      <xdr:rowOff>34290</xdr:rowOff>
    </xdr:to>
    <xdr:cxnSp macro="">
      <xdr:nvCxnSpPr>
        <xdr:cNvPr id="711" name="直線コネクタ 710">
          <a:extLst>
            <a:ext uri="{FF2B5EF4-FFF2-40B4-BE49-F238E27FC236}">
              <a16:creationId xmlns:a16="http://schemas.microsoft.com/office/drawing/2014/main" id="{B98ACC85-632C-4F59-8FD6-214EA26DE82A}"/>
            </a:ext>
          </a:extLst>
        </xdr:cNvPr>
        <xdr:cNvCxnSpPr/>
      </xdr:nvCxnSpPr>
      <xdr:spPr>
        <a:xfrm flipV="1">
          <a:off x="17988280" y="9909048"/>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xdr:rowOff>
    </xdr:from>
    <xdr:to>
      <xdr:col>102</xdr:col>
      <xdr:colOff>165100</xdr:colOff>
      <xdr:row>62</xdr:row>
      <xdr:rowOff>114046</xdr:rowOff>
    </xdr:to>
    <xdr:sp macro="" textlink="">
      <xdr:nvSpPr>
        <xdr:cNvPr id="712" name="楕円 711">
          <a:extLst>
            <a:ext uri="{FF2B5EF4-FFF2-40B4-BE49-F238E27FC236}">
              <a16:creationId xmlns:a16="http://schemas.microsoft.com/office/drawing/2014/main" id="{0F892771-945E-46E6-A5EF-DCCB3F37EA49}"/>
            </a:ext>
          </a:extLst>
        </xdr:cNvPr>
        <xdr:cNvSpPr/>
      </xdr:nvSpPr>
      <xdr:spPr>
        <a:xfrm>
          <a:off x="17162780" y="104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34290</xdr:rowOff>
    </xdr:from>
    <xdr:to>
      <xdr:col>107</xdr:col>
      <xdr:colOff>50800</xdr:colOff>
      <xdr:row>62</xdr:row>
      <xdr:rowOff>63246</xdr:rowOff>
    </xdr:to>
    <xdr:cxnSp macro="">
      <xdr:nvCxnSpPr>
        <xdr:cNvPr id="713" name="直線コネクタ 712">
          <a:extLst>
            <a:ext uri="{FF2B5EF4-FFF2-40B4-BE49-F238E27FC236}">
              <a16:creationId xmlns:a16="http://schemas.microsoft.com/office/drawing/2014/main" id="{6DB3B94C-DE23-419C-B4D3-2369D027BEFE}"/>
            </a:ext>
          </a:extLst>
        </xdr:cNvPr>
        <xdr:cNvCxnSpPr/>
      </xdr:nvCxnSpPr>
      <xdr:spPr>
        <a:xfrm flipV="1">
          <a:off x="17213580" y="9925050"/>
          <a:ext cx="77470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20447</xdr:rowOff>
    </xdr:from>
    <xdr:to>
      <xdr:col>98</xdr:col>
      <xdr:colOff>38100</xdr:colOff>
      <xdr:row>62</xdr:row>
      <xdr:rowOff>122047</xdr:rowOff>
    </xdr:to>
    <xdr:sp macro="" textlink="">
      <xdr:nvSpPr>
        <xdr:cNvPr id="714" name="楕円 713">
          <a:extLst>
            <a:ext uri="{FF2B5EF4-FFF2-40B4-BE49-F238E27FC236}">
              <a16:creationId xmlns:a16="http://schemas.microsoft.com/office/drawing/2014/main" id="{E57508DD-7510-429B-961C-2DBA1D7BD982}"/>
            </a:ext>
          </a:extLst>
        </xdr:cNvPr>
        <xdr:cNvSpPr/>
      </xdr:nvSpPr>
      <xdr:spPr>
        <a:xfrm>
          <a:off x="16388080" y="104141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63246</xdr:rowOff>
    </xdr:from>
    <xdr:to>
      <xdr:col>102</xdr:col>
      <xdr:colOff>114300</xdr:colOff>
      <xdr:row>62</xdr:row>
      <xdr:rowOff>71247</xdr:rowOff>
    </xdr:to>
    <xdr:cxnSp macro="">
      <xdr:nvCxnSpPr>
        <xdr:cNvPr id="715" name="直線コネクタ 714">
          <a:extLst>
            <a:ext uri="{FF2B5EF4-FFF2-40B4-BE49-F238E27FC236}">
              <a16:creationId xmlns:a16="http://schemas.microsoft.com/office/drawing/2014/main" id="{86D73608-43D2-40FA-B2F4-40A3A2D8CB02}"/>
            </a:ext>
          </a:extLst>
        </xdr:cNvPr>
        <xdr:cNvCxnSpPr/>
      </xdr:nvCxnSpPr>
      <xdr:spPr>
        <a:xfrm flipV="1">
          <a:off x="16431260" y="10456926"/>
          <a:ext cx="7823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716" name="n_1aveValue【学校施設】&#10;一人当たり面積">
          <a:extLst>
            <a:ext uri="{FF2B5EF4-FFF2-40B4-BE49-F238E27FC236}">
              <a16:creationId xmlns:a16="http://schemas.microsoft.com/office/drawing/2014/main" id="{1B728BA5-D3A8-4FCA-8786-54E2F73DC97F}"/>
            </a:ext>
          </a:extLst>
        </xdr:cNvPr>
        <xdr:cNvSpPr txBox="1"/>
      </xdr:nvSpPr>
      <xdr:spPr>
        <a:xfrm>
          <a:off x="18561127" y="103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17" name="n_2aveValue【学校施設】&#10;一人当たり面積">
          <a:extLst>
            <a:ext uri="{FF2B5EF4-FFF2-40B4-BE49-F238E27FC236}">
              <a16:creationId xmlns:a16="http://schemas.microsoft.com/office/drawing/2014/main" id="{235539D4-E2DF-4D51-8637-FE3B478A10CD}"/>
            </a:ext>
          </a:extLst>
        </xdr:cNvPr>
        <xdr:cNvSpPr txBox="1"/>
      </xdr:nvSpPr>
      <xdr:spPr>
        <a:xfrm>
          <a:off x="17776267" y="104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718" name="n_3aveValue【学校施設】&#10;一人当たり面積">
          <a:extLst>
            <a:ext uri="{FF2B5EF4-FFF2-40B4-BE49-F238E27FC236}">
              <a16:creationId xmlns:a16="http://schemas.microsoft.com/office/drawing/2014/main" id="{15C57796-A769-48A1-9F43-7EB7BCC9207A}"/>
            </a:ext>
          </a:extLst>
        </xdr:cNvPr>
        <xdr:cNvSpPr txBox="1"/>
      </xdr:nvSpPr>
      <xdr:spPr>
        <a:xfrm>
          <a:off x="1700156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719" name="n_4aveValue【学校施設】&#10;一人当たり面積">
          <a:extLst>
            <a:ext uri="{FF2B5EF4-FFF2-40B4-BE49-F238E27FC236}">
              <a16:creationId xmlns:a16="http://schemas.microsoft.com/office/drawing/2014/main" id="{7AD57506-77DD-4A50-AD25-4C6E3C6617E9}"/>
            </a:ext>
          </a:extLst>
        </xdr:cNvPr>
        <xdr:cNvSpPr txBox="1"/>
      </xdr:nvSpPr>
      <xdr:spPr>
        <a:xfrm>
          <a:off x="162268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85615</xdr:rowOff>
    </xdr:from>
    <xdr:ext cx="469744" cy="259045"/>
    <xdr:sp macro="" textlink="">
      <xdr:nvSpPr>
        <xdr:cNvPr id="720" name="n_1mainValue【学校施設】&#10;一人当たり面積">
          <a:extLst>
            <a:ext uri="{FF2B5EF4-FFF2-40B4-BE49-F238E27FC236}">
              <a16:creationId xmlns:a16="http://schemas.microsoft.com/office/drawing/2014/main" id="{826334D6-8F51-4FC8-9FB4-25B8D0D1B11A}"/>
            </a:ext>
          </a:extLst>
        </xdr:cNvPr>
        <xdr:cNvSpPr txBox="1"/>
      </xdr:nvSpPr>
      <xdr:spPr>
        <a:xfrm>
          <a:off x="18561127" y="96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101617</xdr:rowOff>
    </xdr:from>
    <xdr:ext cx="469744" cy="259045"/>
    <xdr:sp macro="" textlink="">
      <xdr:nvSpPr>
        <xdr:cNvPr id="721" name="n_2mainValue【学校施設】&#10;一人当たり面積">
          <a:extLst>
            <a:ext uri="{FF2B5EF4-FFF2-40B4-BE49-F238E27FC236}">
              <a16:creationId xmlns:a16="http://schemas.microsoft.com/office/drawing/2014/main" id="{7195F3C0-457E-4E3A-8077-2185ACD77C97}"/>
            </a:ext>
          </a:extLst>
        </xdr:cNvPr>
        <xdr:cNvSpPr txBox="1"/>
      </xdr:nvSpPr>
      <xdr:spPr>
        <a:xfrm>
          <a:off x="1777626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105173</xdr:rowOff>
    </xdr:from>
    <xdr:ext cx="469744" cy="259045"/>
    <xdr:sp macro="" textlink="">
      <xdr:nvSpPr>
        <xdr:cNvPr id="722" name="n_3mainValue【学校施設】&#10;一人当たり面積">
          <a:extLst>
            <a:ext uri="{FF2B5EF4-FFF2-40B4-BE49-F238E27FC236}">
              <a16:creationId xmlns:a16="http://schemas.microsoft.com/office/drawing/2014/main" id="{3016C639-7F59-4AA2-B276-CF0669FB6F3A}"/>
            </a:ext>
          </a:extLst>
        </xdr:cNvPr>
        <xdr:cNvSpPr txBox="1"/>
      </xdr:nvSpPr>
      <xdr:spPr>
        <a:xfrm>
          <a:off x="17001567" y="104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113174</xdr:rowOff>
    </xdr:from>
    <xdr:ext cx="469744" cy="259045"/>
    <xdr:sp macro="" textlink="">
      <xdr:nvSpPr>
        <xdr:cNvPr id="723" name="n_4mainValue【学校施設】&#10;一人当たり面積">
          <a:extLst>
            <a:ext uri="{FF2B5EF4-FFF2-40B4-BE49-F238E27FC236}">
              <a16:creationId xmlns:a16="http://schemas.microsoft.com/office/drawing/2014/main" id="{68627942-B799-438E-A54D-F5ABA556C01F}"/>
            </a:ext>
          </a:extLst>
        </xdr:cNvPr>
        <xdr:cNvSpPr txBox="1"/>
      </xdr:nvSpPr>
      <xdr:spPr>
        <a:xfrm>
          <a:off x="16226867" y="105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26D3E613-04D8-4B18-8A20-7ACCFF5A2CD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453944CA-DC99-4429-99FC-8B4D561D0B2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60470B0B-E4CF-4966-8C28-2CBBB302C82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6DD0A5CC-383D-4238-B303-FA344138A53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5D1B7232-C4ED-4F85-8292-FB5D6D6749D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BC120F6F-ED3F-4AE4-BAA9-9935D0EE160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A001D63E-31A7-4AA8-A767-28DFCF27F13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41F558BF-CA60-4803-8BCE-67941FB5F20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1F2116B8-48E2-473E-8A1A-53F4C0F807C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EBB462F0-33FA-41D0-B924-1D636EB1A6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3A37FAA2-545E-4409-ADD9-AEEAE794370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65108ACB-E90B-4C17-8866-B2FC16EF08B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321B97A8-998B-4E7C-A91F-B0CC48423B2F}"/>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83014F4B-294C-4DAF-9A58-F42DC46BD8B7}"/>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6371E3C2-088B-4D9E-A4F1-E9189DA56CEB}"/>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2F5B59C1-4194-4523-8F0D-235663C30461}"/>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5588A570-46F3-4F94-B871-1C18BFF2B2B9}"/>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A8A1AD27-1F38-4611-BD23-2A397E778EA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6E096DF3-1135-42DC-BE41-E86D9F26281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6BA88A2E-7F85-408F-8E7C-B81720EAEB7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D175FF68-1407-4F39-860A-F608888CB7FC}"/>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5E4386D7-68D4-4CF9-A36B-7126B1B2FFF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7C702A8E-06CE-427F-B2E1-B7138684A754}"/>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5D0BB9CC-BFF9-4246-BDD6-B75222361D6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a:extLst>
            <a:ext uri="{FF2B5EF4-FFF2-40B4-BE49-F238E27FC236}">
              <a16:creationId xmlns:a16="http://schemas.microsoft.com/office/drawing/2014/main" id="{0124AD3D-FA61-4BE6-9979-1D6B8823E146}"/>
            </a:ext>
          </a:extLst>
        </xdr:cNvPr>
        <xdr:cNvCxnSpPr/>
      </xdr:nvCxnSpPr>
      <xdr:spPr>
        <a:xfrm flipV="1">
          <a:off x="14375764" y="131978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a:extLst>
            <a:ext uri="{FF2B5EF4-FFF2-40B4-BE49-F238E27FC236}">
              <a16:creationId xmlns:a16="http://schemas.microsoft.com/office/drawing/2014/main" id="{DBEA4431-97EF-4602-B466-29E45067EA45}"/>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a:extLst>
            <a:ext uri="{FF2B5EF4-FFF2-40B4-BE49-F238E27FC236}">
              <a16:creationId xmlns:a16="http://schemas.microsoft.com/office/drawing/2014/main" id="{60A32150-FDE3-45A9-A200-4B4BFEED0F05}"/>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a:extLst>
            <a:ext uri="{FF2B5EF4-FFF2-40B4-BE49-F238E27FC236}">
              <a16:creationId xmlns:a16="http://schemas.microsoft.com/office/drawing/2014/main" id="{7DF81CF6-751E-4236-832D-DBD6713C1D25}"/>
            </a:ext>
          </a:extLst>
        </xdr:cNvPr>
        <xdr:cNvSpPr txBox="1"/>
      </xdr:nvSpPr>
      <xdr:spPr>
        <a:xfrm>
          <a:off x="14414500" y="1297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a:extLst>
            <a:ext uri="{FF2B5EF4-FFF2-40B4-BE49-F238E27FC236}">
              <a16:creationId xmlns:a16="http://schemas.microsoft.com/office/drawing/2014/main" id="{55D5213D-AFC5-4571-B8D5-A97FC4194EBA}"/>
            </a:ext>
          </a:extLst>
        </xdr:cNvPr>
        <xdr:cNvCxnSpPr/>
      </xdr:nvCxnSpPr>
      <xdr:spPr>
        <a:xfrm>
          <a:off x="1428750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753" name="【児童館】&#10;有形固定資産減価償却率平均値テキスト">
          <a:extLst>
            <a:ext uri="{FF2B5EF4-FFF2-40B4-BE49-F238E27FC236}">
              <a16:creationId xmlns:a16="http://schemas.microsoft.com/office/drawing/2014/main" id="{2367E078-E8B3-4512-BD32-E8BBB39ABE3A}"/>
            </a:ext>
          </a:extLst>
        </xdr:cNvPr>
        <xdr:cNvSpPr txBox="1"/>
      </xdr:nvSpPr>
      <xdr:spPr>
        <a:xfrm>
          <a:off x="1441450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a:extLst>
            <a:ext uri="{FF2B5EF4-FFF2-40B4-BE49-F238E27FC236}">
              <a16:creationId xmlns:a16="http://schemas.microsoft.com/office/drawing/2014/main" id="{B7338B56-3924-49AD-81CB-F2997D0F8143}"/>
            </a:ext>
          </a:extLst>
        </xdr:cNvPr>
        <xdr:cNvSpPr/>
      </xdr:nvSpPr>
      <xdr:spPr>
        <a:xfrm>
          <a:off x="14325600" y="137814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a:extLst>
            <a:ext uri="{FF2B5EF4-FFF2-40B4-BE49-F238E27FC236}">
              <a16:creationId xmlns:a16="http://schemas.microsoft.com/office/drawing/2014/main" id="{4688DB8D-9004-4BBE-8DF2-EE892329C845}"/>
            </a:ext>
          </a:extLst>
        </xdr:cNvPr>
        <xdr:cNvSpPr/>
      </xdr:nvSpPr>
      <xdr:spPr>
        <a:xfrm>
          <a:off x="1357884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a:extLst>
            <a:ext uri="{FF2B5EF4-FFF2-40B4-BE49-F238E27FC236}">
              <a16:creationId xmlns:a16="http://schemas.microsoft.com/office/drawing/2014/main" id="{EBC2F67D-C442-455F-9F01-7845C32BC797}"/>
            </a:ext>
          </a:extLst>
        </xdr:cNvPr>
        <xdr:cNvSpPr/>
      </xdr:nvSpPr>
      <xdr:spPr>
        <a:xfrm>
          <a:off x="128041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a:extLst>
            <a:ext uri="{FF2B5EF4-FFF2-40B4-BE49-F238E27FC236}">
              <a16:creationId xmlns:a16="http://schemas.microsoft.com/office/drawing/2014/main" id="{D6049ACB-F183-4801-9CB4-C554A607F629}"/>
            </a:ext>
          </a:extLst>
        </xdr:cNvPr>
        <xdr:cNvSpPr/>
      </xdr:nvSpPr>
      <xdr:spPr>
        <a:xfrm>
          <a:off x="1202944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a:extLst>
            <a:ext uri="{FF2B5EF4-FFF2-40B4-BE49-F238E27FC236}">
              <a16:creationId xmlns:a16="http://schemas.microsoft.com/office/drawing/2014/main" id="{B5535EF7-3A46-4576-8A70-A99C2B45DA9E}"/>
            </a:ext>
          </a:extLst>
        </xdr:cNvPr>
        <xdr:cNvSpPr/>
      </xdr:nvSpPr>
      <xdr:spPr>
        <a:xfrm>
          <a:off x="1123188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64EBA9E-2501-4F2A-AB43-759873A9B1C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545C230-F8F8-4037-85AD-9268291100F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C03AB16-B397-43DF-8C5D-09ACA1CCBA6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D2F3686-1BE6-4B90-9BC8-285798424CA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F296754-C018-4F91-8F4A-8EA8088571F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64" name="楕円 763">
          <a:extLst>
            <a:ext uri="{FF2B5EF4-FFF2-40B4-BE49-F238E27FC236}">
              <a16:creationId xmlns:a16="http://schemas.microsoft.com/office/drawing/2014/main" id="{26E79E84-BAAB-4E3C-93A9-7A76A3678347}"/>
            </a:ext>
          </a:extLst>
        </xdr:cNvPr>
        <xdr:cNvSpPr/>
      </xdr:nvSpPr>
      <xdr:spPr>
        <a:xfrm>
          <a:off x="14325600" y="135813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25416</xdr:rowOff>
    </xdr:from>
    <xdr:ext cx="405111" cy="259045"/>
    <xdr:sp macro="" textlink="">
      <xdr:nvSpPr>
        <xdr:cNvPr id="765" name="【児童館】&#10;有形固定資産減価償却率該当値テキスト">
          <a:extLst>
            <a:ext uri="{FF2B5EF4-FFF2-40B4-BE49-F238E27FC236}">
              <a16:creationId xmlns:a16="http://schemas.microsoft.com/office/drawing/2014/main" id="{613EFAE7-2DF8-4068-9CCF-1A565D5AA586}"/>
            </a:ext>
          </a:extLst>
        </xdr:cNvPr>
        <xdr:cNvSpPr txBox="1"/>
      </xdr:nvSpPr>
      <xdr:spPr>
        <a:xfrm>
          <a:off x="144145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160655</xdr:rowOff>
    </xdr:from>
    <xdr:to>
      <xdr:col>81</xdr:col>
      <xdr:colOff>101600</xdr:colOff>
      <xdr:row>81</xdr:row>
      <xdr:rowOff>90805</xdr:rowOff>
    </xdr:to>
    <xdr:sp macro="" textlink="">
      <xdr:nvSpPr>
        <xdr:cNvPr id="766" name="楕円 765">
          <a:extLst>
            <a:ext uri="{FF2B5EF4-FFF2-40B4-BE49-F238E27FC236}">
              <a16:creationId xmlns:a16="http://schemas.microsoft.com/office/drawing/2014/main" id="{CAC86C25-3349-4A73-A0B2-345CAB4A7C13}"/>
            </a:ext>
          </a:extLst>
        </xdr:cNvPr>
        <xdr:cNvSpPr/>
      </xdr:nvSpPr>
      <xdr:spPr>
        <a:xfrm>
          <a:off x="13578840" y="1357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53339</xdr:rowOff>
    </xdr:to>
    <xdr:cxnSp macro="">
      <xdr:nvCxnSpPr>
        <xdr:cNvPr id="767" name="直線コネクタ 766">
          <a:extLst>
            <a:ext uri="{FF2B5EF4-FFF2-40B4-BE49-F238E27FC236}">
              <a16:creationId xmlns:a16="http://schemas.microsoft.com/office/drawing/2014/main" id="{A972B4BE-44CD-4941-AD4A-7C5F35C7D36B}"/>
            </a:ext>
          </a:extLst>
        </xdr:cNvPr>
        <xdr:cNvCxnSpPr/>
      </xdr:nvCxnSpPr>
      <xdr:spPr>
        <a:xfrm>
          <a:off x="13629640" y="13618845"/>
          <a:ext cx="7467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768" name="楕円 767">
          <a:extLst>
            <a:ext uri="{FF2B5EF4-FFF2-40B4-BE49-F238E27FC236}">
              <a16:creationId xmlns:a16="http://schemas.microsoft.com/office/drawing/2014/main" id="{D2C8A340-532A-4EE4-9187-5AD850940678}"/>
            </a:ext>
          </a:extLst>
        </xdr:cNvPr>
        <xdr:cNvSpPr/>
      </xdr:nvSpPr>
      <xdr:spPr>
        <a:xfrm>
          <a:off x="1280414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81</xdr:row>
      <xdr:rowOff>51436</xdr:rowOff>
    </xdr:to>
    <xdr:cxnSp macro="">
      <xdr:nvCxnSpPr>
        <xdr:cNvPr id="769" name="直線コネクタ 768">
          <a:extLst>
            <a:ext uri="{FF2B5EF4-FFF2-40B4-BE49-F238E27FC236}">
              <a16:creationId xmlns:a16="http://schemas.microsoft.com/office/drawing/2014/main" id="{63356D2F-41E9-4963-AE40-372C88AD9E73}"/>
            </a:ext>
          </a:extLst>
        </xdr:cNvPr>
        <xdr:cNvCxnSpPr/>
      </xdr:nvCxnSpPr>
      <xdr:spPr>
        <a:xfrm flipV="1">
          <a:off x="12854940" y="13618845"/>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130175</xdr:rowOff>
    </xdr:from>
    <xdr:to>
      <xdr:col>72</xdr:col>
      <xdr:colOff>38100</xdr:colOff>
      <xdr:row>81</xdr:row>
      <xdr:rowOff>60325</xdr:rowOff>
    </xdr:to>
    <xdr:sp macro="" textlink="">
      <xdr:nvSpPr>
        <xdr:cNvPr id="770" name="楕円 769">
          <a:extLst>
            <a:ext uri="{FF2B5EF4-FFF2-40B4-BE49-F238E27FC236}">
              <a16:creationId xmlns:a16="http://schemas.microsoft.com/office/drawing/2014/main" id="{1353A3BA-8F10-4735-BE71-FF9B3E5634A5}"/>
            </a:ext>
          </a:extLst>
        </xdr:cNvPr>
        <xdr:cNvSpPr/>
      </xdr:nvSpPr>
      <xdr:spPr>
        <a:xfrm>
          <a:off x="1202944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xdr:rowOff>
    </xdr:from>
    <xdr:to>
      <xdr:col>76</xdr:col>
      <xdr:colOff>114300</xdr:colOff>
      <xdr:row>81</xdr:row>
      <xdr:rowOff>51436</xdr:rowOff>
    </xdr:to>
    <xdr:cxnSp macro="">
      <xdr:nvCxnSpPr>
        <xdr:cNvPr id="771" name="直線コネクタ 770">
          <a:extLst>
            <a:ext uri="{FF2B5EF4-FFF2-40B4-BE49-F238E27FC236}">
              <a16:creationId xmlns:a16="http://schemas.microsoft.com/office/drawing/2014/main" id="{3846CF9C-9900-4ED6-8BD5-1BD88F0A252D}"/>
            </a:ext>
          </a:extLst>
        </xdr:cNvPr>
        <xdr:cNvCxnSpPr/>
      </xdr:nvCxnSpPr>
      <xdr:spPr>
        <a:xfrm>
          <a:off x="12072620" y="13588365"/>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107314</xdr:rowOff>
    </xdr:from>
    <xdr:to>
      <xdr:col>67</xdr:col>
      <xdr:colOff>101600</xdr:colOff>
      <xdr:row>81</xdr:row>
      <xdr:rowOff>37464</xdr:rowOff>
    </xdr:to>
    <xdr:sp macro="" textlink="">
      <xdr:nvSpPr>
        <xdr:cNvPr id="772" name="楕円 771">
          <a:extLst>
            <a:ext uri="{FF2B5EF4-FFF2-40B4-BE49-F238E27FC236}">
              <a16:creationId xmlns:a16="http://schemas.microsoft.com/office/drawing/2014/main" id="{5F5B452F-D1A8-40E2-80D4-4A05128578A0}"/>
            </a:ext>
          </a:extLst>
        </xdr:cNvPr>
        <xdr:cNvSpPr/>
      </xdr:nvSpPr>
      <xdr:spPr>
        <a:xfrm>
          <a:off x="11231880" y="13518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158114</xdr:rowOff>
    </xdr:from>
    <xdr:to>
      <xdr:col>71</xdr:col>
      <xdr:colOff>177800</xdr:colOff>
      <xdr:row>81</xdr:row>
      <xdr:rowOff>9525</xdr:rowOff>
    </xdr:to>
    <xdr:cxnSp macro="">
      <xdr:nvCxnSpPr>
        <xdr:cNvPr id="773" name="直線コネクタ 772">
          <a:extLst>
            <a:ext uri="{FF2B5EF4-FFF2-40B4-BE49-F238E27FC236}">
              <a16:creationId xmlns:a16="http://schemas.microsoft.com/office/drawing/2014/main" id="{633ECC06-78BB-4826-BA3D-73C83125EE94}"/>
            </a:ext>
          </a:extLst>
        </xdr:cNvPr>
        <xdr:cNvCxnSpPr/>
      </xdr:nvCxnSpPr>
      <xdr:spPr>
        <a:xfrm>
          <a:off x="11282680" y="13569314"/>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774" name="n_1aveValue【児童館】&#10;有形固定資産減価償却率">
          <a:extLst>
            <a:ext uri="{FF2B5EF4-FFF2-40B4-BE49-F238E27FC236}">
              <a16:creationId xmlns:a16="http://schemas.microsoft.com/office/drawing/2014/main" id="{A1D2BE30-0CC4-4693-A414-A815F5E789B5}"/>
            </a:ext>
          </a:extLst>
        </xdr:cNvPr>
        <xdr:cNvSpPr txBox="1"/>
      </xdr:nvSpPr>
      <xdr:spPr>
        <a:xfrm>
          <a:off x="1343724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75" name="n_2aveValue【児童館】&#10;有形固定資産減価償却率">
          <a:extLst>
            <a:ext uri="{FF2B5EF4-FFF2-40B4-BE49-F238E27FC236}">
              <a16:creationId xmlns:a16="http://schemas.microsoft.com/office/drawing/2014/main" id="{166358D3-70BA-4EC6-B30A-F697785BCC08}"/>
            </a:ext>
          </a:extLst>
        </xdr:cNvPr>
        <xdr:cNvSpPr txBox="1"/>
      </xdr:nvSpPr>
      <xdr:spPr>
        <a:xfrm>
          <a:off x="126752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776" name="n_3aveValue【児童館】&#10;有形固定資産減価償却率">
          <a:extLst>
            <a:ext uri="{FF2B5EF4-FFF2-40B4-BE49-F238E27FC236}">
              <a16:creationId xmlns:a16="http://schemas.microsoft.com/office/drawing/2014/main" id="{EA2B1C92-FD03-4517-A64F-FDD7514E90D7}"/>
            </a:ext>
          </a:extLst>
        </xdr:cNvPr>
        <xdr:cNvSpPr txBox="1"/>
      </xdr:nvSpPr>
      <xdr:spPr>
        <a:xfrm>
          <a:off x="1190054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777" name="n_4aveValue【児童館】&#10;有形固定資産減価償却率">
          <a:extLst>
            <a:ext uri="{FF2B5EF4-FFF2-40B4-BE49-F238E27FC236}">
              <a16:creationId xmlns:a16="http://schemas.microsoft.com/office/drawing/2014/main" id="{5B8E1666-A92C-4270-B926-3573DAC7C62F}"/>
            </a:ext>
          </a:extLst>
        </xdr:cNvPr>
        <xdr:cNvSpPr txBox="1"/>
      </xdr:nvSpPr>
      <xdr:spPr>
        <a:xfrm>
          <a:off x="1110298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107332</xdr:rowOff>
    </xdr:from>
    <xdr:ext cx="405111" cy="259045"/>
    <xdr:sp macro="" textlink="">
      <xdr:nvSpPr>
        <xdr:cNvPr id="778" name="n_1mainValue【児童館】&#10;有形固定資産減価償却率">
          <a:extLst>
            <a:ext uri="{FF2B5EF4-FFF2-40B4-BE49-F238E27FC236}">
              <a16:creationId xmlns:a16="http://schemas.microsoft.com/office/drawing/2014/main" id="{8181C3E8-E5BE-4930-8678-EC5D15433FEF}"/>
            </a:ext>
          </a:extLst>
        </xdr:cNvPr>
        <xdr:cNvSpPr txBox="1"/>
      </xdr:nvSpPr>
      <xdr:spPr>
        <a:xfrm>
          <a:off x="13437244" y="133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779" name="n_2mainValue【児童館】&#10;有形固定資産減価償却率">
          <a:extLst>
            <a:ext uri="{FF2B5EF4-FFF2-40B4-BE49-F238E27FC236}">
              <a16:creationId xmlns:a16="http://schemas.microsoft.com/office/drawing/2014/main" id="{E187E64C-46E0-4A4C-9262-D6F1DA36B38D}"/>
            </a:ext>
          </a:extLst>
        </xdr:cNvPr>
        <xdr:cNvSpPr txBox="1"/>
      </xdr:nvSpPr>
      <xdr:spPr>
        <a:xfrm>
          <a:off x="1267524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76852</xdr:rowOff>
    </xdr:from>
    <xdr:ext cx="405111" cy="259045"/>
    <xdr:sp macro="" textlink="">
      <xdr:nvSpPr>
        <xdr:cNvPr id="780" name="n_3mainValue【児童館】&#10;有形固定資産減価償却率">
          <a:extLst>
            <a:ext uri="{FF2B5EF4-FFF2-40B4-BE49-F238E27FC236}">
              <a16:creationId xmlns:a16="http://schemas.microsoft.com/office/drawing/2014/main" id="{D31B5B12-2F12-49CD-A927-430FBF8AF5C3}"/>
            </a:ext>
          </a:extLst>
        </xdr:cNvPr>
        <xdr:cNvSpPr txBox="1"/>
      </xdr:nvSpPr>
      <xdr:spPr>
        <a:xfrm>
          <a:off x="1190054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53991</xdr:rowOff>
    </xdr:from>
    <xdr:ext cx="405111" cy="259045"/>
    <xdr:sp macro="" textlink="">
      <xdr:nvSpPr>
        <xdr:cNvPr id="781" name="n_4mainValue【児童館】&#10;有形固定資産減価償却率">
          <a:extLst>
            <a:ext uri="{FF2B5EF4-FFF2-40B4-BE49-F238E27FC236}">
              <a16:creationId xmlns:a16="http://schemas.microsoft.com/office/drawing/2014/main" id="{097A4E92-D08E-4507-9FCC-DDECCDC4D4CA}"/>
            </a:ext>
          </a:extLst>
        </xdr:cNvPr>
        <xdr:cNvSpPr txBox="1"/>
      </xdr:nvSpPr>
      <xdr:spPr>
        <a:xfrm>
          <a:off x="1110298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36305349-41FA-4F82-9688-4344F69D934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EE3076C9-5B2B-4756-AB8E-556DC8A3AF7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B26C9300-CC43-41C6-9630-E7970B2DA23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DD5CC4AB-D44C-48F1-9525-7DA80299E2D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53131CD8-157B-423B-9BA5-3FE95EFC27D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E2EBEC-11C5-4EF5-97A3-C918277EC7B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D91C1FEA-68D2-4012-9E89-C84DA1A884D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902EA247-0168-402F-88FB-7C5B9BDFBCC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295CF03A-26E0-4958-8CFC-1D436547B45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9B2380F4-579D-43E9-B68F-0BB3EA2CECC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a:extLst>
            <a:ext uri="{FF2B5EF4-FFF2-40B4-BE49-F238E27FC236}">
              <a16:creationId xmlns:a16="http://schemas.microsoft.com/office/drawing/2014/main" id="{0AF60713-A654-4ED1-9E3B-360952B8864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a:extLst>
            <a:ext uri="{FF2B5EF4-FFF2-40B4-BE49-F238E27FC236}">
              <a16:creationId xmlns:a16="http://schemas.microsoft.com/office/drawing/2014/main" id="{8FD11903-5390-4A03-9D45-6E4EC4CCABE9}"/>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a:extLst>
            <a:ext uri="{FF2B5EF4-FFF2-40B4-BE49-F238E27FC236}">
              <a16:creationId xmlns:a16="http://schemas.microsoft.com/office/drawing/2014/main" id="{3F690B2F-1AE5-4B75-AC30-59A5735907C1}"/>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a:extLst>
            <a:ext uri="{FF2B5EF4-FFF2-40B4-BE49-F238E27FC236}">
              <a16:creationId xmlns:a16="http://schemas.microsoft.com/office/drawing/2014/main" id="{E1E8D611-2B6B-49E0-B81B-AD9ED0E5024C}"/>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a:extLst>
            <a:ext uri="{FF2B5EF4-FFF2-40B4-BE49-F238E27FC236}">
              <a16:creationId xmlns:a16="http://schemas.microsoft.com/office/drawing/2014/main" id="{CFDCE2AF-691B-4957-97ED-4A08317E3AAC}"/>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a:extLst>
            <a:ext uri="{FF2B5EF4-FFF2-40B4-BE49-F238E27FC236}">
              <a16:creationId xmlns:a16="http://schemas.microsoft.com/office/drawing/2014/main" id="{59CA9697-507C-4902-9463-D8845C431582}"/>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a:extLst>
            <a:ext uri="{FF2B5EF4-FFF2-40B4-BE49-F238E27FC236}">
              <a16:creationId xmlns:a16="http://schemas.microsoft.com/office/drawing/2014/main" id="{5C67F761-93AB-4760-A3F8-C6ED21580B5B}"/>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a:extLst>
            <a:ext uri="{FF2B5EF4-FFF2-40B4-BE49-F238E27FC236}">
              <a16:creationId xmlns:a16="http://schemas.microsoft.com/office/drawing/2014/main" id="{908A76D0-B371-46D2-BACE-7ABA7C0CE318}"/>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a:extLst>
            <a:ext uri="{FF2B5EF4-FFF2-40B4-BE49-F238E27FC236}">
              <a16:creationId xmlns:a16="http://schemas.microsoft.com/office/drawing/2014/main" id="{D1A8E035-1CCF-483E-AB00-C2CD662BCC3D}"/>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a:extLst>
            <a:ext uri="{FF2B5EF4-FFF2-40B4-BE49-F238E27FC236}">
              <a16:creationId xmlns:a16="http://schemas.microsoft.com/office/drawing/2014/main" id="{3FC18D97-F0E7-4A29-9544-A4D8C28CEB8E}"/>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a:extLst>
            <a:ext uri="{FF2B5EF4-FFF2-40B4-BE49-F238E27FC236}">
              <a16:creationId xmlns:a16="http://schemas.microsoft.com/office/drawing/2014/main" id="{85F0AD22-3A4B-4E69-8152-A3CEF990998D}"/>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a:extLst>
            <a:ext uri="{FF2B5EF4-FFF2-40B4-BE49-F238E27FC236}">
              <a16:creationId xmlns:a16="http://schemas.microsoft.com/office/drawing/2014/main" id="{67661537-D7D6-480B-B0D2-3A5620C05992}"/>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3E67FED4-D376-41DD-B7B0-D46255B5541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9D9C5630-9ED2-4FD3-B725-A425F4C715C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70EA87FA-DB59-455A-BA6D-319E2E474BB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a:extLst>
            <a:ext uri="{FF2B5EF4-FFF2-40B4-BE49-F238E27FC236}">
              <a16:creationId xmlns:a16="http://schemas.microsoft.com/office/drawing/2014/main" id="{47EF8FF2-84D0-44DE-87A8-D4602803576D}"/>
            </a:ext>
          </a:extLst>
        </xdr:cNvPr>
        <xdr:cNvCxnSpPr/>
      </xdr:nvCxnSpPr>
      <xdr:spPr>
        <a:xfrm flipV="1">
          <a:off x="19509104" y="13163006"/>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a:extLst>
            <a:ext uri="{FF2B5EF4-FFF2-40B4-BE49-F238E27FC236}">
              <a16:creationId xmlns:a16="http://schemas.microsoft.com/office/drawing/2014/main" id="{D270476C-E6E7-45A8-ABAB-F5EF88F2CC44}"/>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a:extLst>
            <a:ext uri="{FF2B5EF4-FFF2-40B4-BE49-F238E27FC236}">
              <a16:creationId xmlns:a16="http://schemas.microsoft.com/office/drawing/2014/main" id="{733CB275-4FFD-4E55-9306-191BEDCC03E3}"/>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a:extLst>
            <a:ext uri="{FF2B5EF4-FFF2-40B4-BE49-F238E27FC236}">
              <a16:creationId xmlns:a16="http://schemas.microsoft.com/office/drawing/2014/main" id="{4BB4A4D1-5C3C-462F-A72F-ABEB1065AF9B}"/>
            </a:ext>
          </a:extLst>
        </xdr:cNvPr>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a:extLst>
            <a:ext uri="{FF2B5EF4-FFF2-40B4-BE49-F238E27FC236}">
              <a16:creationId xmlns:a16="http://schemas.microsoft.com/office/drawing/2014/main" id="{48DEA8BC-3027-4354-9F6F-E0421C0F8748}"/>
            </a:ext>
          </a:extLst>
        </xdr:cNvPr>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12" name="【児童館】&#10;一人当たり面積平均値テキスト">
          <a:extLst>
            <a:ext uri="{FF2B5EF4-FFF2-40B4-BE49-F238E27FC236}">
              <a16:creationId xmlns:a16="http://schemas.microsoft.com/office/drawing/2014/main" id="{61D18AB8-06E2-4CD6-85CC-2AD832575311}"/>
            </a:ext>
          </a:extLst>
        </xdr:cNvPr>
        <xdr:cNvSpPr txBox="1"/>
      </xdr:nvSpPr>
      <xdr:spPr>
        <a:xfrm>
          <a:off x="19547840" y="14022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a:extLst>
            <a:ext uri="{FF2B5EF4-FFF2-40B4-BE49-F238E27FC236}">
              <a16:creationId xmlns:a16="http://schemas.microsoft.com/office/drawing/2014/main" id="{F58F32F2-DC63-4FC8-A3D6-A032FF9D3A83}"/>
            </a:ext>
          </a:extLst>
        </xdr:cNvPr>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a:extLst>
            <a:ext uri="{FF2B5EF4-FFF2-40B4-BE49-F238E27FC236}">
              <a16:creationId xmlns:a16="http://schemas.microsoft.com/office/drawing/2014/main" id="{7F076047-C67A-40EE-B991-4F72305FD4BB}"/>
            </a:ext>
          </a:extLst>
        </xdr:cNvPr>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a:extLst>
            <a:ext uri="{FF2B5EF4-FFF2-40B4-BE49-F238E27FC236}">
              <a16:creationId xmlns:a16="http://schemas.microsoft.com/office/drawing/2014/main" id="{F95F4A57-7DD1-4233-B482-7B104175A196}"/>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a:extLst>
            <a:ext uri="{FF2B5EF4-FFF2-40B4-BE49-F238E27FC236}">
              <a16:creationId xmlns:a16="http://schemas.microsoft.com/office/drawing/2014/main" id="{00C673D7-CFA3-4962-ACE0-D7BB5077BDCB}"/>
            </a:ext>
          </a:extLst>
        </xdr:cNvPr>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a:extLst>
            <a:ext uri="{FF2B5EF4-FFF2-40B4-BE49-F238E27FC236}">
              <a16:creationId xmlns:a16="http://schemas.microsoft.com/office/drawing/2014/main" id="{666CD1BD-1BF6-4A18-A68F-E218378ABFAE}"/>
            </a:ext>
          </a:extLst>
        </xdr:cNvPr>
        <xdr:cNvSpPr/>
      </xdr:nvSpPr>
      <xdr:spPr>
        <a:xfrm>
          <a:off x="16388080" y="141670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B6AA5D6-B4F1-4BC9-865F-D4F03A87682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82AFD72-F3A2-4448-B537-9FD01A17D07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4844EE1-4106-4690-BE6E-61601806A64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4CCEE10A-9EF2-43C6-A34A-24A5D64120B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BC0C87B-E10B-4A69-BC49-BB6374D1FB1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823" name="楕円 822">
          <a:extLst>
            <a:ext uri="{FF2B5EF4-FFF2-40B4-BE49-F238E27FC236}">
              <a16:creationId xmlns:a16="http://schemas.microsoft.com/office/drawing/2014/main" id="{4EA5E8BE-FC2D-430C-948F-9C1FD5A075B6}"/>
            </a:ext>
          </a:extLst>
        </xdr:cNvPr>
        <xdr:cNvSpPr/>
      </xdr:nvSpPr>
      <xdr:spPr>
        <a:xfrm>
          <a:off x="1945894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824" name="【児童館】&#10;一人当たり面積該当値テキスト">
          <a:extLst>
            <a:ext uri="{FF2B5EF4-FFF2-40B4-BE49-F238E27FC236}">
              <a16:creationId xmlns:a16="http://schemas.microsoft.com/office/drawing/2014/main" id="{AF50773C-9412-4F26-BEDB-2EB64BE220CF}"/>
            </a:ext>
          </a:extLst>
        </xdr:cNvPr>
        <xdr:cNvSpPr txBox="1"/>
      </xdr:nvSpPr>
      <xdr:spPr>
        <a:xfrm>
          <a:off x="19547840" y="143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825" name="楕円 824">
          <a:extLst>
            <a:ext uri="{FF2B5EF4-FFF2-40B4-BE49-F238E27FC236}">
              <a16:creationId xmlns:a16="http://schemas.microsoft.com/office/drawing/2014/main" id="{F38244F9-7B8C-48CE-9E6F-27F3B586D3CB}"/>
            </a:ext>
          </a:extLst>
        </xdr:cNvPr>
        <xdr:cNvSpPr/>
      </xdr:nvSpPr>
      <xdr:spPr>
        <a:xfrm>
          <a:off x="1873504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826" name="直線コネクタ 825">
          <a:extLst>
            <a:ext uri="{FF2B5EF4-FFF2-40B4-BE49-F238E27FC236}">
              <a16:creationId xmlns:a16="http://schemas.microsoft.com/office/drawing/2014/main" id="{18205AF2-2284-4F0D-884B-E95EDD076815}"/>
            </a:ext>
          </a:extLst>
        </xdr:cNvPr>
        <xdr:cNvCxnSpPr/>
      </xdr:nvCxnSpPr>
      <xdr:spPr>
        <a:xfrm>
          <a:off x="18778220" y="145041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827" name="楕円 826">
          <a:extLst>
            <a:ext uri="{FF2B5EF4-FFF2-40B4-BE49-F238E27FC236}">
              <a16:creationId xmlns:a16="http://schemas.microsoft.com/office/drawing/2014/main" id="{FB5859EF-CB05-4E53-BDA1-62092516403F}"/>
            </a:ext>
          </a:extLst>
        </xdr:cNvPr>
        <xdr:cNvSpPr/>
      </xdr:nvSpPr>
      <xdr:spPr>
        <a:xfrm>
          <a:off x="1793748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828" name="直線コネクタ 827">
          <a:extLst>
            <a:ext uri="{FF2B5EF4-FFF2-40B4-BE49-F238E27FC236}">
              <a16:creationId xmlns:a16="http://schemas.microsoft.com/office/drawing/2014/main" id="{04D1E0F1-E86D-4E19-A3E3-2896C57F5C26}"/>
            </a:ext>
          </a:extLst>
        </xdr:cNvPr>
        <xdr:cNvCxnSpPr/>
      </xdr:nvCxnSpPr>
      <xdr:spPr>
        <a:xfrm>
          <a:off x="17988280" y="145041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829" name="楕円 828">
          <a:extLst>
            <a:ext uri="{FF2B5EF4-FFF2-40B4-BE49-F238E27FC236}">
              <a16:creationId xmlns:a16="http://schemas.microsoft.com/office/drawing/2014/main" id="{FCCA9062-9C4E-4DC1-B116-747B5273EA73}"/>
            </a:ext>
          </a:extLst>
        </xdr:cNvPr>
        <xdr:cNvSpPr/>
      </xdr:nvSpPr>
      <xdr:spPr>
        <a:xfrm>
          <a:off x="1716278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87086</xdr:rowOff>
    </xdr:to>
    <xdr:cxnSp macro="">
      <xdr:nvCxnSpPr>
        <xdr:cNvPr id="830" name="直線コネクタ 829">
          <a:extLst>
            <a:ext uri="{FF2B5EF4-FFF2-40B4-BE49-F238E27FC236}">
              <a16:creationId xmlns:a16="http://schemas.microsoft.com/office/drawing/2014/main" id="{F01CF50E-FEFF-4E44-9913-57A1FE476034}"/>
            </a:ext>
          </a:extLst>
        </xdr:cNvPr>
        <xdr:cNvCxnSpPr/>
      </xdr:nvCxnSpPr>
      <xdr:spPr>
        <a:xfrm>
          <a:off x="17213580" y="145041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36286</xdr:rowOff>
    </xdr:from>
    <xdr:to>
      <xdr:col>98</xdr:col>
      <xdr:colOff>38100</xdr:colOff>
      <xdr:row>86</xdr:row>
      <xdr:rowOff>137886</xdr:rowOff>
    </xdr:to>
    <xdr:sp macro="" textlink="">
      <xdr:nvSpPr>
        <xdr:cNvPr id="831" name="楕円 830">
          <a:extLst>
            <a:ext uri="{FF2B5EF4-FFF2-40B4-BE49-F238E27FC236}">
              <a16:creationId xmlns:a16="http://schemas.microsoft.com/office/drawing/2014/main" id="{7A7644A0-462F-4069-A078-B30D185FD417}"/>
            </a:ext>
          </a:extLst>
        </xdr:cNvPr>
        <xdr:cNvSpPr/>
      </xdr:nvSpPr>
      <xdr:spPr>
        <a:xfrm>
          <a:off x="1638808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87086</xdr:rowOff>
    </xdr:from>
    <xdr:to>
      <xdr:col>102</xdr:col>
      <xdr:colOff>114300</xdr:colOff>
      <xdr:row>86</xdr:row>
      <xdr:rowOff>87086</xdr:rowOff>
    </xdr:to>
    <xdr:cxnSp macro="">
      <xdr:nvCxnSpPr>
        <xdr:cNvPr id="832" name="直線コネクタ 831">
          <a:extLst>
            <a:ext uri="{FF2B5EF4-FFF2-40B4-BE49-F238E27FC236}">
              <a16:creationId xmlns:a16="http://schemas.microsoft.com/office/drawing/2014/main" id="{BAF078E0-0129-48C4-B8B7-79FCB7E40AA3}"/>
            </a:ext>
          </a:extLst>
        </xdr:cNvPr>
        <xdr:cNvCxnSpPr/>
      </xdr:nvCxnSpPr>
      <xdr:spPr>
        <a:xfrm>
          <a:off x="16431260" y="1450412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833" name="n_1aveValue【児童館】&#10;一人当たり面積">
          <a:extLst>
            <a:ext uri="{FF2B5EF4-FFF2-40B4-BE49-F238E27FC236}">
              <a16:creationId xmlns:a16="http://schemas.microsoft.com/office/drawing/2014/main" id="{5C30FCED-069F-47C3-B18F-56F133602830}"/>
            </a:ext>
          </a:extLst>
        </xdr:cNvPr>
        <xdr:cNvSpPr txBox="1"/>
      </xdr:nvSpPr>
      <xdr:spPr>
        <a:xfrm>
          <a:off x="1856112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4" name="n_2aveValue【児童館】&#10;一人当たり面積">
          <a:extLst>
            <a:ext uri="{FF2B5EF4-FFF2-40B4-BE49-F238E27FC236}">
              <a16:creationId xmlns:a16="http://schemas.microsoft.com/office/drawing/2014/main" id="{80843FFF-492D-4362-AE8C-7361BB777984}"/>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児童館】&#10;一人当たり面積">
          <a:extLst>
            <a:ext uri="{FF2B5EF4-FFF2-40B4-BE49-F238E27FC236}">
              <a16:creationId xmlns:a16="http://schemas.microsoft.com/office/drawing/2014/main" id="{04A4D253-B7D3-48A7-B816-CDD26B89D15C}"/>
            </a:ext>
          </a:extLst>
        </xdr:cNvPr>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836" name="n_4aveValue【児童館】&#10;一人当たり面積">
          <a:extLst>
            <a:ext uri="{FF2B5EF4-FFF2-40B4-BE49-F238E27FC236}">
              <a16:creationId xmlns:a16="http://schemas.microsoft.com/office/drawing/2014/main" id="{07810F2A-2128-49F1-A040-E7B0C86140EA}"/>
            </a:ext>
          </a:extLst>
        </xdr:cNvPr>
        <xdr:cNvSpPr txBox="1"/>
      </xdr:nvSpPr>
      <xdr:spPr>
        <a:xfrm>
          <a:off x="162268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837" name="n_1mainValue【児童館】&#10;一人当たり面積">
          <a:extLst>
            <a:ext uri="{FF2B5EF4-FFF2-40B4-BE49-F238E27FC236}">
              <a16:creationId xmlns:a16="http://schemas.microsoft.com/office/drawing/2014/main" id="{2A617F5E-C7DD-4BF3-A32F-1D81525F4593}"/>
            </a:ext>
          </a:extLst>
        </xdr:cNvPr>
        <xdr:cNvSpPr txBox="1"/>
      </xdr:nvSpPr>
      <xdr:spPr>
        <a:xfrm>
          <a:off x="1856112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838" name="n_2mainValue【児童館】&#10;一人当たり面積">
          <a:extLst>
            <a:ext uri="{FF2B5EF4-FFF2-40B4-BE49-F238E27FC236}">
              <a16:creationId xmlns:a16="http://schemas.microsoft.com/office/drawing/2014/main" id="{1FA26DEB-4A70-41D0-88FF-EAAEF7604BC0}"/>
            </a:ext>
          </a:extLst>
        </xdr:cNvPr>
        <xdr:cNvSpPr txBox="1"/>
      </xdr:nvSpPr>
      <xdr:spPr>
        <a:xfrm>
          <a:off x="177762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839" name="n_3mainValue【児童館】&#10;一人当たり面積">
          <a:extLst>
            <a:ext uri="{FF2B5EF4-FFF2-40B4-BE49-F238E27FC236}">
              <a16:creationId xmlns:a16="http://schemas.microsoft.com/office/drawing/2014/main" id="{D5A1E7FE-5024-49E7-A04F-F88F165A181C}"/>
            </a:ext>
          </a:extLst>
        </xdr:cNvPr>
        <xdr:cNvSpPr txBox="1"/>
      </xdr:nvSpPr>
      <xdr:spPr>
        <a:xfrm>
          <a:off x="170015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129013</xdr:rowOff>
    </xdr:from>
    <xdr:ext cx="469744" cy="259045"/>
    <xdr:sp macro="" textlink="">
      <xdr:nvSpPr>
        <xdr:cNvPr id="840" name="n_4mainValue【児童館】&#10;一人当たり面積">
          <a:extLst>
            <a:ext uri="{FF2B5EF4-FFF2-40B4-BE49-F238E27FC236}">
              <a16:creationId xmlns:a16="http://schemas.microsoft.com/office/drawing/2014/main" id="{B236E8DB-7845-4DD9-B900-A3C1D9CA4CC0}"/>
            </a:ext>
          </a:extLst>
        </xdr:cNvPr>
        <xdr:cNvSpPr txBox="1"/>
      </xdr:nvSpPr>
      <xdr:spPr>
        <a:xfrm>
          <a:off x="162268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E85DC6B7-A550-466D-9FAB-C3C4C199E67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2E80E6DF-D8A2-4325-BF2C-2FD5C26440E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E7C2C198-77A9-4409-87FF-37E74F08862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A2825A5B-4677-4FE0-B541-C4DC1015003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FF2F636D-773F-4F25-8DBA-694CB9BE407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A132EF1F-7B98-4EB5-B1BE-11128313D17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CFEC5D14-13C2-4019-8B7A-05424437B84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BF3CB106-51F7-455E-B0CD-0CBD729D942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1AACBBCB-3605-4C12-B833-EE9600D3473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4B8ED6B5-F942-43EA-B1A7-E592A4C0F9E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D3FDA608-C54B-458F-991C-D9F9407AA25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D0A24D85-B4BD-4CFA-88BE-7A27F14432BC}"/>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CC7F7EFB-BA40-41CB-BBCE-62BFFBE8683B}"/>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A057B7A9-4D3A-4E1F-8D0E-09A66B16CB7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F0F47C1D-82A6-43CC-A404-BAB77F018C34}"/>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26B51CD8-FA5B-43EF-8382-3DF61670AF77}"/>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B7C5B90A-7404-452F-95CA-3376CD38461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88DD3FD2-C5C1-4977-9C5D-B45407F32471}"/>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6C736E3B-04D2-4902-A641-FEA2EC04137E}"/>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99AA08C9-B77F-4AA1-A56F-5F28A0AC271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8994CCB7-021C-4F96-AFCA-0D1DD03FE141}"/>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9E142CB3-37D5-49E3-B014-B6BD47CFAAD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CBF468C9-60B5-40E0-A551-4A174840F6B3}"/>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D0F33AA6-FD95-4C03-ADFA-955A67A55C3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a:extLst>
            <a:ext uri="{FF2B5EF4-FFF2-40B4-BE49-F238E27FC236}">
              <a16:creationId xmlns:a16="http://schemas.microsoft.com/office/drawing/2014/main" id="{97B76B9B-8E5A-4CF9-B23D-C385FC84A41A}"/>
            </a:ext>
          </a:extLst>
        </xdr:cNvPr>
        <xdr:cNvCxnSpPr/>
      </xdr:nvCxnSpPr>
      <xdr:spPr>
        <a:xfrm flipV="1">
          <a:off x="14375764" y="1686687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a:extLst>
            <a:ext uri="{FF2B5EF4-FFF2-40B4-BE49-F238E27FC236}">
              <a16:creationId xmlns:a16="http://schemas.microsoft.com/office/drawing/2014/main" id="{DF7BAFC3-C500-41A3-BB4C-FB8F23E184E6}"/>
            </a:ext>
          </a:extLst>
        </xdr:cNvPr>
        <xdr:cNvSpPr txBox="1"/>
      </xdr:nvSpPr>
      <xdr:spPr>
        <a:xfrm>
          <a:off x="14414500" y="181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a:extLst>
            <a:ext uri="{FF2B5EF4-FFF2-40B4-BE49-F238E27FC236}">
              <a16:creationId xmlns:a16="http://schemas.microsoft.com/office/drawing/2014/main" id="{3E147735-5CC9-43E4-9A33-5A100D0AB774}"/>
            </a:ext>
          </a:extLst>
        </xdr:cNvPr>
        <xdr:cNvCxnSpPr/>
      </xdr:nvCxnSpPr>
      <xdr:spPr>
        <a:xfrm>
          <a:off x="142875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a:extLst>
            <a:ext uri="{FF2B5EF4-FFF2-40B4-BE49-F238E27FC236}">
              <a16:creationId xmlns:a16="http://schemas.microsoft.com/office/drawing/2014/main" id="{1FC8D47F-03A4-40C3-BE3A-10C260FBB7B7}"/>
            </a:ext>
          </a:extLst>
        </xdr:cNvPr>
        <xdr:cNvSpPr txBox="1"/>
      </xdr:nvSpPr>
      <xdr:spPr>
        <a:xfrm>
          <a:off x="14414500" y="1664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a:extLst>
            <a:ext uri="{FF2B5EF4-FFF2-40B4-BE49-F238E27FC236}">
              <a16:creationId xmlns:a16="http://schemas.microsoft.com/office/drawing/2014/main" id="{EDDC7F57-FF96-411B-8E62-661CCDADCD6F}"/>
            </a:ext>
          </a:extLst>
        </xdr:cNvPr>
        <xdr:cNvCxnSpPr/>
      </xdr:nvCxnSpPr>
      <xdr:spPr>
        <a:xfrm>
          <a:off x="14287500" y="168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41927</xdr:rowOff>
    </xdr:from>
    <xdr:ext cx="405111" cy="259045"/>
    <xdr:sp macro="" textlink="">
      <xdr:nvSpPr>
        <xdr:cNvPr id="870" name="【公民館】&#10;有形固定資産減価償却率平均値テキスト">
          <a:extLst>
            <a:ext uri="{FF2B5EF4-FFF2-40B4-BE49-F238E27FC236}">
              <a16:creationId xmlns:a16="http://schemas.microsoft.com/office/drawing/2014/main" id="{0BD3BE1E-0CDB-4D01-9D9D-677B3826E5AD}"/>
            </a:ext>
          </a:extLst>
        </xdr:cNvPr>
        <xdr:cNvSpPr txBox="1"/>
      </xdr:nvSpPr>
      <xdr:spPr>
        <a:xfrm>
          <a:off x="14414500" y="1747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a:extLst>
            <a:ext uri="{FF2B5EF4-FFF2-40B4-BE49-F238E27FC236}">
              <a16:creationId xmlns:a16="http://schemas.microsoft.com/office/drawing/2014/main" id="{F443E632-D206-4C0D-8F8A-3CCC48308C61}"/>
            </a:ext>
          </a:extLst>
        </xdr:cNvPr>
        <xdr:cNvSpPr/>
      </xdr:nvSpPr>
      <xdr:spPr>
        <a:xfrm>
          <a:off x="14325600" y="174980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a:extLst>
            <a:ext uri="{FF2B5EF4-FFF2-40B4-BE49-F238E27FC236}">
              <a16:creationId xmlns:a16="http://schemas.microsoft.com/office/drawing/2014/main" id="{A71FECDC-5068-4D44-A1D4-5193C2B846B7}"/>
            </a:ext>
          </a:extLst>
        </xdr:cNvPr>
        <xdr:cNvSpPr/>
      </xdr:nvSpPr>
      <xdr:spPr>
        <a:xfrm>
          <a:off x="13578840"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a:extLst>
            <a:ext uri="{FF2B5EF4-FFF2-40B4-BE49-F238E27FC236}">
              <a16:creationId xmlns:a16="http://schemas.microsoft.com/office/drawing/2014/main" id="{BEE81C71-0BB7-460A-AC7B-19405D70855B}"/>
            </a:ext>
          </a:extLst>
        </xdr:cNvPr>
        <xdr:cNvSpPr/>
      </xdr:nvSpPr>
      <xdr:spPr>
        <a:xfrm>
          <a:off x="128041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a:extLst>
            <a:ext uri="{FF2B5EF4-FFF2-40B4-BE49-F238E27FC236}">
              <a16:creationId xmlns:a16="http://schemas.microsoft.com/office/drawing/2014/main" id="{3E59DD5A-3266-478D-8201-61197F31E7B4}"/>
            </a:ext>
          </a:extLst>
        </xdr:cNvPr>
        <xdr:cNvSpPr/>
      </xdr:nvSpPr>
      <xdr:spPr>
        <a:xfrm>
          <a:off x="1202944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a:extLst>
            <a:ext uri="{FF2B5EF4-FFF2-40B4-BE49-F238E27FC236}">
              <a16:creationId xmlns:a16="http://schemas.microsoft.com/office/drawing/2014/main" id="{2BB19063-5B0D-4519-985C-353EAA29502C}"/>
            </a:ext>
          </a:extLst>
        </xdr:cNvPr>
        <xdr:cNvSpPr/>
      </xdr:nvSpPr>
      <xdr:spPr>
        <a:xfrm>
          <a:off x="11231880" y="17431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C4A96D1-6064-4254-953A-65B1B21843D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088F664-6CC6-4824-922B-F0FC9EBB658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0B5EDA2-8B5F-4CEA-9992-09069B4DCEC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2391FFC-CCB3-4A39-AF7B-7D73BAE836F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6B40A60-3C1B-48CD-94B0-78EC252EA4B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81" name="楕円 880">
          <a:extLst>
            <a:ext uri="{FF2B5EF4-FFF2-40B4-BE49-F238E27FC236}">
              <a16:creationId xmlns:a16="http://schemas.microsoft.com/office/drawing/2014/main" id="{5DD36B5A-60FA-4241-B380-DDB4C7B7B8C3}"/>
            </a:ext>
          </a:extLst>
        </xdr:cNvPr>
        <xdr:cNvSpPr/>
      </xdr:nvSpPr>
      <xdr:spPr>
        <a:xfrm>
          <a:off x="14325600" y="174104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166388</xdr:rowOff>
    </xdr:from>
    <xdr:ext cx="405111" cy="259045"/>
    <xdr:sp macro="" textlink="">
      <xdr:nvSpPr>
        <xdr:cNvPr id="882" name="【公民館】&#10;有形固定資産減価償却率該当値テキスト">
          <a:extLst>
            <a:ext uri="{FF2B5EF4-FFF2-40B4-BE49-F238E27FC236}">
              <a16:creationId xmlns:a16="http://schemas.microsoft.com/office/drawing/2014/main" id="{CD61F189-72F0-4BEB-813D-966E23058DF4}"/>
            </a:ext>
          </a:extLst>
        </xdr:cNvPr>
        <xdr:cNvSpPr txBox="1"/>
      </xdr:nvSpPr>
      <xdr:spPr>
        <a:xfrm>
          <a:off x="14414500"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883" name="楕円 882">
          <a:extLst>
            <a:ext uri="{FF2B5EF4-FFF2-40B4-BE49-F238E27FC236}">
              <a16:creationId xmlns:a16="http://schemas.microsoft.com/office/drawing/2014/main" id="{E8B6E8DE-B836-43A6-9422-541CAAE3FE0D}"/>
            </a:ext>
          </a:extLst>
        </xdr:cNvPr>
        <xdr:cNvSpPr/>
      </xdr:nvSpPr>
      <xdr:spPr>
        <a:xfrm>
          <a:off x="1357884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22861</xdr:rowOff>
    </xdr:to>
    <xdr:cxnSp macro="">
      <xdr:nvCxnSpPr>
        <xdr:cNvPr id="884" name="直線コネクタ 883">
          <a:extLst>
            <a:ext uri="{FF2B5EF4-FFF2-40B4-BE49-F238E27FC236}">
              <a16:creationId xmlns:a16="http://schemas.microsoft.com/office/drawing/2014/main" id="{43F9E2BF-64B8-48CE-9F6A-A597941E0AA3}"/>
            </a:ext>
          </a:extLst>
        </xdr:cNvPr>
        <xdr:cNvCxnSpPr/>
      </xdr:nvCxnSpPr>
      <xdr:spPr>
        <a:xfrm>
          <a:off x="13629640" y="17428845"/>
          <a:ext cx="7467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885" name="楕円 884">
          <a:extLst>
            <a:ext uri="{FF2B5EF4-FFF2-40B4-BE49-F238E27FC236}">
              <a16:creationId xmlns:a16="http://schemas.microsoft.com/office/drawing/2014/main" id="{54E74FF2-F934-47AA-AE65-3257F17D6950}"/>
            </a:ext>
          </a:extLst>
        </xdr:cNvPr>
        <xdr:cNvSpPr/>
      </xdr:nvSpPr>
      <xdr:spPr>
        <a:xfrm>
          <a:off x="1280414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103</xdr:row>
      <xdr:rowOff>161925</xdr:rowOff>
    </xdr:to>
    <xdr:cxnSp macro="">
      <xdr:nvCxnSpPr>
        <xdr:cNvPr id="886" name="直線コネクタ 885">
          <a:extLst>
            <a:ext uri="{FF2B5EF4-FFF2-40B4-BE49-F238E27FC236}">
              <a16:creationId xmlns:a16="http://schemas.microsoft.com/office/drawing/2014/main" id="{C8D9744B-B8DC-49E3-A68B-1F29E886A38D}"/>
            </a:ext>
          </a:extLst>
        </xdr:cNvPr>
        <xdr:cNvCxnSpPr/>
      </xdr:nvCxnSpPr>
      <xdr:spPr>
        <a:xfrm>
          <a:off x="12854940" y="1742884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887" name="楕円 886">
          <a:extLst>
            <a:ext uri="{FF2B5EF4-FFF2-40B4-BE49-F238E27FC236}">
              <a16:creationId xmlns:a16="http://schemas.microsoft.com/office/drawing/2014/main" id="{B52B3B98-8C6A-4470-ABAA-84D569E9ECCC}"/>
            </a:ext>
          </a:extLst>
        </xdr:cNvPr>
        <xdr:cNvSpPr/>
      </xdr:nvSpPr>
      <xdr:spPr>
        <a:xfrm>
          <a:off x="12029440" y="1732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112395</xdr:rowOff>
    </xdr:from>
    <xdr:to>
      <xdr:col>76</xdr:col>
      <xdr:colOff>114300</xdr:colOff>
      <xdr:row>103</xdr:row>
      <xdr:rowOff>161925</xdr:rowOff>
    </xdr:to>
    <xdr:cxnSp macro="">
      <xdr:nvCxnSpPr>
        <xdr:cNvPr id="888" name="直線コネクタ 887">
          <a:extLst>
            <a:ext uri="{FF2B5EF4-FFF2-40B4-BE49-F238E27FC236}">
              <a16:creationId xmlns:a16="http://schemas.microsoft.com/office/drawing/2014/main" id="{8C24CCAF-DC8E-45B1-BA79-317C11F75BAB}"/>
            </a:ext>
          </a:extLst>
        </xdr:cNvPr>
        <xdr:cNvCxnSpPr/>
      </xdr:nvCxnSpPr>
      <xdr:spPr>
        <a:xfrm>
          <a:off x="12072620" y="17379315"/>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34925</xdr:rowOff>
    </xdr:from>
    <xdr:to>
      <xdr:col>67</xdr:col>
      <xdr:colOff>101600</xdr:colOff>
      <xdr:row>103</xdr:row>
      <xdr:rowOff>136525</xdr:rowOff>
    </xdr:to>
    <xdr:sp macro="" textlink="">
      <xdr:nvSpPr>
        <xdr:cNvPr id="889" name="楕円 888">
          <a:extLst>
            <a:ext uri="{FF2B5EF4-FFF2-40B4-BE49-F238E27FC236}">
              <a16:creationId xmlns:a16="http://schemas.microsoft.com/office/drawing/2014/main" id="{5D66C8DD-2E7E-499D-89F8-9E225D642D94}"/>
            </a:ext>
          </a:extLst>
        </xdr:cNvPr>
        <xdr:cNvSpPr/>
      </xdr:nvSpPr>
      <xdr:spPr>
        <a:xfrm>
          <a:off x="1123188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85725</xdr:rowOff>
    </xdr:from>
    <xdr:to>
      <xdr:col>71</xdr:col>
      <xdr:colOff>177800</xdr:colOff>
      <xdr:row>103</xdr:row>
      <xdr:rowOff>112395</xdr:rowOff>
    </xdr:to>
    <xdr:cxnSp macro="">
      <xdr:nvCxnSpPr>
        <xdr:cNvPr id="890" name="直線コネクタ 889">
          <a:extLst>
            <a:ext uri="{FF2B5EF4-FFF2-40B4-BE49-F238E27FC236}">
              <a16:creationId xmlns:a16="http://schemas.microsoft.com/office/drawing/2014/main" id="{9C68504F-EF65-4FC0-821E-66CC446A1D30}"/>
            </a:ext>
          </a:extLst>
        </xdr:cNvPr>
        <xdr:cNvCxnSpPr/>
      </xdr:nvCxnSpPr>
      <xdr:spPr>
        <a:xfrm>
          <a:off x="11282680" y="173526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891" name="n_1aveValue【公民館】&#10;有形固定資産減価償却率">
          <a:extLst>
            <a:ext uri="{FF2B5EF4-FFF2-40B4-BE49-F238E27FC236}">
              <a16:creationId xmlns:a16="http://schemas.microsoft.com/office/drawing/2014/main" id="{2F707297-A885-4E45-B321-C0B479B03446}"/>
            </a:ext>
          </a:extLst>
        </xdr:cNvPr>
        <xdr:cNvSpPr txBox="1"/>
      </xdr:nvSpPr>
      <xdr:spPr>
        <a:xfrm>
          <a:off x="13437244"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92" name="n_2aveValue【公民館】&#10;有形固定資産減価償却率">
          <a:extLst>
            <a:ext uri="{FF2B5EF4-FFF2-40B4-BE49-F238E27FC236}">
              <a16:creationId xmlns:a16="http://schemas.microsoft.com/office/drawing/2014/main" id="{01B19435-FCDB-4564-9DC9-9B17E931B922}"/>
            </a:ext>
          </a:extLst>
        </xdr:cNvPr>
        <xdr:cNvSpPr txBox="1"/>
      </xdr:nvSpPr>
      <xdr:spPr>
        <a:xfrm>
          <a:off x="1267524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893" name="n_3aveValue【公民館】&#10;有形固定資産減価償却率">
          <a:extLst>
            <a:ext uri="{FF2B5EF4-FFF2-40B4-BE49-F238E27FC236}">
              <a16:creationId xmlns:a16="http://schemas.microsoft.com/office/drawing/2014/main" id="{FCE36DE8-FAB6-4300-876C-9C812543206E}"/>
            </a:ext>
          </a:extLst>
        </xdr:cNvPr>
        <xdr:cNvSpPr txBox="1"/>
      </xdr:nvSpPr>
      <xdr:spPr>
        <a:xfrm>
          <a:off x="119005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894" name="n_4aveValue【公民館】&#10;有形固定資産減価償却率">
          <a:extLst>
            <a:ext uri="{FF2B5EF4-FFF2-40B4-BE49-F238E27FC236}">
              <a16:creationId xmlns:a16="http://schemas.microsoft.com/office/drawing/2014/main" id="{FDF40A70-B8FA-462F-A321-F53E228F69FC}"/>
            </a:ext>
          </a:extLst>
        </xdr:cNvPr>
        <xdr:cNvSpPr txBox="1"/>
      </xdr:nvSpPr>
      <xdr:spPr>
        <a:xfrm>
          <a:off x="11102984" y="1752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57802</xdr:rowOff>
    </xdr:from>
    <xdr:ext cx="405111" cy="259045"/>
    <xdr:sp macro="" textlink="">
      <xdr:nvSpPr>
        <xdr:cNvPr id="895" name="n_1mainValue【公民館】&#10;有形固定資産減価償却率">
          <a:extLst>
            <a:ext uri="{FF2B5EF4-FFF2-40B4-BE49-F238E27FC236}">
              <a16:creationId xmlns:a16="http://schemas.microsoft.com/office/drawing/2014/main" id="{A29A6338-0361-4849-AA9D-9637D9A2A898}"/>
            </a:ext>
          </a:extLst>
        </xdr:cNvPr>
        <xdr:cNvSpPr txBox="1"/>
      </xdr:nvSpPr>
      <xdr:spPr>
        <a:xfrm>
          <a:off x="134372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896" name="n_2mainValue【公民館】&#10;有形固定資産減価償却率">
          <a:extLst>
            <a:ext uri="{FF2B5EF4-FFF2-40B4-BE49-F238E27FC236}">
              <a16:creationId xmlns:a16="http://schemas.microsoft.com/office/drawing/2014/main" id="{6E25A339-52F3-48CD-BB9C-8B269FAD2219}"/>
            </a:ext>
          </a:extLst>
        </xdr:cNvPr>
        <xdr:cNvSpPr txBox="1"/>
      </xdr:nvSpPr>
      <xdr:spPr>
        <a:xfrm>
          <a:off x="126752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8272</xdr:rowOff>
    </xdr:from>
    <xdr:ext cx="405111" cy="259045"/>
    <xdr:sp macro="" textlink="">
      <xdr:nvSpPr>
        <xdr:cNvPr id="897" name="n_3mainValue【公民館】&#10;有形固定資産減価償却率">
          <a:extLst>
            <a:ext uri="{FF2B5EF4-FFF2-40B4-BE49-F238E27FC236}">
              <a16:creationId xmlns:a16="http://schemas.microsoft.com/office/drawing/2014/main" id="{339675CD-6C14-4EAD-89F2-C69A662FD9F4}"/>
            </a:ext>
          </a:extLst>
        </xdr:cNvPr>
        <xdr:cNvSpPr txBox="1"/>
      </xdr:nvSpPr>
      <xdr:spPr>
        <a:xfrm>
          <a:off x="119005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8" name="n_4mainValue【公民館】&#10;有形固定資産減価償却率">
          <a:extLst>
            <a:ext uri="{FF2B5EF4-FFF2-40B4-BE49-F238E27FC236}">
              <a16:creationId xmlns:a16="http://schemas.microsoft.com/office/drawing/2014/main" id="{71E0AA3C-B032-4B89-8D46-C0C3F4D2595F}"/>
            </a:ext>
          </a:extLst>
        </xdr:cNvPr>
        <xdr:cNvSpPr txBox="1"/>
      </xdr:nvSpPr>
      <xdr:spPr>
        <a:xfrm>
          <a:off x="11102984" y="170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7A2637C4-FF30-4B1B-A5F0-3275295D9A6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6C1BCDC5-BB17-4028-9D73-FCFF4257592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BD56318D-312D-4245-97F9-6EB8502036B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5C9BC33A-407A-404F-8B3E-851DF126282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FB664DC-E826-43E6-86B3-5869C18E69F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89CB7E5-5A17-454C-9ADE-61B86622F74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5F784387-0A24-46F2-8CD4-0833570564E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425D1177-19D5-4D33-B69E-A2E7BC4F266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2F13960B-FADB-4297-BB54-49D3E7EC614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A2727E57-C444-431E-A83A-F05229EDE23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93E57B51-E283-48AE-95C7-6A117A557AE8}"/>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18F4DFAF-D839-4026-9216-FEDA935698A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FAF408E3-4DCD-4C0D-9C07-C37CAA1C614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12A8AAF6-798A-46E3-BDF8-004A8C71EFA7}"/>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4851262B-7960-440B-8FD7-E7E47378727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15B34F87-FD9A-47B3-82D0-F8744F1660C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1161D8A6-F0A5-4075-8190-173C8A43868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108E413B-5357-4B99-8717-7DBA243718E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BD0C3908-1EE2-4099-B11A-00A49BC0046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DABE10F9-DB98-409F-BEA2-02376033E99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1F57871C-340D-4FA9-A957-10D587157BD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F5E6A3D4-F479-49C7-B8FA-A78703BDF637}"/>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FBD06349-943D-4A3A-9F97-C5803B05203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A5BC39E-716A-4B70-9107-65A77362925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9BF5F5F-CBC6-4D78-ACEB-A73D50C65D7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a:extLst>
            <a:ext uri="{FF2B5EF4-FFF2-40B4-BE49-F238E27FC236}">
              <a16:creationId xmlns:a16="http://schemas.microsoft.com/office/drawing/2014/main" id="{AF215771-9B64-46B0-BA56-F0D23BDCE24A}"/>
            </a:ext>
          </a:extLst>
        </xdr:cNvPr>
        <xdr:cNvCxnSpPr/>
      </xdr:nvCxnSpPr>
      <xdr:spPr>
        <a:xfrm flipV="1">
          <a:off x="19509104" y="16781418"/>
          <a:ext cx="0" cy="151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a:extLst>
            <a:ext uri="{FF2B5EF4-FFF2-40B4-BE49-F238E27FC236}">
              <a16:creationId xmlns:a16="http://schemas.microsoft.com/office/drawing/2014/main" id="{BD7555DE-016D-4E97-A6A8-3EF97CE32DE2}"/>
            </a:ext>
          </a:extLst>
        </xdr:cNvPr>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a:extLst>
            <a:ext uri="{FF2B5EF4-FFF2-40B4-BE49-F238E27FC236}">
              <a16:creationId xmlns:a16="http://schemas.microsoft.com/office/drawing/2014/main" id="{60FB4064-A449-485A-9AA7-D56D868AECCE}"/>
            </a:ext>
          </a:extLst>
        </xdr:cNvPr>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a:extLst>
            <a:ext uri="{FF2B5EF4-FFF2-40B4-BE49-F238E27FC236}">
              <a16:creationId xmlns:a16="http://schemas.microsoft.com/office/drawing/2014/main" id="{CD3B02B6-0D95-4B3C-999A-0141D9DA7DBF}"/>
            </a:ext>
          </a:extLst>
        </xdr:cNvPr>
        <xdr:cNvSpPr txBox="1"/>
      </xdr:nvSpPr>
      <xdr:spPr>
        <a:xfrm>
          <a:off x="19547840" y="165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a:extLst>
            <a:ext uri="{FF2B5EF4-FFF2-40B4-BE49-F238E27FC236}">
              <a16:creationId xmlns:a16="http://schemas.microsoft.com/office/drawing/2014/main" id="{DDABD35B-4492-456E-9E62-5289C0FFD656}"/>
            </a:ext>
          </a:extLst>
        </xdr:cNvPr>
        <xdr:cNvCxnSpPr/>
      </xdr:nvCxnSpPr>
      <xdr:spPr>
        <a:xfrm>
          <a:off x="1944370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929" name="【公民館】&#10;一人当たり面積平均値テキスト">
          <a:extLst>
            <a:ext uri="{FF2B5EF4-FFF2-40B4-BE49-F238E27FC236}">
              <a16:creationId xmlns:a16="http://schemas.microsoft.com/office/drawing/2014/main" id="{64D694D3-E4C9-4F55-9A38-A6B7FFF5AB91}"/>
            </a:ext>
          </a:extLst>
        </xdr:cNvPr>
        <xdr:cNvSpPr txBox="1"/>
      </xdr:nvSpPr>
      <xdr:spPr>
        <a:xfrm>
          <a:off x="19547840" y="1796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a:extLst>
            <a:ext uri="{FF2B5EF4-FFF2-40B4-BE49-F238E27FC236}">
              <a16:creationId xmlns:a16="http://schemas.microsoft.com/office/drawing/2014/main" id="{E4DF169B-8122-4D78-AF0C-BAAE78F5C4A9}"/>
            </a:ext>
          </a:extLst>
        </xdr:cNvPr>
        <xdr:cNvSpPr/>
      </xdr:nvSpPr>
      <xdr:spPr>
        <a:xfrm>
          <a:off x="19458940" y="179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a:extLst>
            <a:ext uri="{FF2B5EF4-FFF2-40B4-BE49-F238E27FC236}">
              <a16:creationId xmlns:a16="http://schemas.microsoft.com/office/drawing/2014/main" id="{1DAAF8CD-3AE3-489D-9549-C589E944248E}"/>
            </a:ext>
          </a:extLst>
        </xdr:cNvPr>
        <xdr:cNvSpPr/>
      </xdr:nvSpPr>
      <xdr:spPr>
        <a:xfrm>
          <a:off x="18735040" y="17997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a:extLst>
            <a:ext uri="{FF2B5EF4-FFF2-40B4-BE49-F238E27FC236}">
              <a16:creationId xmlns:a16="http://schemas.microsoft.com/office/drawing/2014/main" id="{483A4FEA-0345-4D2E-8964-C3C7AEAC72B1}"/>
            </a:ext>
          </a:extLst>
        </xdr:cNvPr>
        <xdr:cNvSpPr/>
      </xdr:nvSpPr>
      <xdr:spPr>
        <a:xfrm>
          <a:off x="17937480" y="179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a:extLst>
            <a:ext uri="{FF2B5EF4-FFF2-40B4-BE49-F238E27FC236}">
              <a16:creationId xmlns:a16="http://schemas.microsoft.com/office/drawing/2014/main" id="{A8B22B84-87AC-4A1E-BEB6-DD0B493AA544}"/>
            </a:ext>
          </a:extLst>
        </xdr:cNvPr>
        <xdr:cNvSpPr/>
      </xdr:nvSpPr>
      <xdr:spPr>
        <a:xfrm>
          <a:off x="171627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a:extLst>
            <a:ext uri="{FF2B5EF4-FFF2-40B4-BE49-F238E27FC236}">
              <a16:creationId xmlns:a16="http://schemas.microsoft.com/office/drawing/2014/main" id="{CA9AD43D-D12C-4527-9157-B790E3175001}"/>
            </a:ext>
          </a:extLst>
        </xdr:cNvPr>
        <xdr:cNvSpPr/>
      </xdr:nvSpPr>
      <xdr:spPr>
        <a:xfrm>
          <a:off x="16388080" y="18023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9AFCB2-8518-4C49-8D36-CC14F049767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BA2F13B-17D6-417C-B195-E0D1708C6BB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BC2F7F0-5CF9-45CB-91E8-79FDB5DBF48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CE67A58-7174-4CE2-968B-AD233EC4962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68A521CD-2D3F-4FAE-BE14-C859697BEEA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940" name="楕円 939">
          <a:extLst>
            <a:ext uri="{FF2B5EF4-FFF2-40B4-BE49-F238E27FC236}">
              <a16:creationId xmlns:a16="http://schemas.microsoft.com/office/drawing/2014/main" id="{3736C4FC-4413-4848-B3EB-DD74715BA3E1}"/>
            </a:ext>
          </a:extLst>
        </xdr:cNvPr>
        <xdr:cNvSpPr/>
      </xdr:nvSpPr>
      <xdr:spPr>
        <a:xfrm>
          <a:off x="19458940" y="1760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941" name="【公民館】&#10;一人当たり面積該当値テキスト">
          <a:extLst>
            <a:ext uri="{FF2B5EF4-FFF2-40B4-BE49-F238E27FC236}">
              <a16:creationId xmlns:a16="http://schemas.microsoft.com/office/drawing/2014/main" id="{7AE97160-5734-488D-915F-A8105CD219C3}"/>
            </a:ext>
          </a:extLst>
        </xdr:cNvPr>
        <xdr:cNvSpPr txBox="1"/>
      </xdr:nvSpPr>
      <xdr:spPr>
        <a:xfrm>
          <a:off x="19547840" y="174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1995</xdr:rowOff>
    </xdr:from>
    <xdr:to>
      <xdr:col>112</xdr:col>
      <xdr:colOff>38100</xdr:colOff>
      <xdr:row>105</xdr:row>
      <xdr:rowOff>103595</xdr:rowOff>
    </xdr:to>
    <xdr:sp macro="" textlink="">
      <xdr:nvSpPr>
        <xdr:cNvPr id="942" name="楕円 941">
          <a:extLst>
            <a:ext uri="{FF2B5EF4-FFF2-40B4-BE49-F238E27FC236}">
              <a16:creationId xmlns:a16="http://schemas.microsoft.com/office/drawing/2014/main" id="{CE53EFD2-A66B-4365-A27B-DB6D24543069}"/>
            </a:ext>
          </a:extLst>
        </xdr:cNvPr>
        <xdr:cNvSpPr/>
      </xdr:nvSpPr>
      <xdr:spPr>
        <a:xfrm>
          <a:off x="18735040" y="17604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105</xdr:row>
      <xdr:rowOff>52795</xdr:rowOff>
    </xdr:to>
    <xdr:cxnSp macro="">
      <xdr:nvCxnSpPr>
        <xdr:cNvPr id="943" name="直線コネクタ 942">
          <a:extLst>
            <a:ext uri="{FF2B5EF4-FFF2-40B4-BE49-F238E27FC236}">
              <a16:creationId xmlns:a16="http://schemas.microsoft.com/office/drawing/2014/main" id="{E6640D23-998B-4771-AA3B-8BF6CF9FDEED}"/>
            </a:ext>
          </a:extLst>
        </xdr:cNvPr>
        <xdr:cNvCxnSpPr/>
      </xdr:nvCxnSpPr>
      <xdr:spPr>
        <a:xfrm flipV="1">
          <a:off x="18778220" y="17650642"/>
          <a:ext cx="73152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9616</xdr:rowOff>
    </xdr:from>
    <xdr:to>
      <xdr:col>107</xdr:col>
      <xdr:colOff>101600</xdr:colOff>
      <xdr:row>105</xdr:row>
      <xdr:rowOff>111216</xdr:rowOff>
    </xdr:to>
    <xdr:sp macro="" textlink="">
      <xdr:nvSpPr>
        <xdr:cNvPr id="944" name="楕円 943">
          <a:extLst>
            <a:ext uri="{FF2B5EF4-FFF2-40B4-BE49-F238E27FC236}">
              <a16:creationId xmlns:a16="http://schemas.microsoft.com/office/drawing/2014/main" id="{556AC8C8-45CA-4E4C-9AE7-D93C50D309DE}"/>
            </a:ext>
          </a:extLst>
        </xdr:cNvPr>
        <xdr:cNvSpPr/>
      </xdr:nvSpPr>
      <xdr:spPr>
        <a:xfrm>
          <a:off x="17937480" y="17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52795</xdr:rowOff>
    </xdr:from>
    <xdr:to>
      <xdr:col>111</xdr:col>
      <xdr:colOff>177800</xdr:colOff>
      <xdr:row>105</xdr:row>
      <xdr:rowOff>60416</xdr:rowOff>
    </xdr:to>
    <xdr:cxnSp macro="">
      <xdr:nvCxnSpPr>
        <xdr:cNvPr id="945" name="直線コネクタ 944">
          <a:extLst>
            <a:ext uri="{FF2B5EF4-FFF2-40B4-BE49-F238E27FC236}">
              <a16:creationId xmlns:a16="http://schemas.microsoft.com/office/drawing/2014/main" id="{084CB5F6-5EAA-47BC-941D-9D7A2752DC96}"/>
            </a:ext>
          </a:extLst>
        </xdr:cNvPr>
        <xdr:cNvCxnSpPr/>
      </xdr:nvCxnSpPr>
      <xdr:spPr>
        <a:xfrm flipV="1">
          <a:off x="17988280" y="17654995"/>
          <a:ext cx="78994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22679</xdr:rowOff>
    </xdr:from>
    <xdr:to>
      <xdr:col>102</xdr:col>
      <xdr:colOff>165100</xdr:colOff>
      <xdr:row>105</xdr:row>
      <xdr:rowOff>124279</xdr:rowOff>
    </xdr:to>
    <xdr:sp macro="" textlink="">
      <xdr:nvSpPr>
        <xdr:cNvPr id="946" name="楕円 945">
          <a:extLst>
            <a:ext uri="{FF2B5EF4-FFF2-40B4-BE49-F238E27FC236}">
              <a16:creationId xmlns:a16="http://schemas.microsoft.com/office/drawing/2014/main" id="{26967FAB-9841-4ECA-A852-947F493D42B8}"/>
            </a:ext>
          </a:extLst>
        </xdr:cNvPr>
        <xdr:cNvSpPr/>
      </xdr:nvSpPr>
      <xdr:spPr>
        <a:xfrm>
          <a:off x="17162780" y="176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60416</xdr:rowOff>
    </xdr:from>
    <xdr:to>
      <xdr:col>107</xdr:col>
      <xdr:colOff>50800</xdr:colOff>
      <xdr:row>105</xdr:row>
      <xdr:rowOff>73479</xdr:rowOff>
    </xdr:to>
    <xdr:cxnSp macro="">
      <xdr:nvCxnSpPr>
        <xdr:cNvPr id="947" name="直線コネクタ 946">
          <a:extLst>
            <a:ext uri="{FF2B5EF4-FFF2-40B4-BE49-F238E27FC236}">
              <a16:creationId xmlns:a16="http://schemas.microsoft.com/office/drawing/2014/main" id="{7E1E6DD2-222A-4912-AF92-C6A408058FED}"/>
            </a:ext>
          </a:extLst>
        </xdr:cNvPr>
        <xdr:cNvCxnSpPr/>
      </xdr:nvCxnSpPr>
      <xdr:spPr>
        <a:xfrm flipV="1">
          <a:off x="17213580" y="17662616"/>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948" name="楕円 947">
          <a:extLst>
            <a:ext uri="{FF2B5EF4-FFF2-40B4-BE49-F238E27FC236}">
              <a16:creationId xmlns:a16="http://schemas.microsoft.com/office/drawing/2014/main" id="{0383D96C-00F8-4386-A0E9-CBCF9F5CBB90}"/>
            </a:ext>
          </a:extLst>
        </xdr:cNvPr>
        <xdr:cNvSpPr/>
      </xdr:nvSpPr>
      <xdr:spPr>
        <a:xfrm>
          <a:off x="1638808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73479</xdr:rowOff>
    </xdr:from>
    <xdr:to>
      <xdr:col>102</xdr:col>
      <xdr:colOff>114300</xdr:colOff>
      <xdr:row>105</xdr:row>
      <xdr:rowOff>80011</xdr:rowOff>
    </xdr:to>
    <xdr:cxnSp macro="">
      <xdr:nvCxnSpPr>
        <xdr:cNvPr id="949" name="直線コネクタ 948">
          <a:extLst>
            <a:ext uri="{FF2B5EF4-FFF2-40B4-BE49-F238E27FC236}">
              <a16:creationId xmlns:a16="http://schemas.microsoft.com/office/drawing/2014/main" id="{3F68A2F8-EF4F-4C37-9442-5C27522A050E}"/>
            </a:ext>
          </a:extLst>
        </xdr:cNvPr>
        <xdr:cNvCxnSpPr/>
      </xdr:nvCxnSpPr>
      <xdr:spPr>
        <a:xfrm flipV="1">
          <a:off x="16431260" y="17675679"/>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950" name="n_1aveValue【公民館】&#10;一人当たり面積">
          <a:extLst>
            <a:ext uri="{FF2B5EF4-FFF2-40B4-BE49-F238E27FC236}">
              <a16:creationId xmlns:a16="http://schemas.microsoft.com/office/drawing/2014/main" id="{7682E82F-A86E-4AB6-BB72-344AC9B0B968}"/>
            </a:ext>
          </a:extLst>
        </xdr:cNvPr>
        <xdr:cNvSpPr txBox="1"/>
      </xdr:nvSpPr>
      <xdr:spPr>
        <a:xfrm>
          <a:off x="1856112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951" name="n_2aveValue【公民館】&#10;一人当たり面積">
          <a:extLst>
            <a:ext uri="{FF2B5EF4-FFF2-40B4-BE49-F238E27FC236}">
              <a16:creationId xmlns:a16="http://schemas.microsoft.com/office/drawing/2014/main" id="{14120E7D-1376-4D68-BC2F-87981CDBB681}"/>
            </a:ext>
          </a:extLst>
        </xdr:cNvPr>
        <xdr:cNvSpPr txBox="1"/>
      </xdr:nvSpPr>
      <xdr:spPr>
        <a:xfrm>
          <a:off x="17776267" y="180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952" name="n_3aveValue【公民館】&#10;一人当たり面積">
          <a:extLst>
            <a:ext uri="{FF2B5EF4-FFF2-40B4-BE49-F238E27FC236}">
              <a16:creationId xmlns:a16="http://schemas.microsoft.com/office/drawing/2014/main" id="{5BFC5FA0-8C67-4BDE-A23B-94B6EC0CE504}"/>
            </a:ext>
          </a:extLst>
        </xdr:cNvPr>
        <xdr:cNvSpPr txBox="1"/>
      </xdr:nvSpPr>
      <xdr:spPr>
        <a:xfrm>
          <a:off x="17001567" y="18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53" name="n_4aveValue【公民館】&#10;一人当たり面積">
          <a:extLst>
            <a:ext uri="{FF2B5EF4-FFF2-40B4-BE49-F238E27FC236}">
              <a16:creationId xmlns:a16="http://schemas.microsoft.com/office/drawing/2014/main" id="{E78F971C-CCC0-4349-BA6B-51129E1E9C17}"/>
            </a:ext>
          </a:extLst>
        </xdr:cNvPr>
        <xdr:cNvSpPr txBox="1"/>
      </xdr:nvSpPr>
      <xdr:spPr>
        <a:xfrm>
          <a:off x="1622686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120122</xdr:rowOff>
    </xdr:from>
    <xdr:ext cx="469744" cy="259045"/>
    <xdr:sp macro="" textlink="">
      <xdr:nvSpPr>
        <xdr:cNvPr id="954" name="n_1mainValue【公民館】&#10;一人当たり面積">
          <a:extLst>
            <a:ext uri="{FF2B5EF4-FFF2-40B4-BE49-F238E27FC236}">
              <a16:creationId xmlns:a16="http://schemas.microsoft.com/office/drawing/2014/main" id="{5C445C68-4DB5-4EB9-AF8D-949340128A46}"/>
            </a:ext>
          </a:extLst>
        </xdr:cNvPr>
        <xdr:cNvSpPr txBox="1"/>
      </xdr:nvSpPr>
      <xdr:spPr>
        <a:xfrm>
          <a:off x="18561127" y="173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127743</xdr:rowOff>
    </xdr:from>
    <xdr:ext cx="469744" cy="259045"/>
    <xdr:sp macro="" textlink="">
      <xdr:nvSpPr>
        <xdr:cNvPr id="955" name="n_2mainValue【公民館】&#10;一人当たり面積">
          <a:extLst>
            <a:ext uri="{FF2B5EF4-FFF2-40B4-BE49-F238E27FC236}">
              <a16:creationId xmlns:a16="http://schemas.microsoft.com/office/drawing/2014/main" id="{6FDF8835-EE9E-4AED-AC1E-EDBBB9633F45}"/>
            </a:ext>
          </a:extLst>
        </xdr:cNvPr>
        <xdr:cNvSpPr txBox="1"/>
      </xdr:nvSpPr>
      <xdr:spPr>
        <a:xfrm>
          <a:off x="17776267" y="173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140806</xdr:rowOff>
    </xdr:from>
    <xdr:ext cx="469744" cy="259045"/>
    <xdr:sp macro="" textlink="">
      <xdr:nvSpPr>
        <xdr:cNvPr id="956" name="n_3mainValue【公民館】&#10;一人当たり面積">
          <a:extLst>
            <a:ext uri="{FF2B5EF4-FFF2-40B4-BE49-F238E27FC236}">
              <a16:creationId xmlns:a16="http://schemas.microsoft.com/office/drawing/2014/main" id="{99A24A4F-34ED-4829-9AC8-16A297E000BA}"/>
            </a:ext>
          </a:extLst>
        </xdr:cNvPr>
        <xdr:cNvSpPr txBox="1"/>
      </xdr:nvSpPr>
      <xdr:spPr>
        <a:xfrm>
          <a:off x="17001567" y="174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147338</xdr:rowOff>
    </xdr:from>
    <xdr:ext cx="469744" cy="259045"/>
    <xdr:sp macro="" textlink="">
      <xdr:nvSpPr>
        <xdr:cNvPr id="957" name="n_4mainValue【公民館】&#10;一人当たり面積">
          <a:extLst>
            <a:ext uri="{FF2B5EF4-FFF2-40B4-BE49-F238E27FC236}">
              <a16:creationId xmlns:a16="http://schemas.microsoft.com/office/drawing/2014/main" id="{0CC817FB-491B-4EB1-BFB5-1A2E0F1248B0}"/>
            </a:ext>
          </a:extLst>
        </xdr:cNvPr>
        <xdr:cNvSpPr txBox="1"/>
      </xdr:nvSpPr>
      <xdr:spPr>
        <a:xfrm>
          <a:off x="1622686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5EB0D3B7-6A50-4286-AD43-E314DF9AFD0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62B455D9-9C2D-4701-9C3B-56B957AE591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CC3FE27C-0D67-49DB-A492-2F0F1DA1AB9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％を超え、橋梁・トンネルについては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％を超えた高い数値となっており、老朽化が進んでいることが読み取れる。港湾・漁港については、全国平均を上回っており、一人あたりの有形固定資産額についても本市が海に囲まれた土地であり、人口</a:t>
          </a:r>
          <a:r>
            <a:rPr kumimoji="1" lang="en-US" altLang="ja-JP" sz="1300">
              <a:latin typeface="ＭＳ Ｐゴシック" panose="020B0600070205080204" pitchFamily="50" charset="-128"/>
              <a:ea typeface="ＭＳ Ｐゴシック" panose="020B0600070205080204" pitchFamily="50" charset="-128"/>
            </a:rPr>
            <a:t>46,978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現在）と小規模であることから、県平均や全国平均より高い数値となっている。一方で、認定こども園・幼稚園・保育所や学校施設、公民館等の有形固定資産減価償却率については、統廃合や大規模改修による施設の長寿命化を計画的に進めており、類似団体及び全国平均と同程度もしくは下回っている。また認定こども園等については、令和元年度に市立こども園を整備したことにより一人当たり面積はやや増加しており、本市では「安心して子どもを産み育てやすい体制の充実」を市の基本政策で掲げていることもあり、類似団体内でも高く、県平均、全国平均よりも高い数値となっている。道路等のインフラ整備については極めて老朽化が進んでいることから、橋梁長寿命化修繕計画をはじめ、その他長寿命化計画等の見直しを継続的に行い、維持管理や修繕、更新などより効果的な取り組みを進めていく。また、施設についても、公共施設等総合管理計画に基づき、統廃合や長寿命化を計画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4A637F-1D4D-44C7-8F10-B04660D6675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4A5882-D78F-42EF-AF43-5A919F40F13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3CD10F-6F70-4AB4-936E-4A9A7937198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4CCC4B-2760-412D-93D4-E51C48D2C5F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CAD9F1-5EA0-48C5-BFF4-05E63EB33B9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DADB1F-8552-40A3-B294-F7801337F1F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36E245-0431-4DCE-B799-F5C470D8AA9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AC9331-E392-4CBF-87C6-0371C04F9B3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3696D8-AE61-406B-AD20-D90115AD090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0E2D6C-C383-47C1-9DDF-0093B93494F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8C404F-EBBB-4712-A29F-81023E0400B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A2D40C-69F2-4BE9-8E54-B84286BFB34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F91FC1-A813-48E0-AD86-44150C344B3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420665-A8EA-4CB3-AD8B-CD44848A72B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C36531-FB77-46B6-94A1-72574617E8E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0B9B54-D17C-4171-884D-DEE3A142C3D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B51DD8-53AF-4D17-B493-49BC3EB010B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CF6086-AEB2-49E2-A0ED-FF18D39586B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369ACF-5621-4767-B2C9-699F6FA99D2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8C2F56-1C49-440E-82B2-B068BD6BB15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69E32E-39BC-4777-9366-38BBB83384B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4E3444-7483-4662-A094-2B5D482AAC0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609956-420B-48DD-B442-0ABAE1A8C92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6AAA6F-415C-42B7-B0DF-10BE79A98C7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F24743-5429-4B35-ACFB-CE91B2AC907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FF6685-5872-4DFB-9748-3033E8CBE56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F34C1D-7FB2-4871-BC36-BE3E463694E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3E49B2-BB2A-47BE-A3AD-C1BBB5FECD1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B617AB-5A34-4A99-9663-CD736252253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5C1650F-8BF3-4398-A0BD-EF9847243ED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089C3E-98EA-42D5-9307-E621DC7F4A7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C9B390-2256-428C-A016-05B0ACC4A06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571F40-0EDC-493C-9305-79D34DF538B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352766-7197-4AB9-B511-E0D2F13B5AB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B111622-AA5A-4194-8BC8-EBA0F78A149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F7C591-45DB-4BE6-8340-FBC85F5120A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FCFC27-68AE-480A-AA3C-5F55B3E2638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00ADAB-A1BF-4456-B06C-1D3B62A865A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4C2449-323F-4F55-A15B-E06DE5A7179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2430CD-6986-4225-90A9-70852D09883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D09F11-7D41-413B-BEC0-C3C02F2D274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7C82A8-BD06-4895-87B1-C0CF0E5BD0E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C8D027F-A825-4A76-B21C-8890BF80AA3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CE8DBA1-E851-493E-9B77-4062AA43DF41}"/>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A471453-A3F5-4FC6-A7CB-A5B69F29FC0A}"/>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F41EC04-2151-4568-8DFF-514A0A574E2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15DA26A-42ED-4831-9733-00C1BD7D909D}"/>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7341CD9-C8A4-4EAA-9D73-91B7084A99D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DCC084-DEFB-4BD3-ACCF-15211DFF534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69E59D2-AB55-47FE-A5C1-D1D5C18FDC53}"/>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578EEE2-63D9-4D90-94FD-7206EFE6B44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CA3406-EAC7-4BE7-9217-7E9ED48A26C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DEA858E-0F2D-4D6D-86E8-683219A6D63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076CC9-6CC0-4DBA-AA53-CA3C1B3F1F69}"/>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BDDF8B-B5F1-4482-82F5-1B617B5BD94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FDCCDD6-B4C0-471B-AAA3-08FB41D9CF7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43AF962-E3CD-48F9-96BE-B767E12FCAA0}"/>
            </a:ext>
          </a:extLst>
        </xdr:cNvPr>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168AE59-A24C-4683-A9F3-62B9C4E0FADB}"/>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7B417F0-EF92-4A4F-82F3-DB31AE27ABDF}"/>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8AFD8B9C-1406-4645-8E47-B099F7D14AA5}"/>
            </a:ext>
          </a:extLst>
        </xdr:cNvPr>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BD9B3FBC-574C-406F-8B62-525A91F55066}"/>
            </a:ext>
          </a:extLst>
        </xdr:cNvPr>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a:extLst>
            <a:ext uri="{FF2B5EF4-FFF2-40B4-BE49-F238E27FC236}">
              <a16:creationId xmlns:a16="http://schemas.microsoft.com/office/drawing/2014/main" id="{5E0D114E-C0E7-486E-B32A-64E13489B639}"/>
            </a:ext>
          </a:extLst>
        </xdr:cNvPr>
        <xdr:cNvSpPr txBox="1"/>
      </xdr:nvSpPr>
      <xdr:spPr>
        <a:xfrm>
          <a:off x="412496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a:extLst>
            <a:ext uri="{FF2B5EF4-FFF2-40B4-BE49-F238E27FC236}">
              <a16:creationId xmlns:a16="http://schemas.microsoft.com/office/drawing/2014/main" id="{8346AA94-5166-447A-9BFE-992B5B0B8545}"/>
            </a:ext>
          </a:extLst>
        </xdr:cNvPr>
        <xdr:cNvSpPr/>
      </xdr:nvSpPr>
      <xdr:spPr>
        <a:xfrm>
          <a:off x="403606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a:extLst>
            <a:ext uri="{FF2B5EF4-FFF2-40B4-BE49-F238E27FC236}">
              <a16:creationId xmlns:a16="http://schemas.microsoft.com/office/drawing/2014/main" id="{A1C2C4F7-8560-49E3-94C0-22494B642CAB}"/>
            </a:ext>
          </a:extLst>
        </xdr:cNvPr>
        <xdr:cNvSpPr/>
      </xdr:nvSpPr>
      <xdr:spPr>
        <a:xfrm>
          <a:off x="3312160" y="62215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E8B4A7EF-A075-4218-8A29-2C2DC0BE4D15}"/>
            </a:ext>
          </a:extLst>
        </xdr:cNvPr>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a:extLst>
            <a:ext uri="{FF2B5EF4-FFF2-40B4-BE49-F238E27FC236}">
              <a16:creationId xmlns:a16="http://schemas.microsoft.com/office/drawing/2014/main" id="{66B89077-2E30-43E1-B697-16A3F6D5E7DE}"/>
            </a:ext>
          </a:extLst>
        </xdr:cNvPr>
        <xdr:cNvSpPr/>
      </xdr:nvSpPr>
      <xdr:spPr>
        <a:xfrm>
          <a:off x="1739900" y="590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a:extLst>
            <a:ext uri="{FF2B5EF4-FFF2-40B4-BE49-F238E27FC236}">
              <a16:creationId xmlns:a16="http://schemas.microsoft.com/office/drawing/2014/main" id="{5AFD13DB-92FC-4C49-8618-2FEE1F601E57}"/>
            </a:ext>
          </a:extLst>
        </xdr:cNvPr>
        <xdr:cNvSpPr/>
      </xdr:nvSpPr>
      <xdr:spPr>
        <a:xfrm>
          <a:off x="965200" y="61992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FA11E9-FD53-4124-8EAF-A93DFE861D6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59AE11-4A1E-4018-83D1-C0E07A1C911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B87BB0-27A3-4144-A214-A8007087BF8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B3C397-C73E-4633-9C43-F280736B8C4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CD705C3-5222-438D-81FC-62F1D295BF9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B8F08106-9F27-4738-AD65-DAC7C44423A4}"/>
            </a:ext>
          </a:extLst>
        </xdr:cNvPr>
        <xdr:cNvSpPr/>
      </xdr:nvSpPr>
      <xdr:spPr>
        <a:xfrm>
          <a:off x="4036060" y="64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5" name="【図書館】&#10;有形固定資産減価償却率該当値テキスト">
          <a:extLst>
            <a:ext uri="{FF2B5EF4-FFF2-40B4-BE49-F238E27FC236}">
              <a16:creationId xmlns:a16="http://schemas.microsoft.com/office/drawing/2014/main" id="{FC5A477B-B9E5-477F-BF76-BEF5E756E8D1}"/>
            </a:ext>
          </a:extLst>
        </xdr:cNvPr>
        <xdr:cNvSpPr txBox="1"/>
      </xdr:nvSpPr>
      <xdr:spPr>
        <a:xfrm>
          <a:off x="4124960" y="638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a:extLst>
            <a:ext uri="{FF2B5EF4-FFF2-40B4-BE49-F238E27FC236}">
              <a16:creationId xmlns:a16="http://schemas.microsoft.com/office/drawing/2014/main" id="{605800E6-A560-47C2-BF7C-9BF587189D41}"/>
            </a:ext>
          </a:extLst>
        </xdr:cNvPr>
        <xdr:cNvSpPr/>
      </xdr:nvSpPr>
      <xdr:spPr>
        <a:xfrm>
          <a:off x="3312160" y="6392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BF54C418-1402-4DBA-9930-DCFFE0EEC88E}"/>
            </a:ext>
          </a:extLst>
        </xdr:cNvPr>
        <xdr:cNvCxnSpPr/>
      </xdr:nvCxnSpPr>
      <xdr:spPr>
        <a:xfrm>
          <a:off x="3355340" y="6443254"/>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id="{E13CBE54-1C88-4AC0-A682-92693F1A1EA5}"/>
            </a:ext>
          </a:extLst>
        </xdr:cNvPr>
        <xdr:cNvSpPr/>
      </xdr:nvSpPr>
      <xdr:spPr>
        <a:xfrm>
          <a:off x="251460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72934</xdr:rowOff>
    </xdr:to>
    <xdr:cxnSp macro="">
      <xdr:nvCxnSpPr>
        <xdr:cNvPr id="79" name="直線コネクタ 78">
          <a:extLst>
            <a:ext uri="{FF2B5EF4-FFF2-40B4-BE49-F238E27FC236}">
              <a16:creationId xmlns:a16="http://schemas.microsoft.com/office/drawing/2014/main" id="{897650CB-B733-472F-A2B4-DF1C24A4E5F1}"/>
            </a:ext>
          </a:extLst>
        </xdr:cNvPr>
        <xdr:cNvCxnSpPr/>
      </xdr:nvCxnSpPr>
      <xdr:spPr>
        <a:xfrm>
          <a:off x="2565400" y="641223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80" name="楕円 79">
          <a:extLst>
            <a:ext uri="{FF2B5EF4-FFF2-40B4-BE49-F238E27FC236}">
              <a16:creationId xmlns:a16="http://schemas.microsoft.com/office/drawing/2014/main" id="{E534CAED-EED0-4926-A108-6CC4EA432821}"/>
            </a:ext>
          </a:extLst>
        </xdr:cNvPr>
        <xdr:cNvSpPr/>
      </xdr:nvSpPr>
      <xdr:spPr>
        <a:xfrm>
          <a:off x="1739900" y="6332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id="{A09C635A-B867-424C-BF24-DC4844246919}"/>
            </a:ext>
          </a:extLst>
        </xdr:cNvPr>
        <xdr:cNvCxnSpPr/>
      </xdr:nvCxnSpPr>
      <xdr:spPr>
        <a:xfrm>
          <a:off x="1790700" y="637957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7834A45F-E81C-4B85-9BA0-BF3B4AA410B0}"/>
            </a:ext>
          </a:extLst>
        </xdr:cNvPr>
        <xdr:cNvSpPr/>
      </xdr:nvSpPr>
      <xdr:spPr>
        <a:xfrm>
          <a:off x="965200" y="6301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9253</xdr:rowOff>
    </xdr:to>
    <xdr:cxnSp macro="">
      <xdr:nvCxnSpPr>
        <xdr:cNvPr id="83" name="直線コネクタ 82">
          <a:extLst>
            <a:ext uri="{FF2B5EF4-FFF2-40B4-BE49-F238E27FC236}">
              <a16:creationId xmlns:a16="http://schemas.microsoft.com/office/drawing/2014/main" id="{5FB8E7E1-3D78-4BE2-BF91-EE1FDB0394B8}"/>
            </a:ext>
          </a:extLst>
        </xdr:cNvPr>
        <xdr:cNvCxnSpPr/>
      </xdr:nvCxnSpPr>
      <xdr:spPr>
        <a:xfrm>
          <a:off x="1008380" y="6352358"/>
          <a:ext cx="7823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a:extLst>
            <a:ext uri="{FF2B5EF4-FFF2-40B4-BE49-F238E27FC236}">
              <a16:creationId xmlns:a16="http://schemas.microsoft.com/office/drawing/2014/main" id="{B40445B6-3632-4CDA-BAF2-35E59F491AA7}"/>
            </a:ext>
          </a:extLst>
        </xdr:cNvPr>
        <xdr:cNvSpPr txBox="1"/>
      </xdr:nvSpPr>
      <xdr:spPr>
        <a:xfrm>
          <a:off x="317056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4DC20483-8763-41A2-8CFE-9C56446169E0}"/>
            </a:ext>
          </a:extLst>
        </xdr:cNvPr>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80D00006-B25E-4CB6-9112-C8AA177F23E4}"/>
            </a:ext>
          </a:extLst>
        </xdr:cNvPr>
        <xdr:cNvSpPr txBox="1"/>
      </xdr:nvSpPr>
      <xdr:spPr>
        <a:xfrm>
          <a:off x="161100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51103BD2-6165-4D3C-8CDD-B775CF2763CF}"/>
            </a:ext>
          </a:extLst>
        </xdr:cNvPr>
        <xdr:cNvSpPr txBox="1"/>
      </xdr:nvSpPr>
      <xdr:spPr>
        <a:xfrm>
          <a:off x="8363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8" name="n_1mainValue【図書館】&#10;有形固定資産減価償却率">
          <a:extLst>
            <a:ext uri="{FF2B5EF4-FFF2-40B4-BE49-F238E27FC236}">
              <a16:creationId xmlns:a16="http://schemas.microsoft.com/office/drawing/2014/main" id="{6D94C354-F094-4DF0-A37D-2CDE2E76C700}"/>
            </a:ext>
          </a:extLst>
        </xdr:cNvPr>
        <xdr:cNvSpPr txBox="1"/>
      </xdr:nvSpPr>
      <xdr:spPr>
        <a:xfrm>
          <a:off x="3170564" y="64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id="{FDB4EF6B-85EF-4F59-B74E-D4B732A536A2}"/>
            </a:ext>
          </a:extLst>
        </xdr:cNvPr>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51180</xdr:rowOff>
    </xdr:from>
    <xdr:ext cx="405111" cy="259045"/>
    <xdr:sp macro="" textlink="">
      <xdr:nvSpPr>
        <xdr:cNvPr id="90" name="n_3mainValue【図書館】&#10;有形固定資産減価償却率">
          <a:extLst>
            <a:ext uri="{FF2B5EF4-FFF2-40B4-BE49-F238E27FC236}">
              <a16:creationId xmlns:a16="http://schemas.microsoft.com/office/drawing/2014/main" id="{DE296F76-9D66-4EC1-84BF-B7CB67FF34C3}"/>
            </a:ext>
          </a:extLst>
        </xdr:cNvPr>
        <xdr:cNvSpPr txBox="1"/>
      </xdr:nvSpPr>
      <xdr:spPr>
        <a:xfrm>
          <a:off x="1611004" y="642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D10D5B02-1930-4515-9D64-A84A7848D7A6}"/>
            </a:ext>
          </a:extLst>
        </xdr:cNvPr>
        <xdr:cNvSpPr txBox="1"/>
      </xdr:nvSpPr>
      <xdr:spPr>
        <a:xfrm>
          <a:off x="836304" y="639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667049E-E164-4CE8-9109-EFD21B4535C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551CA88-AC80-42BC-B716-8C97061B854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A33C756-2390-46BA-8320-C19266BBC30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B166772-2DC1-43F8-87E0-CD7EE101958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0FF532A-F404-4B22-86A6-A07AB758351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B8E0251-8F0C-4DAC-BE12-E7D8DC78D11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42149D-C44D-4AF6-BF7F-AA63D225CF6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3FE7ED9-CAD2-423F-B092-82B0E1B0263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14D8F40-422B-4786-932D-B6D34EA90AB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72133E3-A5DF-4F1F-AE07-8B4F619236A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FEFA672D-7868-4BFE-9473-94C7C7476D7A}"/>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F0FE9F82-D1B4-4B27-82F0-2487589B9218}"/>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C3A194BC-E6B4-408D-98A9-93EF0710DFD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6593FD6A-A1BD-4C68-B6DA-E1189510A41E}"/>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A54F590C-0834-41DD-ABE9-1C6A6ECE980E}"/>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FA0FD2B8-3072-4791-880A-96F1DE7A489A}"/>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DB61704-D63A-4045-93A9-089A97EB3B0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7935398-28AE-4476-9FF9-6BE3A8540D3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CDEDBA59-0F13-4E0E-9421-977254A8828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15B7AB28-6A94-44E3-AF5F-EBEBAE532FED}"/>
            </a:ext>
          </a:extLst>
        </xdr:cNvPr>
        <xdr:cNvCxnSpPr/>
      </xdr:nvCxnSpPr>
      <xdr:spPr>
        <a:xfrm flipV="1">
          <a:off x="9219565" y="5625465"/>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A4164879-DE2E-4737-8B72-503ED7F48B85}"/>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90F8CE9F-91D5-4722-BE5A-58D370E74B55}"/>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a:extLst>
            <a:ext uri="{FF2B5EF4-FFF2-40B4-BE49-F238E27FC236}">
              <a16:creationId xmlns:a16="http://schemas.microsoft.com/office/drawing/2014/main" id="{33D08594-05DA-4C49-9F6D-321B410E99CF}"/>
            </a:ext>
          </a:extLst>
        </xdr:cNvPr>
        <xdr:cNvSpPr txBox="1"/>
      </xdr:nvSpPr>
      <xdr:spPr>
        <a:xfrm>
          <a:off x="9258300" y="54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a:extLst>
            <a:ext uri="{FF2B5EF4-FFF2-40B4-BE49-F238E27FC236}">
              <a16:creationId xmlns:a16="http://schemas.microsoft.com/office/drawing/2014/main" id="{6F70B446-AD7F-456F-AE64-2D7F09C89BC5}"/>
            </a:ext>
          </a:extLst>
        </xdr:cNvPr>
        <xdr:cNvCxnSpPr/>
      </xdr:nvCxnSpPr>
      <xdr:spPr>
        <a:xfrm>
          <a:off x="915416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a:extLst>
            <a:ext uri="{FF2B5EF4-FFF2-40B4-BE49-F238E27FC236}">
              <a16:creationId xmlns:a16="http://schemas.microsoft.com/office/drawing/2014/main" id="{086F8170-5772-47AE-8C29-4C0B78352CFD}"/>
            </a:ext>
          </a:extLst>
        </xdr:cNvPr>
        <xdr:cNvSpPr txBox="1"/>
      </xdr:nvSpPr>
      <xdr:spPr>
        <a:xfrm>
          <a:off x="9258300" y="6378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a:extLst>
            <a:ext uri="{FF2B5EF4-FFF2-40B4-BE49-F238E27FC236}">
              <a16:creationId xmlns:a16="http://schemas.microsoft.com/office/drawing/2014/main" id="{03609FA4-C891-42D0-8732-30F942FC0454}"/>
            </a:ext>
          </a:extLst>
        </xdr:cNvPr>
        <xdr:cNvSpPr/>
      </xdr:nvSpPr>
      <xdr:spPr>
        <a:xfrm>
          <a:off x="919226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a:extLst>
            <a:ext uri="{FF2B5EF4-FFF2-40B4-BE49-F238E27FC236}">
              <a16:creationId xmlns:a16="http://schemas.microsoft.com/office/drawing/2014/main" id="{E8BEE580-A95D-4FDC-9CBD-8578841859E9}"/>
            </a:ext>
          </a:extLst>
        </xdr:cNvPr>
        <xdr:cNvSpPr/>
      </xdr:nvSpPr>
      <xdr:spPr>
        <a:xfrm>
          <a:off x="8445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a:extLst>
            <a:ext uri="{FF2B5EF4-FFF2-40B4-BE49-F238E27FC236}">
              <a16:creationId xmlns:a16="http://schemas.microsoft.com/office/drawing/2014/main" id="{47C3C4B4-074F-4926-A7B8-5BF544252AC2}"/>
            </a:ext>
          </a:extLst>
        </xdr:cNvPr>
        <xdr:cNvSpPr/>
      </xdr:nvSpPr>
      <xdr:spPr>
        <a:xfrm>
          <a:off x="767080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a:extLst>
            <a:ext uri="{FF2B5EF4-FFF2-40B4-BE49-F238E27FC236}">
              <a16:creationId xmlns:a16="http://schemas.microsoft.com/office/drawing/2014/main" id="{59762E40-7E14-4953-B205-9CB8BBD4E319}"/>
            </a:ext>
          </a:extLst>
        </xdr:cNvPr>
        <xdr:cNvSpPr/>
      </xdr:nvSpPr>
      <xdr:spPr>
        <a:xfrm>
          <a:off x="68732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a:extLst>
            <a:ext uri="{FF2B5EF4-FFF2-40B4-BE49-F238E27FC236}">
              <a16:creationId xmlns:a16="http://schemas.microsoft.com/office/drawing/2014/main" id="{5B458BD7-48D3-4248-833D-232282721570}"/>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77E6EE7-4A05-4D09-A07E-D3C52E08F74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9A8359A-3B1D-458E-B22E-131F607381D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F845EAC-139C-41BD-B18C-5AF0638FE92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9D780AB-1999-49D6-862F-16CED39AA25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1E7B5C1-2E73-4B43-94D1-9A7B6F73C78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xdr:rowOff>
    </xdr:from>
    <xdr:to>
      <xdr:col>55</xdr:col>
      <xdr:colOff>50800</xdr:colOff>
      <xdr:row>39</xdr:row>
      <xdr:rowOff>109855</xdr:rowOff>
    </xdr:to>
    <xdr:sp macro="" textlink="">
      <xdr:nvSpPr>
        <xdr:cNvPr id="127" name="楕円 126">
          <a:extLst>
            <a:ext uri="{FF2B5EF4-FFF2-40B4-BE49-F238E27FC236}">
              <a16:creationId xmlns:a16="http://schemas.microsoft.com/office/drawing/2014/main" id="{D96A54DB-576C-4554-BDA1-74E1D2B16E8F}"/>
            </a:ext>
          </a:extLst>
        </xdr:cNvPr>
        <xdr:cNvSpPr/>
      </xdr:nvSpPr>
      <xdr:spPr>
        <a:xfrm>
          <a:off x="9192260" y="6546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158132</xdr:rowOff>
    </xdr:from>
    <xdr:ext cx="469744" cy="259045"/>
    <xdr:sp macro="" textlink="">
      <xdr:nvSpPr>
        <xdr:cNvPr id="128" name="【図書館】&#10;一人当たり面積該当値テキスト">
          <a:extLst>
            <a:ext uri="{FF2B5EF4-FFF2-40B4-BE49-F238E27FC236}">
              <a16:creationId xmlns:a16="http://schemas.microsoft.com/office/drawing/2014/main" id="{F68493C3-DB05-4FF4-933B-4DDAC55DC601}"/>
            </a:ext>
          </a:extLst>
        </xdr:cNvPr>
        <xdr:cNvSpPr txBox="1"/>
      </xdr:nvSpPr>
      <xdr:spPr>
        <a:xfrm>
          <a:off x="9258300" y="65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9" name="楕円 128">
          <a:extLst>
            <a:ext uri="{FF2B5EF4-FFF2-40B4-BE49-F238E27FC236}">
              <a16:creationId xmlns:a16="http://schemas.microsoft.com/office/drawing/2014/main" id="{F5F4E425-C357-46DB-B635-D87C3187CCCA}"/>
            </a:ext>
          </a:extLst>
        </xdr:cNvPr>
        <xdr:cNvSpPr/>
      </xdr:nvSpPr>
      <xdr:spPr>
        <a:xfrm>
          <a:off x="844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59055</xdr:rowOff>
    </xdr:from>
    <xdr:to>
      <xdr:col>55</xdr:col>
      <xdr:colOff>0</xdr:colOff>
      <xdr:row>39</xdr:row>
      <xdr:rowOff>64770</xdr:rowOff>
    </xdr:to>
    <xdr:cxnSp macro="">
      <xdr:nvCxnSpPr>
        <xdr:cNvPr id="130" name="直線コネクタ 129">
          <a:extLst>
            <a:ext uri="{FF2B5EF4-FFF2-40B4-BE49-F238E27FC236}">
              <a16:creationId xmlns:a16="http://schemas.microsoft.com/office/drawing/2014/main" id="{222ECBDE-EB30-46CB-BE0C-431285A1690C}"/>
            </a:ext>
          </a:extLst>
        </xdr:cNvPr>
        <xdr:cNvCxnSpPr/>
      </xdr:nvCxnSpPr>
      <xdr:spPr>
        <a:xfrm flipV="1">
          <a:off x="8496300" y="659701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1" name="楕円 130">
          <a:extLst>
            <a:ext uri="{FF2B5EF4-FFF2-40B4-BE49-F238E27FC236}">
              <a16:creationId xmlns:a16="http://schemas.microsoft.com/office/drawing/2014/main" id="{D1FCA3A3-7191-4FCF-84E8-12A84183A1E1}"/>
            </a:ext>
          </a:extLst>
        </xdr:cNvPr>
        <xdr:cNvSpPr/>
      </xdr:nvSpPr>
      <xdr:spPr>
        <a:xfrm>
          <a:off x="7670800" y="655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2" name="直線コネクタ 131">
          <a:extLst>
            <a:ext uri="{FF2B5EF4-FFF2-40B4-BE49-F238E27FC236}">
              <a16:creationId xmlns:a16="http://schemas.microsoft.com/office/drawing/2014/main" id="{6D98BBD9-E1CE-4BD2-B915-E0A300AF66B0}"/>
            </a:ext>
          </a:extLst>
        </xdr:cNvPr>
        <xdr:cNvCxnSpPr/>
      </xdr:nvCxnSpPr>
      <xdr:spPr>
        <a:xfrm>
          <a:off x="7713980" y="6602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19685</xdr:rowOff>
    </xdr:from>
    <xdr:to>
      <xdr:col>41</xdr:col>
      <xdr:colOff>101600</xdr:colOff>
      <xdr:row>39</xdr:row>
      <xdr:rowOff>121285</xdr:rowOff>
    </xdr:to>
    <xdr:sp macro="" textlink="">
      <xdr:nvSpPr>
        <xdr:cNvPr id="133" name="楕円 132">
          <a:extLst>
            <a:ext uri="{FF2B5EF4-FFF2-40B4-BE49-F238E27FC236}">
              <a16:creationId xmlns:a16="http://schemas.microsoft.com/office/drawing/2014/main" id="{56F233C4-1E62-479A-9592-2EB5BDF4C95F}"/>
            </a:ext>
          </a:extLst>
        </xdr:cNvPr>
        <xdr:cNvSpPr/>
      </xdr:nvSpPr>
      <xdr:spPr>
        <a:xfrm>
          <a:off x="687324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70485</xdr:rowOff>
    </xdr:to>
    <xdr:cxnSp macro="">
      <xdr:nvCxnSpPr>
        <xdr:cNvPr id="134" name="直線コネクタ 133">
          <a:extLst>
            <a:ext uri="{FF2B5EF4-FFF2-40B4-BE49-F238E27FC236}">
              <a16:creationId xmlns:a16="http://schemas.microsoft.com/office/drawing/2014/main" id="{7A879184-F351-4911-92C9-A1E4DF975CAD}"/>
            </a:ext>
          </a:extLst>
        </xdr:cNvPr>
        <xdr:cNvCxnSpPr/>
      </xdr:nvCxnSpPr>
      <xdr:spPr>
        <a:xfrm flipV="1">
          <a:off x="6924040" y="660273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19685</xdr:rowOff>
    </xdr:from>
    <xdr:to>
      <xdr:col>36</xdr:col>
      <xdr:colOff>165100</xdr:colOff>
      <xdr:row>39</xdr:row>
      <xdr:rowOff>121285</xdr:rowOff>
    </xdr:to>
    <xdr:sp macro="" textlink="">
      <xdr:nvSpPr>
        <xdr:cNvPr id="135" name="楕円 134">
          <a:extLst>
            <a:ext uri="{FF2B5EF4-FFF2-40B4-BE49-F238E27FC236}">
              <a16:creationId xmlns:a16="http://schemas.microsoft.com/office/drawing/2014/main" id="{8E40126C-2E92-481F-BB48-1EAF2651E0CD}"/>
            </a:ext>
          </a:extLst>
        </xdr:cNvPr>
        <xdr:cNvSpPr/>
      </xdr:nvSpPr>
      <xdr:spPr>
        <a:xfrm>
          <a:off x="609854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70485</xdr:rowOff>
    </xdr:from>
    <xdr:to>
      <xdr:col>41</xdr:col>
      <xdr:colOff>50800</xdr:colOff>
      <xdr:row>39</xdr:row>
      <xdr:rowOff>70485</xdr:rowOff>
    </xdr:to>
    <xdr:cxnSp macro="">
      <xdr:nvCxnSpPr>
        <xdr:cNvPr id="136" name="直線コネクタ 135">
          <a:extLst>
            <a:ext uri="{FF2B5EF4-FFF2-40B4-BE49-F238E27FC236}">
              <a16:creationId xmlns:a16="http://schemas.microsoft.com/office/drawing/2014/main" id="{815D25C2-2D60-4EA9-AF58-D94903BFC846}"/>
            </a:ext>
          </a:extLst>
        </xdr:cNvPr>
        <xdr:cNvCxnSpPr/>
      </xdr:nvCxnSpPr>
      <xdr:spPr>
        <a:xfrm>
          <a:off x="6149340" y="660844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a:extLst>
            <a:ext uri="{FF2B5EF4-FFF2-40B4-BE49-F238E27FC236}">
              <a16:creationId xmlns:a16="http://schemas.microsoft.com/office/drawing/2014/main" id="{DE50A943-6C33-4747-8DBD-4D74FCC4FBC7}"/>
            </a:ext>
          </a:extLst>
        </xdr:cNvPr>
        <xdr:cNvSpPr txBox="1"/>
      </xdr:nvSpPr>
      <xdr:spPr>
        <a:xfrm>
          <a:off x="8271587"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a:extLst>
            <a:ext uri="{FF2B5EF4-FFF2-40B4-BE49-F238E27FC236}">
              <a16:creationId xmlns:a16="http://schemas.microsoft.com/office/drawing/2014/main" id="{A2E0F601-014D-496D-81FC-DF703373241C}"/>
            </a:ext>
          </a:extLst>
        </xdr:cNvPr>
        <xdr:cNvSpPr txBox="1"/>
      </xdr:nvSpPr>
      <xdr:spPr>
        <a:xfrm>
          <a:off x="7509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9" name="n_3aveValue【図書館】&#10;一人当たり面積">
          <a:extLst>
            <a:ext uri="{FF2B5EF4-FFF2-40B4-BE49-F238E27FC236}">
              <a16:creationId xmlns:a16="http://schemas.microsoft.com/office/drawing/2014/main" id="{1938B98C-1462-4104-A296-80EBC719D9D3}"/>
            </a:ext>
          </a:extLst>
        </xdr:cNvPr>
        <xdr:cNvSpPr txBox="1"/>
      </xdr:nvSpPr>
      <xdr:spPr>
        <a:xfrm>
          <a:off x="67120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a:extLst>
            <a:ext uri="{FF2B5EF4-FFF2-40B4-BE49-F238E27FC236}">
              <a16:creationId xmlns:a16="http://schemas.microsoft.com/office/drawing/2014/main" id="{50FCA54D-9CC0-4D7F-BF54-FBBE974B9036}"/>
            </a:ext>
          </a:extLst>
        </xdr:cNvPr>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1" name="n_1mainValue【図書館】&#10;一人当たり面積">
          <a:extLst>
            <a:ext uri="{FF2B5EF4-FFF2-40B4-BE49-F238E27FC236}">
              <a16:creationId xmlns:a16="http://schemas.microsoft.com/office/drawing/2014/main" id="{715644AD-8C6F-4A09-817F-CDC447AF96C2}"/>
            </a:ext>
          </a:extLst>
        </xdr:cNvPr>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42" name="n_2mainValue【図書館】&#10;一人当たり面積">
          <a:extLst>
            <a:ext uri="{FF2B5EF4-FFF2-40B4-BE49-F238E27FC236}">
              <a16:creationId xmlns:a16="http://schemas.microsoft.com/office/drawing/2014/main" id="{646FFBB7-9384-4241-ABBB-7FC74CF52E24}"/>
            </a:ext>
          </a:extLst>
        </xdr:cNvPr>
        <xdr:cNvSpPr txBox="1"/>
      </xdr:nvSpPr>
      <xdr:spPr>
        <a:xfrm>
          <a:off x="7509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137812</xdr:rowOff>
    </xdr:from>
    <xdr:ext cx="469744" cy="259045"/>
    <xdr:sp macro="" textlink="">
      <xdr:nvSpPr>
        <xdr:cNvPr id="143" name="n_3mainValue【図書館】&#10;一人当たり面積">
          <a:extLst>
            <a:ext uri="{FF2B5EF4-FFF2-40B4-BE49-F238E27FC236}">
              <a16:creationId xmlns:a16="http://schemas.microsoft.com/office/drawing/2014/main" id="{F0554D12-42D6-4D82-9A38-79BD33AEE59A}"/>
            </a:ext>
          </a:extLst>
        </xdr:cNvPr>
        <xdr:cNvSpPr txBox="1"/>
      </xdr:nvSpPr>
      <xdr:spPr>
        <a:xfrm>
          <a:off x="6712027"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112412</xdr:rowOff>
    </xdr:from>
    <xdr:ext cx="469744" cy="259045"/>
    <xdr:sp macro="" textlink="">
      <xdr:nvSpPr>
        <xdr:cNvPr id="144" name="n_4mainValue【図書館】&#10;一人当たり面積">
          <a:extLst>
            <a:ext uri="{FF2B5EF4-FFF2-40B4-BE49-F238E27FC236}">
              <a16:creationId xmlns:a16="http://schemas.microsoft.com/office/drawing/2014/main" id="{44C0284D-DDE2-40F7-A3B9-7349CE7FBA27}"/>
            </a:ext>
          </a:extLst>
        </xdr:cNvPr>
        <xdr:cNvSpPr txBox="1"/>
      </xdr:nvSpPr>
      <xdr:spPr>
        <a:xfrm>
          <a:off x="5937327"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7E8EF03C-07CE-4FB8-A522-74A90049CDC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5DEE5AB-B74F-48E9-8918-1A332E8483E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747CF73D-F9D2-4855-A9CF-0F4E3038737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8AA37D8B-5CD3-4E01-9995-1357D75FD66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14C920E4-8660-44DB-BD56-88B80D96988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EE0B25D5-7008-4658-9A3A-4FF5CAAB044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2ADAF50-BBC8-49A3-81E4-7D71FE20857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A64CD2F2-9125-4B31-B934-EF5C35E6DF0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B59762E-8C45-461D-9A2A-3596B2A225C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E4BDE07E-5C77-4F49-A5F9-5EB68746907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7EBF143B-0EC7-4854-9AEE-C9E41B51856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E49EEDC8-A355-4528-8CBD-491434B3DB6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F2F92614-6A31-428D-8BF6-A218F70A1A8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C6318260-698E-44EF-957B-02CFFF29286B}"/>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94961E8E-7E89-4E7B-BE0F-B61B16BAD91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7EAA77F0-CB91-43A0-8071-A7BB7681FEB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BD86D4F1-1837-4962-8D90-0C2EC287E7B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8B9AA5D0-9298-488B-9DE5-2F3A4BDBF31A}"/>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1738FA55-993F-463B-916B-2B5DB9B75AD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9246BB9C-8525-48D0-88F8-A256D2F19F0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334ED8E7-ACAF-4765-947C-827F0607634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29AF42CC-4538-43AA-8B3C-4AE240641E1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13A7E615-3B86-459A-8465-0B182FDC077C}"/>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42E4414-0018-4C25-ACF0-54167C20142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5A3914D-893C-4A8E-9F75-1C5B28472ED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a:extLst>
            <a:ext uri="{FF2B5EF4-FFF2-40B4-BE49-F238E27FC236}">
              <a16:creationId xmlns:a16="http://schemas.microsoft.com/office/drawing/2014/main" id="{BAD5D834-C76F-4707-BA46-A5EF862EB6AF}"/>
            </a:ext>
          </a:extLst>
        </xdr:cNvPr>
        <xdr:cNvCxnSpPr/>
      </xdr:nvCxnSpPr>
      <xdr:spPr>
        <a:xfrm flipV="1">
          <a:off x="4086225" y="937205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F57882CC-BDFB-48C0-B034-9C23828046FF}"/>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a:extLst>
            <a:ext uri="{FF2B5EF4-FFF2-40B4-BE49-F238E27FC236}">
              <a16:creationId xmlns:a16="http://schemas.microsoft.com/office/drawing/2014/main" id="{D6D11A2B-696D-4EBD-AD01-9BECA6F65C2C}"/>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a:extLst>
            <a:ext uri="{FF2B5EF4-FFF2-40B4-BE49-F238E27FC236}">
              <a16:creationId xmlns:a16="http://schemas.microsoft.com/office/drawing/2014/main" id="{CCA96E9E-6888-423D-AA4D-2F1850556D1B}"/>
            </a:ext>
          </a:extLst>
        </xdr:cNvPr>
        <xdr:cNvSpPr txBox="1"/>
      </xdr:nvSpPr>
      <xdr:spPr>
        <a:xfrm>
          <a:off x="4124960" y="9151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a:extLst>
            <a:ext uri="{FF2B5EF4-FFF2-40B4-BE49-F238E27FC236}">
              <a16:creationId xmlns:a16="http://schemas.microsoft.com/office/drawing/2014/main" id="{7DCE3BB6-4105-4FC4-A117-723B62CD78E5}"/>
            </a:ext>
          </a:extLst>
        </xdr:cNvPr>
        <xdr:cNvCxnSpPr/>
      </xdr:nvCxnSpPr>
      <xdr:spPr>
        <a:xfrm>
          <a:off x="4020820" y="9372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938E0FC8-E673-4B24-B224-98C632B3CFE3}"/>
            </a:ext>
          </a:extLst>
        </xdr:cNvPr>
        <xdr:cNvSpPr txBox="1"/>
      </xdr:nvSpPr>
      <xdr:spPr>
        <a:xfrm>
          <a:off x="412496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a:extLst>
            <a:ext uri="{FF2B5EF4-FFF2-40B4-BE49-F238E27FC236}">
              <a16:creationId xmlns:a16="http://schemas.microsoft.com/office/drawing/2014/main" id="{C8A4C885-0C64-4275-AF07-34DF4C0CB7BB}"/>
            </a:ext>
          </a:extLst>
        </xdr:cNvPr>
        <xdr:cNvSpPr/>
      </xdr:nvSpPr>
      <xdr:spPr>
        <a:xfrm>
          <a:off x="403606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a:extLst>
            <a:ext uri="{FF2B5EF4-FFF2-40B4-BE49-F238E27FC236}">
              <a16:creationId xmlns:a16="http://schemas.microsoft.com/office/drawing/2014/main" id="{E6029838-81B9-4F30-9F9C-7F8754843C44}"/>
            </a:ext>
          </a:extLst>
        </xdr:cNvPr>
        <xdr:cNvSpPr/>
      </xdr:nvSpPr>
      <xdr:spPr>
        <a:xfrm>
          <a:off x="3312160" y="101953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a:extLst>
            <a:ext uri="{FF2B5EF4-FFF2-40B4-BE49-F238E27FC236}">
              <a16:creationId xmlns:a16="http://schemas.microsoft.com/office/drawing/2014/main" id="{950D4E6D-7178-4D1E-BD4F-EDB05FDEF29C}"/>
            </a:ext>
          </a:extLst>
        </xdr:cNvPr>
        <xdr:cNvSpPr/>
      </xdr:nvSpPr>
      <xdr:spPr>
        <a:xfrm>
          <a:off x="251460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a:extLst>
            <a:ext uri="{FF2B5EF4-FFF2-40B4-BE49-F238E27FC236}">
              <a16:creationId xmlns:a16="http://schemas.microsoft.com/office/drawing/2014/main" id="{F239F5A5-36D4-4D4D-B4D1-4C7732863770}"/>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a:extLst>
            <a:ext uri="{FF2B5EF4-FFF2-40B4-BE49-F238E27FC236}">
              <a16:creationId xmlns:a16="http://schemas.microsoft.com/office/drawing/2014/main" id="{25F814E9-8D26-45D2-9D71-55CBB3652BF7}"/>
            </a:ext>
          </a:extLst>
        </xdr:cNvPr>
        <xdr:cNvSpPr/>
      </xdr:nvSpPr>
      <xdr:spPr>
        <a:xfrm>
          <a:off x="965200" y="10211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6290D0A-3497-4313-A3BE-5A0F67061EB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EEA2D30-9191-43FB-ACAE-2A59DECF036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EDE52C7-DF26-4831-9E62-8310B646928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64BB062-ECC7-45F4-BA17-5B5E191ACEC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5139F58-F701-4CA5-B309-1BB17D824F5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86" name="楕円 185">
          <a:extLst>
            <a:ext uri="{FF2B5EF4-FFF2-40B4-BE49-F238E27FC236}">
              <a16:creationId xmlns:a16="http://schemas.microsoft.com/office/drawing/2014/main" id="{2EEE0447-7EBC-4553-B0C9-9328A95829DB}"/>
            </a:ext>
          </a:extLst>
        </xdr:cNvPr>
        <xdr:cNvSpPr/>
      </xdr:nvSpPr>
      <xdr:spPr>
        <a:xfrm>
          <a:off x="4036060" y="101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322BFC2D-ADAE-420A-ACDF-D90F511EE916}"/>
            </a:ext>
          </a:extLst>
        </xdr:cNvPr>
        <xdr:cNvSpPr txBox="1"/>
      </xdr:nvSpPr>
      <xdr:spPr>
        <a:xfrm>
          <a:off x="4124960"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88" name="楕円 187">
          <a:extLst>
            <a:ext uri="{FF2B5EF4-FFF2-40B4-BE49-F238E27FC236}">
              <a16:creationId xmlns:a16="http://schemas.microsoft.com/office/drawing/2014/main" id="{1CFA2708-3037-4480-AF02-B07521872FD8}"/>
            </a:ext>
          </a:extLst>
        </xdr:cNvPr>
        <xdr:cNvSpPr/>
      </xdr:nvSpPr>
      <xdr:spPr>
        <a:xfrm>
          <a:off x="3312160" y="10113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120831</xdr:rowOff>
    </xdr:to>
    <xdr:cxnSp macro="">
      <xdr:nvCxnSpPr>
        <xdr:cNvPr id="189" name="直線コネクタ 188">
          <a:extLst>
            <a:ext uri="{FF2B5EF4-FFF2-40B4-BE49-F238E27FC236}">
              <a16:creationId xmlns:a16="http://schemas.microsoft.com/office/drawing/2014/main" id="{96472D49-9B0A-4297-B105-827A943B596C}"/>
            </a:ext>
          </a:extLst>
        </xdr:cNvPr>
        <xdr:cNvCxnSpPr/>
      </xdr:nvCxnSpPr>
      <xdr:spPr>
        <a:xfrm>
          <a:off x="3355340" y="10164535"/>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0" name="楕円 189">
          <a:extLst>
            <a:ext uri="{FF2B5EF4-FFF2-40B4-BE49-F238E27FC236}">
              <a16:creationId xmlns:a16="http://schemas.microsoft.com/office/drawing/2014/main" id="{A026E1D2-98D7-4E97-966C-E65565AF16B5}"/>
            </a:ext>
          </a:extLst>
        </xdr:cNvPr>
        <xdr:cNvSpPr/>
      </xdr:nvSpPr>
      <xdr:spPr>
        <a:xfrm>
          <a:off x="25146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106135</xdr:rowOff>
    </xdr:to>
    <xdr:cxnSp macro="">
      <xdr:nvCxnSpPr>
        <xdr:cNvPr id="191" name="直線コネクタ 190">
          <a:extLst>
            <a:ext uri="{FF2B5EF4-FFF2-40B4-BE49-F238E27FC236}">
              <a16:creationId xmlns:a16="http://schemas.microsoft.com/office/drawing/2014/main" id="{C37ED321-89CD-4199-B11A-0DE18C83FD8A}"/>
            </a:ext>
          </a:extLst>
        </xdr:cNvPr>
        <xdr:cNvCxnSpPr/>
      </xdr:nvCxnSpPr>
      <xdr:spPr>
        <a:xfrm>
          <a:off x="2565400" y="10133512"/>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2" name="楕円 191">
          <a:extLst>
            <a:ext uri="{FF2B5EF4-FFF2-40B4-BE49-F238E27FC236}">
              <a16:creationId xmlns:a16="http://schemas.microsoft.com/office/drawing/2014/main" id="{2B0DEFC6-8DAC-4B16-AA55-9F547E8A7E34}"/>
            </a:ext>
          </a:extLst>
        </xdr:cNvPr>
        <xdr:cNvSpPr/>
      </xdr:nvSpPr>
      <xdr:spPr>
        <a:xfrm>
          <a:off x="1739900" y="10032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75112</xdr:rowOff>
    </xdr:to>
    <xdr:cxnSp macro="">
      <xdr:nvCxnSpPr>
        <xdr:cNvPr id="193" name="直線コネクタ 192">
          <a:extLst>
            <a:ext uri="{FF2B5EF4-FFF2-40B4-BE49-F238E27FC236}">
              <a16:creationId xmlns:a16="http://schemas.microsoft.com/office/drawing/2014/main" id="{0A32A71E-330B-497C-9F33-3A71C59F2C39}"/>
            </a:ext>
          </a:extLst>
        </xdr:cNvPr>
        <xdr:cNvCxnSpPr/>
      </xdr:nvCxnSpPr>
      <xdr:spPr>
        <a:xfrm>
          <a:off x="1790700" y="10079627"/>
          <a:ext cx="7747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4" name="楕円 193">
          <a:extLst>
            <a:ext uri="{FF2B5EF4-FFF2-40B4-BE49-F238E27FC236}">
              <a16:creationId xmlns:a16="http://schemas.microsoft.com/office/drawing/2014/main" id="{D420F315-CD29-4D28-B56F-B9A823C99695}"/>
            </a:ext>
          </a:extLst>
        </xdr:cNvPr>
        <xdr:cNvSpPr/>
      </xdr:nvSpPr>
      <xdr:spPr>
        <a:xfrm>
          <a:off x="965200" y="10047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21227</xdr:rowOff>
    </xdr:from>
    <xdr:to>
      <xdr:col>10</xdr:col>
      <xdr:colOff>114300</xdr:colOff>
      <xdr:row>60</xdr:row>
      <xdr:rowOff>35923</xdr:rowOff>
    </xdr:to>
    <xdr:cxnSp macro="">
      <xdr:nvCxnSpPr>
        <xdr:cNvPr id="195" name="直線コネクタ 194">
          <a:extLst>
            <a:ext uri="{FF2B5EF4-FFF2-40B4-BE49-F238E27FC236}">
              <a16:creationId xmlns:a16="http://schemas.microsoft.com/office/drawing/2014/main" id="{588BE183-FBA5-44D4-A4CB-49D9BD8469A5}"/>
            </a:ext>
          </a:extLst>
        </xdr:cNvPr>
        <xdr:cNvCxnSpPr/>
      </xdr:nvCxnSpPr>
      <xdr:spPr>
        <a:xfrm flipV="1">
          <a:off x="1008380" y="1007962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96" name="n_1aveValue【体育館・プール】&#10;有形固定資産減価償却率">
          <a:extLst>
            <a:ext uri="{FF2B5EF4-FFF2-40B4-BE49-F238E27FC236}">
              <a16:creationId xmlns:a16="http://schemas.microsoft.com/office/drawing/2014/main" id="{A73198A1-6E4A-4CE4-982B-725A51989432}"/>
            </a:ext>
          </a:extLst>
        </xdr:cNvPr>
        <xdr:cNvSpPr txBox="1"/>
      </xdr:nvSpPr>
      <xdr:spPr>
        <a:xfrm>
          <a:off x="3170564" y="102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97" name="n_2aveValue【体育館・プール】&#10;有形固定資産減価償却率">
          <a:extLst>
            <a:ext uri="{FF2B5EF4-FFF2-40B4-BE49-F238E27FC236}">
              <a16:creationId xmlns:a16="http://schemas.microsoft.com/office/drawing/2014/main" id="{C4C04BC5-8E04-4A10-94AE-C5A881D98064}"/>
            </a:ext>
          </a:extLst>
        </xdr:cNvPr>
        <xdr:cNvSpPr txBox="1"/>
      </xdr:nvSpPr>
      <xdr:spPr>
        <a:xfrm>
          <a:off x="2385704" y="1024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8" name="n_3aveValue【体育館・プール】&#10;有形固定資産減価償却率">
          <a:extLst>
            <a:ext uri="{FF2B5EF4-FFF2-40B4-BE49-F238E27FC236}">
              <a16:creationId xmlns:a16="http://schemas.microsoft.com/office/drawing/2014/main" id="{94752CAD-9225-4391-AA42-1F29FC809AB2}"/>
            </a:ext>
          </a:extLst>
        </xdr:cNvPr>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199" name="n_4aveValue【体育館・プール】&#10;有形固定資産減価償却率">
          <a:extLst>
            <a:ext uri="{FF2B5EF4-FFF2-40B4-BE49-F238E27FC236}">
              <a16:creationId xmlns:a16="http://schemas.microsoft.com/office/drawing/2014/main" id="{9A57B7DB-5764-40E2-88E5-51BF98C7F478}"/>
            </a:ext>
          </a:extLst>
        </xdr:cNvPr>
        <xdr:cNvSpPr txBox="1"/>
      </xdr:nvSpPr>
      <xdr:spPr>
        <a:xfrm>
          <a:off x="836304" y="1030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0" name="n_1mainValue【体育館・プール】&#10;有形固定資産減価償却率">
          <a:extLst>
            <a:ext uri="{FF2B5EF4-FFF2-40B4-BE49-F238E27FC236}">
              <a16:creationId xmlns:a16="http://schemas.microsoft.com/office/drawing/2014/main" id="{7C9791EB-7E0C-4E6C-9EB7-1CCE99E271CE}"/>
            </a:ext>
          </a:extLst>
        </xdr:cNvPr>
        <xdr:cNvSpPr txBox="1"/>
      </xdr:nvSpPr>
      <xdr:spPr>
        <a:xfrm>
          <a:off x="317056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142439</xdr:rowOff>
    </xdr:from>
    <xdr:ext cx="405111" cy="259045"/>
    <xdr:sp macro="" textlink="">
      <xdr:nvSpPr>
        <xdr:cNvPr id="201" name="n_2mainValue【体育館・プール】&#10;有形固定資産減価償却率">
          <a:extLst>
            <a:ext uri="{FF2B5EF4-FFF2-40B4-BE49-F238E27FC236}">
              <a16:creationId xmlns:a16="http://schemas.microsoft.com/office/drawing/2014/main" id="{E7A56E5B-147A-4081-8EF5-401065D1C2C6}"/>
            </a:ext>
          </a:extLst>
        </xdr:cNvPr>
        <xdr:cNvSpPr txBox="1"/>
      </xdr:nvSpPr>
      <xdr:spPr>
        <a:xfrm>
          <a:off x="2385704" y="986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202" name="n_3mainValue【体育館・プール】&#10;有形固定資産減価償却率">
          <a:extLst>
            <a:ext uri="{FF2B5EF4-FFF2-40B4-BE49-F238E27FC236}">
              <a16:creationId xmlns:a16="http://schemas.microsoft.com/office/drawing/2014/main" id="{05D0501F-0FC6-4697-9CCF-97DBFE68303E}"/>
            </a:ext>
          </a:extLst>
        </xdr:cNvPr>
        <xdr:cNvSpPr txBox="1"/>
      </xdr:nvSpPr>
      <xdr:spPr>
        <a:xfrm>
          <a:off x="1611004"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203" name="n_4mainValue【体育館・プール】&#10;有形固定資産減価償却率">
          <a:extLst>
            <a:ext uri="{FF2B5EF4-FFF2-40B4-BE49-F238E27FC236}">
              <a16:creationId xmlns:a16="http://schemas.microsoft.com/office/drawing/2014/main" id="{7D5075EE-80EE-4619-A37E-D4A15079554A}"/>
            </a:ext>
          </a:extLst>
        </xdr:cNvPr>
        <xdr:cNvSpPr txBox="1"/>
      </xdr:nvSpPr>
      <xdr:spPr>
        <a:xfrm>
          <a:off x="83630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122CEA7E-02C1-44A5-8319-2577CC2B2E2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BA03C480-7C73-4A02-B8CC-4F8EA24AD4D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1E9F693-B2FF-435F-8E51-00B69EB4E7F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75B6A702-DA4A-4829-BBA2-67760BBB7B5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F4BF3DB-71DA-440E-909D-EFAFEFD85F7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2735DF9-BA33-4F54-98A1-E1463611761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25541BF-5088-433D-B680-66ED4A8D152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D3A3D92-D86C-4C95-87C8-E2725341289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EB3A468-B471-4DF8-B8BA-6B1374CAEFC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2CA95CC0-BE05-407D-96FE-0C96A9AB054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1F6E2C14-0C92-495F-BA46-8A99B85E269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50F83E57-F7ED-487C-8E90-5FFEA653C688}"/>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A07A0510-9AA5-45FF-8E7F-E9390968E75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409C3CCF-8FCE-4993-B9B9-EAA5E9B0FAC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4D355E15-C46E-451A-B1AC-314DAA7764EE}"/>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3C959756-A0BE-42D1-BC2D-80FFF6B4D988}"/>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BBCD5F3F-585B-4E5C-8ED9-2D48C953F6B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66BA8F24-2525-4727-A4B4-4AC010062BB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53ECEBED-A578-4ED7-B235-CB67B73744D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3C96093E-4FC5-4CBB-89FF-DC119584CBD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D089B25E-B180-4ECE-9D7E-07EA764A6F4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35445F11-25BD-412B-A497-C9BA74FEE19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DA217CD-B8F1-4EAD-AFFF-03AC2598851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a:extLst>
            <a:ext uri="{FF2B5EF4-FFF2-40B4-BE49-F238E27FC236}">
              <a16:creationId xmlns:a16="http://schemas.microsoft.com/office/drawing/2014/main" id="{3F3D9337-4FF7-4536-8AFF-AD3110C34C00}"/>
            </a:ext>
          </a:extLst>
        </xdr:cNvPr>
        <xdr:cNvCxnSpPr/>
      </xdr:nvCxnSpPr>
      <xdr:spPr>
        <a:xfrm flipV="1">
          <a:off x="9219565" y="920686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a:extLst>
            <a:ext uri="{FF2B5EF4-FFF2-40B4-BE49-F238E27FC236}">
              <a16:creationId xmlns:a16="http://schemas.microsoft.com/office/drawing/2014/main" id="{6D575462-C448-4F99-8607-2B71B4D17D92}"/>
            </a:ext>
          </a:extLst>
        </xdr:cNvPr>
        <xdr:cNvSpPr txBox="1"/>
      </xdr:nvSpPr>
      <xdr:spPr>
        <a:xfrm>
          <a:off x="92583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a:extLst>
            <a:ext uri="{FF2B5EF4-FFF2-40B4-BE49-F238E27FC236}">
              <a16:creationId xmlns:a16="http://schemas.microsoft.com/office/drawing/2014/main" id="{6CE13292-D1EC-479D-9897-80317F065837}"/>
            </a:ext>
          </a:extLst>
        </xdr:cNvPr>
        <xdr:cNvCxnSpPr/>
      </xdr:nvCxnSpPr>
      <xdr:spPr>
        <a:xfrm>
          <a:off x="915416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a:extLst>
            <a:ext uri="{FF2B5EF4-FFF2-40B4-BE49-F238E27FC236}">
              <a16:creationId xmlns:a16="http://schemas.microsoft.com/office/drawing/2014/main" id="{3A043F40-A0EF-4885-84CC-92B105EB3F84}"/>
            </a:ext>
          </a:extLst>
        </xdr:cNvPr>
        <xdr:cNvSpPr txBox="1"/>
      </xdr:nvSpPr>
      <xdr:spPr>
        <a:xfrm>
          <a:off x="9258300" y="898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a:extLst>
            <a:ext uri="{FF2B5EF4-FFF2-40B4-BE49-F238E27FC236}">
              <a16:creationId xmlns:a16="http://schemas.microsoft.com/office/drawing/2014/main" id="{99587962-4F61-4700-8C21-A7D07270978C}"/>
            </a:ext>
          </a:extLst>
        </xdr:cNvPr>
        <xdr:cNvCxnSpPr/>
      </xdr:nvCxnSpPr>
      <xdr:spPr>
        <a:xfrm>
          <a:off x="915416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32" name="【体育館・プール】&#10;一人当たり面積平均値テキスト">
          <a:extLst>
            <a:ext uri="{FF2B5EF4-FFF2-40B4-BE49-F238E27FC236}">
              <a16:creationId xmlns:a16="http://schemas.microsoft.com/office/drawing/2014/main" id="{A6930548-96D1-4B6C-9D5C-CD9AC0BCA1EA}"/>
            </a:ext>
          </a:extLst>
        </xdr:cNvPr>
        <xdr:cNvSpPr txBox="1"/>
      </xdr:nvSpPr>
      <xdr:spPr>
        <a:xfrm>
          <a:off x="9258300" y="1005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a:extLst>
            <a:ext uri="{FF2B5EF4-FFF2-40B4-BE49-F238E27FC236}">
              <a16:creationId xmlns:a16="http://schemas.microsoft.com/office/drawing/2014/main" id="{C6E8DC2F-C777-4C62-8FAE-9EA32BC6444E}"/>
            </a:ext>
          </a:extLst>
        </xdr:cNvPr>
        <xdr:cNvSpPr/>
      </xdr:nvSpPr>
      <xdr:spPr>
        <a:xfrm>
          <a:off x="9192260" y="1007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a:extLst>
            <a:ext uri="{FF2B5EF4-FFF2-40B4-BE49-F238E27FC236}">
              <a16:creationId xmlns:a16="http://schemas.microsoft.com/office/drawing/2014/main" id="{255942E7-45B3-4697-879F-2F245A452723}"/>
            </a:ext>
          </a:extLst>
        </xdr:cNvPr>
        <xdr:cNvSpPr/>
      </xdr:nvSpPr>
      <xdr:spPr>
        <a:xfrm>
          <a:off x="84455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a:extLst>
            <a:ext uri="{FF2B5EF4-FFF2-40B4-BE49-F238E27FC236}">
              <a16:creationId xmlns:a16="http://schemas.microsoft.com/office/drawing/2014/main" id="{D700394D-C7A0-421A-BAF6-44EA56A5733F}"/>
            </a:ext>
          </a:extLst>
        </xdr:cNvPr>
        <xdr:cNvSpPr/>
      </xdr:nvSpPr>
      <xdr:spPr>
        <a:xfrm>
          <a:off x="767080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a:extLst>
            <a:ext uri="{FF2B5EF4-FFF2-40B4-BE49-F238E27FC236}">
              <a16:creationId xmlns:a16="http://schemas.microsoft.com/office/drawing/2014/main" id="{1F0029C5-1D86-46E6-A882-15DA2CBD8564}"/>
            </a:ext>
          </a:extLst>
        </xdr:cNvPr>
        <xdr:cNvSpPr/>
      </xdr:nvSpPr>
      <xdr:spPr>
        <a:xfrm>
          <a:off x="687324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a:extLst>
            <a:ext uri="{FF2B5EF4-FFF2-40B4-BE49-F238E27FC236}">
              <a16:creationId xmlns:a16="http://schemas.microsoft.com/office/drawing/2014/main" id="{85C7DE15-D6AE-4A9E-B506-336E0F917192}"/>
            </a:ext>
          </a:extLst>
        </xdr:cNvPr>
        <xdr:cNvSpPr/>
      </xdr:nvSpPr>
      <xdr:spPr>
        <a:xfrm>
          <a:off x="60985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F534AD6-05C1-42BC-B926-2F549DD6AC0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54E08CD-FA03-4E39-A9DD-9DB45600663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C556350-E725-49AB-AB4E-189B0D172A1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CFF929D-6815-49F6-B7D5-5ACB4558831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B315A49-5208-40CB-8DB0-7E6AF02D243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34925</xdr:rowOff>
    </xdr:from>
    <xdr:to>
      <xdr:col>55</xdr:col>
      <xdr:colOff>50800</xdr:colOff>
      <xdr:row>57</xdr:row>
      <xdr:rowOff>136525</xdr:rowOff>
    </xdr:to>
    <xdr:sp macro="" textlink="">
      <xdr:nvSpPr>
        <xdr:cNvPr id="243" name="楕円 242">
          <a:extLst>
            <a:ext uri="{FF2B5EF4-FFF2-40B4-BE49-F238E27FC236}">
              <a16:creationId xmlns:a16="http://schemas.microsoft.com/office/drawing/2014/main" id="{82C3C1FE-F79A-4D25-99FE-098B6C991111}"/>
            </a:ext>
          </a:extLst>
        </xdr:cNvPr>
        <xdr:cNvSpPr/>
      </xdr:nvSpPr>
      <xdr:spPr>
        <a:xfrm>
          <a:off x="9192260" y="9590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57802</xdr:rowOff>
    </xdr:from>
    <xdr:ext cx="469744" cy="259045"/>
    <xdr:sp macro="" textlink="">
      <xdr:nvSpPr>
        <xdr:cNvPr id="244" name="【体育館・プール】&#10;一人当たり面積該当値テキスト">
          <a:extLst>
            <a:ext uri="{FF2B5EF4-FFF2-40B4-BE49-F238E27FC236}">
              <a16:creationId xmlns:a16="http://schemas.microsoft.com/office/drawing/2014/main" id="{D40B31C3-4030-4ED8-B020-1EDD139FC11D}"/>
            </a:ext>
          </a:extLst>
        </xdr:cNvPr>
        <xdr:cNvSpPr txBox="1"/>
      </xdr:nvSpPr>
      <xdr:spPr>
        <a:xfrm>
          <a:off x="9258300" y="944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48260</xdr:rowOff>
    </xdr:from>
    <xdr:to>
      <xdr:col>50</xdr:col>
      <xdr:colOff>165100</xdr:colOff>
      <xdr:row>57</xdr:row>
      <xdr:rowOff>149860</xdr:rowOff>
    </xdr:to>
    <xdr:sp macro="" textlink="">
      <xdr:nvSpPr>
        <xdr:cNvPr id="245" name="楕円 244">
          <a:extLst>
            <a:ext uri="{FF2B5EF4-FFF2-40B4-BE49-F238E27FC236}">
              <a16:creationId xmlns:a16="http://schemas.microsoft.com/office/drawing/2014/main" id="{6C90A4DE-42DE-490A-A2DE-542ED366315A}"/>
            </a:ext>
          </a:extLst>
        </xdr:cNvPr>
        <xdr:cNvSpPr/>
      </xdr:nvSpPr>
      <xdr:spPr>
        <a:xfrm>
          <a:off x="8445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85725</xdr:rowOff>
    </xdr:from>
    <xdr:to>
      <xdr:col>55</xdr:col>
      <xdr:colOff>0</xdr:colOff>
      <xdr:row>57</xdr:row>
      <xdr:rowOff>99060</xdr:rowOff>
    </xdr:to>
    <xdr:cxnSp macro="">
      <xdr:nvCxnSpPr>
        <xdr:cNvPr id="246" name="直線コネクタ 245">
          <a:extLst>
            <a:ext uri="{FF2B5EF4-FFF2-40B4-BE49-F238E27FC236}">
              <a16:creationId xmlns:a16="http://schemas.microsoft.com/office/drawing/2014/main" id="{11323D8B-F301-440F-B2B8-6A46C1259AFE}"/>
            </a:ext>
          </a:extLst>
        </xdr:cNvPr>
        <xdr:cNvCxnSpPr/>
      </xdr:nvCxnSpPr>
      <xdr:spPr>
        <a:xfrm flipV="1">
          <a:off x="8496300" y="9641205"/>
          <a:ext cx="7239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63500</xdr:rowOff>
    </xdr:from>
    <xdr:to>
      <xdr:col>46</xdr:col>
      <xdr:colOff>38100</xdr:colOff>
      <xdr:row>57</xdr:row>
      <xdr:rowOff>165100</xdr:rowOff>
    </xdr:to>
    <xdr:sp macro="" textlink="">
      <xdr:nvSpPr>
        <xdr:cNvPr id="247" name="楕円 246">
          <a:extLst>
            <a:ext uri="{FF2B5EF4-FFF2-40B4-BE49-F238E27FC236}">
              <a16:creationId xmlns:a16="http://schemas.microsoft.com/office/drawing/2014/main" id="{06AE24EE-5A0F-413A-A489-DBA30A3B6780}"/>
            </a:ext>
          </a:extLst>
        </xdr:cNvPr>
        <xdr:cNvSpPr/>
      </xdr:nvSpPr>
      <xdr:spPr>
        <a:xfrm>
          <a:off x="7670800" y="9618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99060</xdr:rowOff>
    </xdr:from>
    <xdr:to>
      <xdr:col>50</xdr:col>
      <xdr:colOff>114300</xdr:colOff>
      <xdr:row>57</xdr:row>
      <xdr:rowOff>114300</xdr:rowOff>
    </xdr:to>
    <xdr:cxnSp macro="">
      <xdr:nvCxnSpPr>
        <xdr:cNvPr id="248" name="直線コネクタ 247">
          <a:extLst>
            <a:ext uri="{FF2B5EF4-FFF2-40B4-BE49-F238E27FC236}">
              <a16:creationId xmlns:a16="http://schemas.microsoft.com/office/drawing/2014/main" id="{714419B9-CA87-4B05-863F-B4F0245CECF3}"/>
            </a:ext>
          </a:extLst>
        </xdr:cNvPr>
        <xdr:cNvCxnSpPr/>
      </xdr:nvCxnSpPr>
      <xdr:spPr>
        <a:xfrm flipV="1">
          <a:off x="7713980" y="965454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86360</xdr:rowOff>
    </xdr:from>
    <xdr:to>
      <xdr:col>41</xdr:col>
      <xdr:colOff>101600</xdr:colOff>
      <xdr:row>60</xdr:row>
      <xdr:rowOff>16510</xdr:rowOff>
    </xdr:to>
    <xdr:sp macro="" textlink="">
      <xdr:nvSpPr>
        <xdr:cNvPr id="249" name="楕円 248">
          <a:extLst>
            <a:ext uri="{FF2B5EF4-FFF2-40B4-BE49-F238E27FC236}">
              <a16:creationId xmlns:a16="http://schemas.microsoft.com/office/drawing/2014/main" id="{A86E1A5E-A87D-4D5A-A91B-997565691319}"/>
            </a:ext>
          </a:extLst>
        </xdr:cNvPr>
        <xdr:cNvSpPr/>
      </xdr:nvSpPr>
      <xdr:spPr>
        <a:xfrm>
          <a:off x="6873240" y="997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114300</xdr:rowOff>
    </xdr:from>
    <xdr:to>
      <xdr:col>45</xdr:col>
      <xdr:colOff>177800</xdr:colOff>
      <xdr:row>59</xdr:row>
      <xdr:rowOff>137160</xdr:rowOff>
    </xdr:to>
    <xdr:cxnSp macro="">
      <xdr:nvCxnSpPr>
        <xdr:cNvPr id="250" name="直線コネクタ 249">
          <a:extLst>
            <a:ext uri="{FF2B5EF4-FFF2-40B4-BE49-F238E27FC236}">
              <a16:creationId xmlns:a16="http://schemas.microsoft.com/office/drawing/2014/main" id="{EAFD6FED-D24D-4D9C-9937-4DC4663A0E43}"/>
            </a:ext>
          </a:extLst>
        </xdr:cNvPr>
        <xdr:cNvCxnSpPr/>
      </xdr:nvCxnSpPr>
      <xdr:spPr>
        <a:xfrm flipV="1">
          <a:off x="6924040" y="9669780"/>
          <a:ext cx="78994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92075</xdr:rowOff>
    </xdr:from>
    <xdr:to>
      <xdr:col>36</xdr:col>
      <xdr:colOff>165100</xdr:colOff>
      <xdr:row>60</xdr:row>
      <xdr:rowOff>22225</xdr:rowOff>
    </xdr:to>
    <xdr:sp macro="" textlink="">
      <xdr:nvSpPr>
        <xdr:cNvPr id="251" name="楕円 250">
          <a:extLst>
            <a:ext uri="{FF2B5EF4-FFF2-40B4-BE49-F238E27FC236}">
              <a16:creationId xmlns:a16="http://schemas.microsoft.com/office/drawing/2014/main" id="{03D374CF-C6C5-4021-A8EA-6FE9959DB2EC}"/>
            </a:ext>
          </a:extLst>
        </xdr:cNvPr>
        <xdr:cNvSpPr/>
      </xdr:nvSpPr>
      <xdr:spPr>
        <a:xfrm>
          <a:off x="6098540" y="998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137160</xdr:rowOff>
    </xdr:from>
    <xdr:to>
      <xdr:col>41</xdr:col>
      <xdr:colOff>50800</xdr:colOff>
      <xdr:row>59</xdr:row>
      <xdr:rowOff>142875</xdr:rowOff>
    </xdr:to>
    <xdr:cxnSp macro="">
      <xdr:nvCxnSpPr>
        <xdr:cNvPr id="252" name="直線コネクタ 251">
          <a:extLst>
            <a:ext uri="{FF2B5EF4-FFF2-40B4-BE49-F238E27FC236}">
              <a16:creationId xmlns:a16="http://schemas.microsoft.com/office/drawing/2014/main" id="{002200BD-0C48-4C2A-B717-5E56D7D4BC0A}"/>
            </a:ext>
          </a:extLst>
        </xdr:cNvPr>
        <xdr:cNvCxnSpPr/>
      </xdr:nvCxnSpPr>
      <xdr:spPr>
        <a:xfrm flipV="1">
          <a:off x="6149340" y="1002792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53" name="n_1aveValue【体育館・プール】&#10;一人当たり面積">
          <a:extLst>
            <a:ext uri="{FF2B5EF4-FFF2-40B4-BE49-F238E27FC236}">
              <a16:creationId xmlns:a16="http://schemas.microsoft.com/office/drawing/2014/main" id="{3387ADEE-9CEC-4D07-B4E9-8D0703DB4E4A}"/>
            </a:ext>
          </a:extLst>
        </xdr:cNvPr>
        <xdr:cNvSpPr txBox="1"/>
      </xdr:nvSpPr>
      <xdr:spPr>
        <a:xfrm>
          <a:off x="8271587" y="102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54" name="n_2aveValue【体育館・プール】&#10;一人当たり面積">
          <a:extLst>
            <a:ext uri="{FF2B5EF4-FFF2-40B4-BE49-F238E27FC236}">
              <a16:creationId xmlns:a16="http://schemas.microsoft.com/office/drawing/2014/main" id="{0ACA2D19-4455-4BCA-9A69-A4C474A857CD}"/>
            </a:ext>
          </a:extLst>
        </xdr:cNvPr>
        <xdr:cNvSpPr txBox="1"/>
      </xdr:nvSpPr>
      <xdr:spPr>
        <a:xfrm>
          <a:off x="7509587" y="101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55" name="n_3aveValue【体育館・プール】&#10;一人当たり面積">
          <a:extLst>
            <a:ext uri="{FF2B5EF4-FFF2-40B4-BE49-F238E27FC236}">
              <a16:creationId xmlns:a16="http://schemas.microsoft.com/office/drawing/2014/main" id="{338C8194-0E00-45A0-9180-458B70D6798E}"/>
            </a:ext>
          </a:extLst>
        </xdr:cNvPr>
        <xdr:cNvSpPr txBox="1"/>
      </xdr:nvSpPr>
      <xdr:spPr>
        <a:xfrm>
          <a:off x="6712027" y="1020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6" name="n_4aveValue【体育館・プール】&#10;一人当たり面積">
          <a:extLst>
            <a:ext uri="{FF2B5EF4-FFF2-40B4-BE49-F238E27FC236}">
              <a16:creationId xmlns:a16="http://schemas.microsoft.com/office/drawing/2014/main" id="{75E716D0-C4CB-4F3C-B08A-F58EDCEFAF7C}"/>
            </a:ext>
          </a:extLst>
        </xdr:cNvPr>
        <xdr:cNvSpPr txBox="1"/>
      </xdr:nvSpPr>
      <xdr:spPr>
        <a:xfrm>
          <a:off x="59373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166387</xdr:rowOff>
    </xdr:from>
    <xdr:ext cx="469744" cy="259045"/>
    <xdr:sp macro="" textlink="">
      <xdr:nvSpPr>
        <xdr:cNvPr id="257" name="n_1mainValue【体育館・プール】&#10;一人当たり面積">
          <a:extLst>
            <a:ext uri="{FF2B5EF4-FFF2-40B4-BE49-F238E27FC236}">
              <a16:creationId xmlns:a16="http://schemas.microsoft.com/office/drawing/2014/main" id="{907A5DDE-85EB-45AA-A1D6-153C53B3E68C}"/>
            </a:ext>
          </a:extLst>
        </xdr:cNvPr>
        <xdr:cNvSpPr txBox="1"/>
      </xdr:nvSpPr>
      <xdr:spPr>
        <a:xfrm>
          <a:off x="827158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10177</xdr:rowOff>
    </xdr:from>
    <xdr:ext cx="469744" cy="259045"/>
    <xdr:sp macro="" textlink="">
      <xdr:nvSpPr>
        <xdr:cNvPr id="258" name="n_2mainValue【体育館・プール】&#10;一人当たり面積">
          <a:extLst>
            <a:ext uri="{FF2B5EF4-FFF2-40B4-BE49-F238E27FC236}">
              <a16:creationId xmlns:a16="http://schemas.microsoft.com/office/drawing/2014/main" id="{2552A1A3-1DBC-493B-B5B3-4D48FD7D0C8F}"/>
            </a:ext>
          </a:extLst>
        </xdr:cNvPr>
        <xdr:cNvSpPr txBox="1"/>
      </xdr:nvSpPr>
      <xdr:spPr>
        <a:xfrm>
          <a:off x="7509587"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33037</xdr:rowOff>
    </xdr:from>
    <xdr:ext cx="469744" cy="259045"/>
    <xdr:sp macro="" textlink="">
      <xdr:nvSpPr>
        <xdr:cNvPr id="259" name="n_3mainValue【体育館・プール】&#10;一人当たり面積">
          <a:extLst>
            <a:ext uri="{FF2B5EF4-FFF2-40B4-BE49-F238E27FC236}">
              <a16:creationId xmlns:a16="http://schemas.microsoft.com/office/drawing/2014/main" id="{B8CDEA16-A4B5-41C4-95FD-C46CA6F1B17D}"/>
            </a:ext>
          </a:extLst>
        </xdr:cNvPr>
        <xdr:cNvSpPr txBox="1"/>
      </xdr:nvSpPr>
      <xdr:spPr>
        <a:xfrm>
          <a:off x="6712027" y="97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38752</xdr:rowOff>
    </xdr:from>
    <xdr:ext cx="469744" cy="259045"/>
    <xdr:sp macro="" textlink="">
      <xdr:nvSpPr>
        <xdr:cNvPr id="260" name="n_4mainValue【体育館・プール】&#10;一人当たり面積">
          <a:extLst>
            <a:ext uri="{FF2B5EF4-FFF2-40B4-BE49-F238E27FC236}">
              <a16:creationId xmlns:a16="http://schemas.microsoft.com/office/drawing/2014/main" id="{4E251D59-1FF0-4D46-96F1-FA901E979B73}"/>
            </a:ext>
          </a:extLst>
        </xdr:cNvPr>
        <xdr:cNvSpPr txBox="1"/>
      </xdr:nvSpPr>
      <xdr:spPr>
        <a:xfrm>
          <a:off x="5937327" y="97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EC223BBA-FFE4-44D2-96F0-4471B325FBB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B8A07DD3-19BC-4884-9AB5-4CD092B6A23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E0101D3F-2F45-41E3-AA9E-3F3042459B7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BEC1355F-472B-4324-85C4-A9AC9B330B3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B7B2DBEE-03EA-4CDF-888D-64AE7E52818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0FDDBC8-3EC5-40E5-AB67-982AD875CBA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F8B705A-C01F-45EE-B7C8-9059318E4E3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893090F2-28BF-4EC0-8B8A-A64474B6F7D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F2445016-0976-42DD-A7F2-2EB065E6A93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CB80F535-B4AE-4A0E-9236-8DD1DE258EC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EBA1D06F-596D-4A3C-AFCB-094DE20B16E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82E2155-6D70-4C9D-A7F4-0846C4C39AD3}"/>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61C7A8E5-5F0E-4166-BBCD-BE7EB2FC0BE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DF38126F-FEB7-4C6F-B932-F4A30489CE9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C22C7BA9-5446-4132-9CBA-DC2A89BC6C3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CDA3DAF1-5F3B-4788-8CF3-FF5785F68B1D}"/>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7AB4EF63-D2F6-4CD6-832B-E80EEE76D0D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C3079185-A3B7-4F5D-9721-DE98038B198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D51158D5-5AF6-443C-8DD6-2AC16E5AB4E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F75F9588-98F8-4270-B529-C94241C569E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BEF285E6-56CC-4C8B-8BF6-1514AF3BDA58}"/>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CA498061-7A99-441B-95DC-F2C1A9BCBAC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DCE79BCF-B54B-49E0-BAFC-1A910F4E1B8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C1BFDEE8-4B63-4591-93E0-1923F08543C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a:extLst>
            <a:ext uri="{FF2B5EF4-FFF2-40B4-BE49-F238E27FC236}">
              <a16:creationId xmlns:a16="http://schemas.microsoft.com/office/drawing/2014/main" id="{0EFB8815-08E7-41AF-8DF3-1495E142665F}"/>
            </a:ext>
          </a:extLst>
        </xdr:cNvPr>
        <xdr:cNvCxnSpPr/>
      </xdr:nvCxnSpPr>
      <xdr:spPr>
        <a:xfrm flipV="1">
          <a:off x="4086225" y="131025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4F57AEC6-AD2F-4619-BAF6-04B7C1E7C2D1}"/>
            </a:ext>
          </a:extLst>
        </xdr:cNvPr>
        <xdr:cNvSpPr txBox="1"/>
      </xdr:nvSpPr>
      <xdr:spPr>
        <a:xfrm>
          <a:off x="412496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a:extLst>
            <a:ext uri="{FF2B5EF4-FFF2-40B4-BE49-F238E27FC236}">
              <a16:creationId xmlns:a16="http://schemas.microsoft.com/office/drawing/2014/main" id="{A1C9EF25-8942-46A4-B52F-EDC93632A7E9}"/>
            </a:ext>
          </a:extLst>
        </xdr:cNvPr>
        <xdr:cNvCxnSpPr/>
      </xdr:nvCxnSpPr>
      <xdr:spPr>
        <a:xfrm>
          <a:off x="4020820" y="142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298C5652-9EBE-4366-AE09-2767B3A01A22}"/>
            </a:ext>
          </a:extLst>
        </xdr:cNvPr>
        <xdr:cNvSpPr txBox="1"/>
      </xdr:nvSpPr>
      <xdr:spPr>
        <a:xfrm>
          <a:off x="412496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a:extLst>
            <a:ext uri="{FF2B5EF4-FFF2-40B4-BE49-F238E27FC236}">
              <a16:creationId xmlns:a16="http://schemas.microsoft.com/office/drawing/2014/main" id="{01AEF566-0D52-4724-B032-A75F3AF0B92A}"/>
            </a:ext>
          </a:extLst>
        </xdr:cNvPr>
        <xdr:cNvCxnSpPr/>
      </xdr:nvCxnSpPr>
      <xdr:spPr>
        <a:xfrm>
          <a:off x="402082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D33C4129-F5A3-490E-9A8B-40539D265AD8}"/>
            </a:ext>
          </a:extLst>
        </xdr:cNvPr>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a:extLst>
            <a:ext uri="{FF2B5EF4-FFF2-40B4-BE49-F238E27FC236}">
              <a16:creationId xmlns:a16="http://schemas.microsoft.com/office/drawing/2014/main" id="{3D9BAE23-4786-4AAC-ABE8-121888137B20}"/>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a:extLst>
            <a:ext uri="{FF2B5EF4-FFF2-40B4-BE49-F238E27FC236}">
              <a16:creationId xmlns:a16="http://schemas.microsoft.com/office/drawing/2014/main" id="{81DD7746-8F31-4442-A70A-0F6B36F7FD07}"/>
            </a:ext>
          </a:extLst>
        </xdr:cNvPr>
        <xdr:cNvSpPr/>
      </xdr:nvSpPr>
      <xdr:spPr>
        <a:xfrm>
          <a:off x="3312160" y="137814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a:extLst>
            <a:ext uri="{FF2B5EF4-FFF2-40B4-BE49-F238E27FC236}">
              <a16:creationId xmlns:a16="http://schemas.microsoft.com/office/drawing/2014/main" id="{7778A90A-0965-4477-89D9-65442103D03F}"/>
            </a:ext>
          </a:extLst>
        </xdr:cNvPr>
        <xdr:cNvSpPr/>
      </xdr:nvSpPr>
      <xdr:spPr>
        <a:xfrm>
          <a:off x="2514600" y="13733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a:extLst>
            <a:ext uri="{FF2B5EF4-FFF2-40B4-BE49-F238E27FC236}">
              <a16:creationId xmlns:a16="http://schemas.microsoft.com/office/drawing/2014/main" id="{BD127337-6C4F-48E7-BE00-0D23DECE4ED9}"/>
            </a:ext>
          </a:extLst>
        </xdr:cNvPr>
        <xdr:cNvSpPr/>
      </xdr:nvSpPr>
      <xdr:spPr>
        <a:xfrm>
          <a:off x="17399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a:extLst>
            <a:ext uri="{FF2B5EF4-FFF2-40B4-BE49-F238E27FC236}">
              <a16:creationId xmlns:a16="http://schemas.microsoft.com/office/drawing/2014/main" id="{58DD4B25-9BA9-4522-9720-7D7CE35257FB}"/>
            </a:ext>
          </a:extLst>
        </xdr:cNvPr>
        <xdr:cNvSpPr/>
      </xdr:nvSpPr>
      <xdr:spPr>
        <a:xfrm>
          <a:off x="965200" y="1357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DE8A8C4-6F39-4A5B-8F54-706BF1B5755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3709BAE-336C-4246-A82B-CF312C27B4E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26F68C2-4B59-4E97-9449-D00E6F20E45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3943B98-9440-402C-AABB-6CC94AC0646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36DB88E-A22A-4573-865A-30F9A5A4766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1" name="楕円 300">
          <a:extLst>
            <a:ext uri="{FF2B5EF4-FFF2-40B4-BE49-F238E27FC236}">
              <a16:creationId xmlns:a16="http://schemas.microsoft.com/office/drawing/2014/main" id="{91D8DAE2-32DE-4902-9870-0647C9B4A4D9}"/>
            </a:ext>
          </a:extLst>
        </xdr:cNvPr>
        <xdr:cNvSpPr/>
      </xdr:nvSpPr>
      <xdr:spPr>
        <a:xfrm>
          <a:off x="4036060" y="1385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CFB45C73-BBB0-4C16-A4C3-05FBC0E64DE7}"/>
            </a:ext>
          </a:extLst>
        </xdr:cNvPr>
        <xdr:cNvSpPr txBox="1"/>
      </xdr:nvSpPr>
      <xdr:spPr>
        <a:xfrm>
          <a:off x="4124960"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3" name="楕円 302">
          <a:extLst>
            <a:ext uri="{FF2B5EF4-FFF2-40B4-BE49-F238E27FC236}">
              <a16:creationId xmlns:a16="http://schemas.microsoft.com/office/drawing/2014/main" id="{922F389D-47E2-4F3B-893F-5F3F2E38658E}"/>
            </a:ext>
          </a:extLst>
        </xdr:cNvPr>
        <xdr:cNvSpPr/>
      </xdr:nvSpPr>
      <xdr:spPr>
        <a:xfrm>
          <a:off x="3312160" y="13787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160020</xdr:rowOff>
    </xdr:to>
    <xdr:cxnSp macro="">
      <xdr:nvCxnSpPr>
        <xdr:cNvPr id="304" name="直線コネクタ 303">
          <a:extLst>
            <a:ext uri="{FF2B5EF4-FFF2-40B4-BE49-F238E27FC236}">
              <a16:creationId xmlns:a16="http://schemas.microsoft.com/office/drawing/2014/main" id="{E908575C-D0BE-47B1-91A8-230D0AEBA164}"/>
            </a:ext>
          </a:extLst>
        </xdr:cNvPr>
        <xdr:cNvCxnSpPr/>
      </xdr:nvCxnSpPr>
      <xdr:spPr>
        <a:xfrm>
          <a:off x="3355340" y="13837919"/>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5" name="楕円 304">
          <a:extLst>
            <a:ext uri="{FF2B5EF4-FFF2-40B4-BE49-F238E27FC236}">
              <a16:creationId xmlns:a16="http://schemas.microsoft.com/office/drawing/2014/main" id="{9BB57564-3326-4680-BF1B-990964C5DE59}"/>
            </a:ext>
          </a:extLst>
        </xdr:cNvPr>
        <xdr:cNvSpPr/>
      </xdr:nvSpPr>
      <xdr:spPr>
        <a:xfrm>
          <a:off x="251460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91439</xdr:rowOff>
    </xdr:to>
    <xdr:cxnSp macro="">
      <xdr:nvCxnSpPr>
        <xdr:cNvPr id="306" name="直線コネクタ 305">
          <a:extLst>
            <a:ext uri="{FF2B5EF4-FFF2-40B4-BE49-F238E27FC236}">
              <a16:creationId xmlns:a16="http://schemas.microsoft.com/office/drawing/2014/main" id="{C1645C76-00B5-477B-8678-D1A6423A81AC}"/>
            </a:ext>
          </a:extLst>
        </xdr:cNvPr>
        <xdr:cNvCxnSpPr/>
      </xdr:nvCxnSpPr>
      <xdr:spPr>
        <a:xfrm>
          <a:off x="2565400" y="13769341"/>
          <a:ext cx="78994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307" name="楕円 306">
          <a:extLst>
            <a:ext uri="{FF2B5EF4-FFF2-40B4-BE49-F238E27FC236}">
              <a16:creationId xmlns:a16="http://schemas.microsoft.com/office/drawing/2014/main" id="{F34B8931-753B-4401-9A52-7E72D3F399BA}"/>
            </a:ext>
          </a:extLst>
        </xdr:cNvPr>
        <xdr:cNvSpPr/>
      </xdr:nvSpPr>
      <xdr:spPr>
        <a:xfrm>
          <a:off x="1739900" y="1365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82</xdr:row>
      <xdr:rowOff>22861</xdr:rowOff>
    </xdr:to>
    <xdr:cxnSp macro="">
      <xdr:nvCxnSpPr>
        <xdr:cNvPr id="308" name="直線コネクタ 307">
          <a:extLst>
            <a:ext uri="{FF2B5EF4-FFF2-40B4-BE49-F238E27FC236}">
              <a16:creationId xmlns:a16="http://schemas.microsoft.com/office/drawing/2014/main" id="{777FEDFF-2A0B-40CA-96C9-42602FED6F64}"/>
            </a:ext>
          </a:extLst>
        </xdr:cNvPr>
        <xdr:cNvCxnSpPr/>
      </xdr:nvCxnSpPr>
      <xdr:spPr>
        <a:xfrm>
          <a:off x="1790700" y="13704570"/>
          <a:ext cx="7747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09" name="楕円 308">
          <a:extLst>
            <a:ext uri="{FF2B5EF4-FFF2-40B4-BE49-F238E27FC236}">
              <a16:creationId xmlns:a16="http://schemas.microsoft.com/office/drawing/2014/main" id="{4657AF1B-6176-48D1-BD46-27D7AA2579A5}"/>
            </a:ext>
          </a:extLst>
        </xdr:cNvPr>
        <xdr:cNvSpPr/>
      </xdr:nvSpPr>
      <xdr:spPr>
        <a:xfrm>
          <a:off x="965200" y="1358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125730</xdr:rowOff>
    </xdr:to>
    <xdr:cxnSp macro="">
      <xdr:nvCxnSpPr>
        <xdr:cNvPr id="310" name="直線コネクタ 309">
          <a:extLst>
            <a:ext uri="{FF2B5EF4-FFF2-40B4-BE49-F238E27FC236}">
              <a16:creationId xmlns:a16="http://schemas.microsoft.com/office/drawing/2014/main" id="{393CFEE7-6DA0-4D42-A560-57932C6E7C28}"/>
            </a:ext>
          </a:extLst>
        </xdr:cNvPr>
        <xdr:cNvCxnSpPr/>
      </xdr:nvCxnSpPr>
      <xdr:spPr>
        <a:xfrm>
          <a:off x="1008380" y="1363599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1" name="n_1aveValue【福祉施設】&#10;有形固定資産減価償却率">
          <a:extLst>
            <a:ext uri="{FF2B5EF4-FFF2-40B4-BE49-F238E27FC236}">
              <a16:creationId xmlns:a16="http://schemas.microsoft.com/office/drawing/2014/main" id="{9DD67D71-B868-49E5-A4BE-B439BF0E3557}"/>
            </a:ext>
          </a:extLst>
        </xdr:cNvPr>
        <xdr:cNvSpPr txBox="1"/>
      </xdr:nvSpPr>
      <xdr:spPr>
        <a:xfrm>
          <a:off x="317056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312" name="n_2aveValue【福祉施設】&#10;有形固定資産減価償却率">
          <a:extLst>
            <a:ext uri="{FF2B5EF4-FFF2-40B4-BE49-F238E27FC236}">
              <a16:creationId xmlns:a16="http://schemas.microsoft.com/office/drawing/2014/main" id="{8A94D4C0-46F9-42B9-A555-980C34955568}"/>
            </a:ext>
          </a:extLst>
        </xdr:cNvPr>
        <xdr:cNvSpPr txBox="1"/>
      </xdr:nvSpPr>
      <xdr:spPr>
        <a:xfrm>
          <a:off x="2385704" y="138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3" name="n_3aveValue【福祉施設】&#10;有形固定資産減価償却率">
          <a:extLst>
            <a:ext uri="{FF2B5EF4-FFF2-40B4-BE49-F238E27FC236}">
              <a16:creationId xmlns:a16="http://schemas.microsoft.com/office/drawing/2014/main" id="{03E9CB1F-00DF-48AA-A46B-6547C0FB2BDC}"/>
            </a:ext>
          </a:extLst>
        </xdr:cNvPr>
        <xdr:cNvSpPr txBox="1"/>
      </xdr:nvSpPr>
      <xdr:spPr>
        <a:xfrm>
          <a:off x="16110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4" name="n_4aveValue【福祉施設】&#10;有形固定資産減価償却率">
          <a:extLst>
            <a:ext uri="{FF2B5EF4-FFF2-40B4-BE49-F238E27FC236}">
              <a16:creationId xmlns:a16="http://schemas.microsoft.com/office/drawing/2014/main" id="{A71F782B-CCC7-4939-B51C-A968396A4BE7}"/>
            </a:ext>
          </a:extLst>
        </xdr:cNvPr>
        <xdr:cNvSpPr txBox="1"/>
      </xdr:nvSpPr>
      <xdr:spPr>
        <a:xfrm>
          <a:off x="8363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315" name="n_1mainValue【福祉施設】&#10;有形固定資産減価償却率">
          <a:extLst>
            <a:ext uri="{FF2B5EF4-FFF2-40B4-BE49-F238E27FC236}">
              <a16:creationId xmlns:a16="http://schemas.microsoft.com/office/drawing/2014/main" id="{1CB5FC24-3808-4EF9-B5E5-81FC334BB01A}"/>
            </a:ext>
          </a:extLst>
        </xdr:cNvPr>
        <xdr:cNvSpPr txBox="1"/>
      </xdr:nvSpPr>
      <xdr:spPr>
        <a:xfrm>
          <a:off x="317056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16" name="n_2mainValue【福祉施設】&#10;有形固定資産減価償却率">
          <a:extLst>
            <a:ext uri="{FF2B5EF4-FFF2-40B4-BE49-F238E27FC236}">
              <a16:creationId xmlns:a16="http://schemas.microsoft.com/office/drawing/2014/main" id="{CF0816F4-E9F2-4AEE-9276-168EFA013DDE}"/>
            </a:ext>
          </a:extLst>
        </xdr:cNvPr>
        <xdr:cNvSpPr txBox="1"/>
      </xdr:nvSpPr>
      <xdr:spPr>
        <a:xfrm>
          <a:off x="238570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7" name="n_3mainValue【福祉施設】&#10;有形固定資産減価償却率">
          <a:extLst>
            <a:ext uri="{FF2B5EF4-FFF2-40B4-BE49-F238E27FC236}">
              <a16:creationId xmlns:a16="http://schemas.microsoft.com/office/drawing/2014/main" id="{DEDE3FBA-8F4A-4DCD-B4FE-9B56BAA8A6F5}"/>
            </a:ext>
          </a:extLst>
        </xdr:cNvPr>
        <xdr:cNvSpPr txBox="1"/>
      </xdr:nvSpPr>
      <xdr:spPr>
        <a:xfrm>
          <a:off x="161100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99077</xdr:rowOff>
    </xdr:from>
    <xdr:ext cx="405111" cy="259045"/>
    <xdr:sp macro="" textlink="">
      <xdr:nvSpPr>
        <xdr:cNvPr id="318" name="n_4mainValue【福祉施設】&#10;有形固定資産減価償却率">
          <a:extLst>
            <a:ext uri="{FF2B5EF4-FFF2-40B4-BE49-F238E27FC236}">
              <a16:creationId xmlns:a16="http://schemas.microsoft.com/office/drawing/2014/main" id="{E49EB38B-CC36-43F5-A898-9B38101C0C3B}"/>
            </a:ext>
          </a:extLst>
        </xdr:cNvPr>
        <xdr:cNvSpPr txBox="1"/>
      </xdr:nvSpPr>
      <xdr:spPr>
        <a:xfrm>
          <a:off x="83630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BDECF71F-8F04-4612-A34A-3B029943D27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F48DF00F-7ED8-4494-8523-2BD4AEE500E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F217992D-C4C9-43B9-8E03-1FEA3848824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719C1443-2BDA-4196-8263-962073CEF25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F5E32020-1465-4E9C-85D6-8D8C7568630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C4A74795-1DA8-4F9D-8FAF-0FB2097C06F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D6633A71-0531-45AD-8224-D4DCF00F114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4D31899D-6123-4D02-9B91-604BF9C8F75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D7B191C6-E204-4A63-AEAA-B725C45F6BB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BA2241B0-954E-41AB-A02F-397AEC74E49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DC4B2FC3-996D-4324-A7B5-EBDAD9DED77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AED44CD-425F-4008-AF7A-AD6BBAF256F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795713D0-039E-4EFF-BECB-08167E455D46}"/>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69D5A959-1AE7-495E-96B3-382916D7FF8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2BA709AA-DE3D-4509-B8CB-7EF4786DD36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1FFB401C-4C16-48CA-BEE5-3E54B9009A9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88DE6F25-D118-4386-A04F-3F8E57E6CA19}"/>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290E7413-8B95-4B49-AD07-AFD2406C955D}"/>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3DE31DF6-7F4B-480E-82A1-5215E3A9C2D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116504F7-FC13-4725-86F9-BD7950F0B988}"/>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887CD34-A7D8-4AFB-BE7D-BC8F11C0069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C3E72E8A-74B8-4461-8601-16FDEA2785B7}"/>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4B122AFC-C8EB-48F4-BEAD-6B892A9EB64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a:extLst>
            <a:ext uri="{FF2B5EF4-FFF2-40B4-BE49-F238E27FC236}">
              <a16:creationId xmlns:a16="http://schemas.microsoft.com/office/drawing/2014/main" id="{7A3430D5-7865-4F90-85C2-F409F8C93A87}"/>
            </a:ext>
          </a:extLst>
        </xdr:cNvPr>
        <xdr:cNvCxnSpPr/>
      </xdr:nvCxnSpPr>
      <xdr:spPr>
        <a:xfrm flipV="1">
          <a:off x="9219565" y="1301876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a:extLst>
            <a:ext uri="{FF2B5EF4-FFF2-40B4-BE49-F238E27FC236}">
              <a16:creationId xmlns:a16="http://schemas.microsoft.com/office/drawing/2014/main" id="{C3BF42DB-1939-4B4E-8D23-544CD2E5466A}"/>
            </a:ext>
          </a:extLst>
        </xdr:cNvPr>
        <xdr:cNvSpPr txBox="1"/>
      </xdr:nvSpPr>
      <xdr:spPr>
        <a:xfrm>
          <a:off x="92583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a:extLst>
            <a:ext uri="{FF2B5EF4-FFF2-40B4-BE49-F238E27FC236}">
              <a16:creationId xmlns:a16="http://schemas.microsoft.com/office/drawing/2014/main" id="{BE4B91C3-EFF1-4E5E-99BD-2E43FBAB7B98}"/>
            </a:ext>
          </a:extLst>
        </xdr:cNvPr>
        <xdr:cNvCxnSpPr/>
      </xdr:nvCxnSpPr>
      <xdr:spPr>
        <a:xfrm>
          <a:off x="915416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a:extLst>
            <a:ext uri="{FF2B5EF4-FFF2-40B4-BE49-F238E27FC236}">
              <a16:creationId xmlns:a16="http://schemas.microsoft.com/office/drawing/2014/main" id="{A5FB47AE-276C-413D-8FE5-53A46FFA4027}"/>
            </a:ext>
          </a:extLst>
        </xdr:cNvPr>
        <xdr:cNvSpPr txBox="1"/>
      </xdr:nvSpPr>
      <xdr:spPr>
        <a:xfrm>
          <a:off x="9258300" y="127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a:extLst>
            <a:ext uri="{FF2B5EF4-FFF2-40B4-BE49-F238E27FC236}">
              <a16:creationId xmlns:a16="http://schemas.microsoft.com/office/drawing/2014/main" id="{7661B526-1D1E-4FC0-904C-6ECF2026A55B}"/>
            </a:ext>
          </a:extLst>
        </xdr:cNvPr>
        <xdr:cNvCxnSpPr/>
      </xdr:nvCxnSpPr>
      <xdr:spPr>
        <a:xfrm>
          <a:off x="9154160" y="13018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a:extLst>
            <a:ext uri="{FF2B5EF4-FFF2-40B4-BE49-F238E27FC236}">
              <a16:creationId xmlns:a16="http://schemas.microsoft.com/office/drawing/2014/main" id="{60874A7D-0710-400F-A8AB-A2FC8F056B56}"/>
            </a:ext>
          </a:extLst>
        </xdr:cNvPr>
        <xdr:cNvSpPr txBox="1"/>
      </xdr:nvSpPr>
      <xdr:spPr>
        <a:xfrm>
          <a:off x="925830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a:extLst>
            <a:ext uri="{FF2B5EF4-FFF2-40B4-BE49-F238E27FC236}">
              <a16:creationId xmlns:a16="http://schemas.microsoft.com/office/drawing/2014/main" id="{C661DE88-BE8A-48CD-8FED-BA6B3DAEDE9A}"/>
            </a:ext>
          </a:extLst>
        </xdr:cNvPr>
        <xdr:cNvSpPr/>
      </xdr:nvSpPr>
      <xdr:spPr>
        <a:xfrm>
          <a:off x="91922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a:extLst>
            <a:ext uri="{FF2B5EF4-FFF2-40B4-BE49-F238E27FC236}">
              <a16:creationId xmlns:a16="http://schemas.microsoft.com/office/drawing/2014/main" id="{1EEA3F82-3F0E-4E7A-912D-BC5BB975EF1F}"/>
            </a:ext>
          </a:extLst>
        </xdr:cNvPr>
        <xdr:cNvSpPr/>
      </xdr:nvSpPr>
      <xdr:spPr>
        <a:xfrm>
          <a:off x="844550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a:extLst>
            <a:ext uri="{FF2B5EF4-FFF2-40B4-BE49-F238E27FC236}">
              <a16:creationId xmlns:a16="http://schemas.microsoft.com/office/drawing/2014/main" id="{4405C214-997C-4895-B646-EB7AB3375A04}"/>
            </a:ext>
          </a:extLst>
        </xdr:cNvPr>
        <xdr:cNvSpPr/>
      </xdr:nvSpPr>
      <xdr:spPr>
        <a:xfrm>
          <a:off x="767080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a:extLst>
            <a:ext uri="{FF2B5EF4-FFF2-40B4-BE49-F238E27FC236}">
              <a16:creationId xmlns:a16="http://schemas.microsoft.com/office/drawing/2014/main" id="{34725C80-6C1A-44F0-A842-6C4AE0E35089}"/>
            </a:ext>
          </a:extLst>
        </xdr:cNvPr>
        <xdr:cNvSpPr/>
      </xdr:nvSpPr>
      <xdr:spPr>
        <a:xfrm>
          <a:off x="6873240" y="14000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a:extLst>
            <a:ext uri="{FF2B5EF4-FFF2-40B4-BE49-F238E27FC236}">
              <a16:creationId xmlns:a16="http://schemas.microsoft.com/office/drawing/2014/main" id="{386B1FB7-F593-4F8A-86C1-7D5A6EFE93A3}"/>
            </a:ext>
          </a:extLst>
        </xdr:cNvPr>
        <xdr:cNvSpPr/>
      </xdr:nvSpPr>
      <xdr:spPr>
        <a:xfrm>
          <a:off x="60985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BA83FA3-A2EE-49F9-A53F-0CA47F8A9F6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4CDAC46-15A6-44DD-BE23-A35753963DD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7910501-4271-4211-8480-2BFA5EC9BED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DF8BED1-14B4-4879-BF37-58A091934F2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E50E776-1F5A-4B90-AA31-09C45A243A9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58" name="楕円 357">
          <a:extLst>
            <a:ext uri="{FF2B5EF4-FFF2-40B4-BE49-F238E27FC236}">
              <a16:creationId xmlns:a16="http://schemas.microsoft.com/office/drawing/2014/main" id="{1979E788-B9AE-4451-A550-35053CF4306A}"/>
            </a:ext>
          </a:extLst>
        </xdr:cNvPr>
        <xdr:cNvSpPr/>
      </xdr:nvSpPr>
      <xdr:spPr>
        <a:xfrm>
          <a:off x="9192260" y="14381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59" name="【福祉施設】&#10;一人当たり面積該当値テキスト">
          <a:extLst>
            <a:ext uri="{FF2B5EF4-FFF2-40B4-BE49-F238E27FC236}">
              <a16:creationId xmlns:a16="http://schemas.microsoft.com/office/drawing/2014/main" id="{64693FD0-C6BB-4F6B-8DD3-58A1310721A4}"/>
            </a:ext>
          </a:extLst>
        </xdr:cNvPr>
        <xdr:cNvSpPr txBox="1"/>
      </xdr:nvSpPr>
      <xdr:spPr>
        <a:xfrm>
          <a:off x="9258300"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0" name="楕円 359">
          <a:extLst>
            <a:ext uri="{FF2B5EF4-FFF2-40B4-BE49-F238E27FC236}">
              <a16:creationId xmlns:a16="http://schemas.microsoft.com/office/drawing/2014/main" id="{0DFBFFA8-0BA2-473C-8A59-263A0160DC59}"/>
            </a:ext>
          </a:extLst>
        </xdr:cNvPr>
        <xdr:cNvSpPr/>
      </xdr:nvSpPr>
      <xdr:spPr>
        <a:xfrm>
          <a:off x="8445500" y="14381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361" name="直線コネクタ 360">
          <a:extLst>
            <a:ext uri="{FF2B5EF4-FFF2-40B4-BE49-F238E27FC236}">
              <a16:creationId xmlns:a16="http://schemas.microsoft.com/office/drawing/2014/main" id="{C119D837-F568-48EA-BF2D-53AB3BDA77B0}"/>
            </a:ext>
          </a:extLst>
        </xdr:cNvPr>
        <xdr:cNvCxnSpPr/>
      </xdr:nvCxnSpPr>
      <xdr:spPr>
        <a:xfrm>
          <a:off x="8496300" y="144284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139700</xdr:rowOff>
    </xdr:from>
    <xdr:to>
      <xdr:col>46</xdr:col>
      <xdr:colOff>38100</xdr:colOff>
      <xdr:row>86</xdr:row>
      <xdr:rowOff>69850</xdr:rowOff>
    </xdr:to>
    <xdr:sp macro="" textlink="">
      <xdr:nvSpPr>
        <xdr:cNvPr id="362" name="楕円 361">
          <a:extLst>
            <a:ext uri="{FF2B5EF4-FFF2-40B4-BE49-F238E27FC236}">
              <a16:creationId xmlns:a16="http://schemas.microsoft.com/office/drawing/2014/main" id="{CB26858B-30A0-46CA-B738-A1E89A071EE0}"/>
            </a:ext>
          </a:extLst>
        </xdr:cNvPr>
        <xdr:cNvSpPr/>
      </xdr:nvSpPr>
      <xdr:spPr>
        <a:xfrm>
          <a:off x="767080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19050</xdr:rowOff>
    </xdr:to>
    <xdr:cxnSp macro="">
      <xdr:nvCxnSpPr>
        <xdr:cNvPr id="363" name="直線コネクタ 362">
          <a:extLst>
            <a:ext uri="{FF2B5EF4-FFF2-40B4-BE49-F238E27FC236}">
              <a16:creationId xmlns:a16="http://schemas.microsoft.com/office/drawing/2014/main" id="{C86EA4AD-9662-4BD3-A41F-ADF20AC77E58}"/>
            </a:ext>
          </a:extLst>
        </xdr:cNvPr>
        <xdr:cNvCxnSpPr/>
      </xdr:nvCxnSpPr>
      <xdr:spPr>
        <a:xfrm flipV="1">
          <a:off x="7713980" y="1442847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364" name="楕円 363">
          <a:extLst>
            <a:ext uri="{FF2B5EF4-FFF2-40B4-BE49-F238E27FC236}">
              <a16:creationId xmlns:a16="http://schemas.microsoft.com/office/drawing/2014/main" id="{A2C7496E-5EDD-44BE-9B62-FC926B1BF600}"/>
            </a:ext>
          </a:extLst>
        </xdr:cNvPr>
        <xdr:cNvSpPr/>
      </xdr:nvSpPr>
      <xdr:spPr>
        <a:xfrm>
          <a:off x="68732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22861</xdr:rowOff>
    </xdr:to>
    <xdr:cxnSp macro="">
      <xdr:nvCxnSpPr>
        <xdr:cNvPr id="365" name="直線コネクタ 364">
          <a:extLst>
            <a:ext uri="{FF2B5EF4-FFF2-40B4-BE49-F238E27FC236}">
              <a16:creationId xmlns:a16="http://schemas.microsoft.com/office/drawing/2014/main" id="{8C74176C-7EDC-4ED4-8593-B5912B202A66}"/>
            </a:ext>
          </a:extLst>
        </xdr:cNvPr>
        <xdr:cNvCxnSpPr/>
      </xdr:nvCxnSpPr>
      <xdr:spPr>
        <a:xfrm flipV="1">
          <a:off x="6924040" y="1443609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66" name="楕円 365">
          <a:extLst>
            <a:ext uri="{FF2B5EF4-FFF2-40B4-BE49-F238E27FC236}">
              <a16:creationId xmlns:a16="http://schemas.microsoft.com/office/drawing/2014/main" id="{72257BEA-B45C-4CD4-BB9D-D9257B916BDD}"/>
            </a:ext>
          </a:extLst>
        </xdr:cNvPr>
        <xdr:cNvSpPr/>
      </xdr:nvSpPr>
      <xdr:spPr>
        <a:xfrm>
          <a:off x="60985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22861</xdr:rowOff>
    </xdr:from>
    <xdr:to>
      <xdr:col>41</xdr:col>
      <xdr:colOff>50800</xdr:colOff>
      <xdr:row>86</xdr:row>
      <xdr:rowOff>22861</xdr:rowOff>
    </xdr:to>
    <xdr:cxnSp macro="">
      <xdr:nvCxnSpPr>
        <xdr:cNvPr id="367" name="直線コネクタ 366">
          <a:extLst>
            <a:ext uri="{FF2B5EF4-FFF2-40B4-BE49-F238E27FC236}">
              <a16:creationId xmlns:a16="http://schemas.microsoft.com/office/drawing/2014/main" id="{BE1F5753-6444-4765-935E-68E807CB99F8}"/>
            </a:ext>
          </a:extLst>
        </xdr:cNvPr>
        <xdr:cNvCxnSpPr/>
      </xdr:nvCxnSpPr>
      <xdr:spPr>
        <a:xfrm>
          <a:off x="6149340" y="144399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a:extLst>
            <a:ext uri="{FF2B5EF4-FFF2-40B4-BE49-F238E27FC236}">
              <a16:creationId xmlns:a16="http://schemas.microsoft.com/office/drawing/2014/main" id="{10DB58C2-2F4B-4568-A967-AB5DA9CF3FC0}"/>
            </a:ext>
          </a:extLst>
        </xdr:cNvPr>
        <xdr:cNvSpPr txBox="1"/>
      </xdr:nvSpPr>
      <xdr:spPr>
        <a:xfrm>
          <a:off x="8271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a:extLst>
            <a:ext uri="{FF2B5EF4-FFF2-40B4-BE49-F238E27FC236}">
              <a16:creationId xmlns:a16="http://schemas.microsoft.com/office/drawing/2014/main" id="{96DE1697-6F9C-4A77-A7CE-030D7CD0B712}"/>
            </a:ext>
          </a:extLst>
        </xdr:cNvPr>
        <xdr:cNvSpPr txBox="1"/>
      </xdr:nvSpPr>
      <xdr:spPr>
        <a:xfrm>
          <a:off x="750958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a:extLst>
            <a:ext uri="{FF2B5EF4-FFF2-40B4-BE49-F238E27FC236}">
              <a16:creationId xmlns:a16="http://schemas.microsoft.com/office/drawing/2014/main" id="{0D9CAB3E-11C9-4706-9242-DD08CEC1ACEF}"/>
            </a:ext>
          </a:extLst>
        </xdr:cNvPr>
        <xdr:cNvSpPr txBox="1"/>
      </xdr:nvSpPr>
      <xdr:spPr>
        <a:xfrm>
          <a:off x="67120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a:extLst>
            <a:ext uri="{FF2B5EF4-FFF2-40B4-BE49-F238E27FC236}">
              <a16:creationId xmlns:a16="http://schemas.microsoft.com/office/drawing/2014/main" id="{D4F4337B-D45E-464C-BED2-BF55E050A9A5}"/>
            </a:ext>
          </a:extLst>
        </xdr:cNvPr>
        <xdr:cNvSpPr txBox="1"/>
      </xdr:nvSpPr>
      <xdr:spPr>
        <a:xfrm>
          <a:off x="59373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2" name="n_1mainValue【福祉施設】&#10;一人当たり面積">
          <a:extLst>
            <a:ext uri="{FF2B5EF4-FFF2-40B4-BE49-F238E27FC236}">
              <a16:creationId xmlns:a16="http://schemas.microsoft.com/office/drawing/2014/main" id="{DCD54B43-B390-4B39-A3F2-003DFE9F3D59}"/>
            </a:ext>
          </a:extLst>
        </xdr:cNvPr>
        <xdr:cNvSpPr txBox="1"/>
      </xdr:nvSpPr>
      <xdr:spPr>
        <a:xfrm>
          <a:off x="827158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373" name="n_2mainValue【福祉施設】&#10;一人当たり面積">
          <a:extLst>
            <a:ext uri="{FF2B5EF4-FFF2-40B4-BE49-F238E27FC236}">
              <a16:creationId xmlns:a16="http://schemas.microsoft.com/office/drawing/2014/main" id="{1C2C0C51-E05E-4D4E-ACEE-B5A44CDD559C}"/>
            </a:ext>
          </a:extLst>
        </xdr:cNvPr>
        <xdr:cNvSpPr txBox="1"/>
      </xdr:nvSpPr>
      <xdr:spPr>
        <a:xfrm>
          <a:off x="750958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374" name="n_3mainValue【福祉施設】&#10;一人当たり面積">
          <a:extLst>
            <a:ext uri="{FF2B5EF4-FFF2-40B4-BE49-F238E27FC236}">
              <a16:creationId xmlns:a16="http://schemas.microsoft.com/office/drawing/2014/main" id="{19F8BDCF-B377-4329-9491-07B23A8BEEC1}"/>
            </a:ext>
          </a:extLst>
        </xdr:cNvPr>
        <xdr:cNvSpPr txBox="1"/>
      </xdr:nvSpPr>
      <xdr:spPr>
        <a:xfrm>
          <a:off x="671202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75" name="n_4mainValue【福祉施設】&#10;一人当たり面積">
          <a:extLst>
            <a:ext uri="{FF2B5EF4-FFF2-40B4-BE49-F238E27FC236}">
              <a16:creationId xmlns:a16="http://schemas.microsoft.com/office/drawing/2014/main" id="{EE69B526-1D9B-4F06-8752-6D0F76237CDC}"/>
            </a:ext>
          </a:extLst>
        </xdr:cNvPr>
        <xdr:cNvSpPr txBox="1"/>
      </xdr:nvSpPr>
      <xdr:spPr>
        <a:xfrm>
          <a:off x="593732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B4371331-916C-4973-A541-F328E64D239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8594A772-A918-4702-A27F-A04440B89E0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8614EE3-85D9-44F6-8350-62AF7FA810E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EFB90B14-1234-40C2-9F51-9F2D1B638BF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5C92D87-00E2-482C-9F0B-CE25948F677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BFB9DAE-4C4B-480F-ABF4-70F72D1D7BF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34466766-470E-4FB2-91FA-956B03860A7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8CF90C6-85C4-4C94-8CBD-D71414B7BEB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2DF3F7-CECC-4F97-8B0D-781CFB77442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C94599EA-67DF-4E3B-A6E0-7CBF9FBF648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FC28621A-4928-4873-942F-985DBE76880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846614D-3EB6-4739-843B-BC5650FE5F4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0C2E7FA-B268-4D09-B6CF-D63FBB1DC33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69A15A95-45DF-44C6-B623-785515AD12F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52E7B1E9-42E8-4908-979A-75714A1241D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674F33A1-188A-484F-8E4D-C36C91BFA7B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1CB0CA9A-2906-408F-977B-C323ACDFDF0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D1A596F1-589C-4FFD-9E15-19731C5135A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60176CB-149A-431C-B37A-40DE77CCD00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9A39EAD-6677-41B6-B94E-F7E2C8D075F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198C183B-1228-41F3-BD56-94D6153DCA4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72FF99B9-A247-429A-92C9-A14CB70D40E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83E0DB9-EEEA-4C28-A9BC-018E9C8F2E4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E6E8234-0607-4455-8914-1EEAA1235A2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A98B7813-2F77-4165-AE02-E1A56A51768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DE182E9E-AF5C-4170-9A5C-A057C8C052A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CFB4A990-53A3-46CE-9659-345F2E500FF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D6C7FB5B-BB06-47C0-9955-253DC54A8194}"/>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661047A0-25F1-4DAE-A4E5-B9CB4C4B78FC}"/>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7BB4595-819E-44D1-9A5F-DE192C0005F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79A74E40-F826-4E0A-968A-994E5B78520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86D4E108-E2B6-40B1-8A3D-CC94E777658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693F2EFF-1320-43A7-920F-8098966847C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8B8BEDB2-42B5-42C4-BE72-6AD84FF5C1C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F707CF8E-5642-4E24-AC4D-6C349E4F40C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DB3298F-F3CD-4CA1-8E0D-BFECB03FF52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5FEAC8E5-07F6-45F1-BD71-E362C90EE81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5A4C7D2-407C-4F42-B578-2C5F710C39A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3B6EDB0-C6C4-4029-9D05-ED99A1EBCE4E}"/>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BF0282EC-B26B-4D7F-B404-95B6BAA4B6D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F9D2A15E-609E-40E7-86DA-913162C34DF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17" name="直線コネクタ 416">
          <a:extLst>
            <a:ext uri="{FF2B5EF4-FFF2-40B4-BE49-F238E27FC236}">
              <a16:creationId xmlns:a16="http://schemas.microsoft.com/office/drawing/2014/main" id="{BAF236E3-2F61-45FD-8453-9CE1F7CB4D1F}"/>
            </a:ext>
          </a:extLst>
        </xdr:cNvPr>
        <xdr:cNvCxnSpPr/>
      </xdr:nvCxnSpPr>
      <xdr:spPr>
        <a:xfrm flipV="1">
          <a:off x="14375764" y="558546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555AED30-A21D-4160-89F3-EB19861CB9D3}"/>
            </a:ext>
          </a:extLst>
        </xdr:cNvPr>
        <xdr:cNvSpPr txBox="1"/>
      </xdr:nvSpPr>
      <xdr:spPr>
        <a:xfrm>
          <a:off x="14414500" y="707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19" name="直線コネクタ 418">
          <a:extLst>
            <a:ext uri="{FF2B5EF4-FFF2-40B4-BE49-F238E27FC236}">
              <a16:creationId xmlns:a16="http://schemas.microsoft.com/office/drawing/2014/main" id="{7DAE5D1D-144E-47E4-A66D-477A518E1F77}"/>
            </a:ext>
          </a:extLst>
        </xdr:cNvPr>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20" name="【一般廃棄物処理施設】&#10;有形固定資産減価償却率最大値テキスト">
          <a:extLst>
            <a:ext uri="{FF2B5EF4-FFF2-40B4-BE49-F238E27FC236}">
              <a16:creationId xmlns:a16="http://schemas.microsoft.com/office/drawing/2014/main" id="{BE11238F-BDA9-4BCA-A75F-6E398BF2FA4F}"/>
            </a:ext>
          </a:extLst>
        </xdr:cNvPr>
        <xdr:cNvSpPr txBox="1"/>
      </xdr:nvSpPr>
      <xdr:spPr>
        <a:xfrm>
          <a:off x="14414500" y="5364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21" name="直線コネクタ 420">
          <a:extLst>
            <a:ext uri="{FF2B5EF4-FFF2-40B4-BE49-F238E27FC236}">
              <a16:creationId xmlns:a16="http://schemas.microsoft.com/office/drawing/2014/main" id="{DEBF3C37-F226-4510-9E80-4315A084A61E}"/>
            </a:ext>
          </a:extLst>
        </xdr:cNvPr>
        <xdr:cNvCxnSpPr/>
      </xdr:nvCxnSpPr>
      <xdr:spPr>
        <a:xfrm>
          <a:off x="14287500" y="558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2ACBCE64-7AB7-4094-BFFE-D853199DD121}"/>
            </a:ext>
          </a:extLst>
        </xdr:cNvPr>
        <xdr:cNvSpPr txBox="1"/>
      </xdr:nvSpPr>
      <xdr:spPr>
        <a:xfrm>
          <a:off x="14414500" y="6348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23" name="フローチャート: 判断 422">
          <a:extLst>
            <a:ext uri="{FF2B5EF4-FFF2-40B4-BE49-F238E27FC236}">
              <a16:creationId xmlns:a16="http://schemas.microsoft.com/office/drawing/2014/main" id="{A633B6A7-B3BA-45B5-BD3E-62F7C6530E09}"/>
            </a:ext>
          </a:extLst>
        </xdr:cNvPr>
        <xdr:cNvSpPr/>
      </xdr:nvSpPr>
      <xdr:spPr>
        <a:xfrm>
          <a:off x="14325600" y="64936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424" name="フローチャート: 判断 423">
          <a:extLst>
            <a:ext uri="{FF2B5EF4-FFF2-40B4-BE49-F238E27FC236}">
              <a16:creationId xmlns:a16="http://schemas.microsoft.com/office/drawing/2014/main" id="{2249BE48-9DEB-450C-9B1D-A18FCA987E75}"/>
            </a:ext>
          </a:extLst>
        </xdr:cNvPr>
        <xdr:cNvSpPr/>
      </xdr:nvSpPr>
      <xdr:spPr>
        <a:xfrm>
          <a:off x="13578840" y="6462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5" name="フローチャート: 判断 424">
          <a:extLst>
            <a:ext uri="{FF2B5EF4-FFF2-40B4-BE49-F238E27FC236}">
              <a16:creationId xmlns:a16="http://schemas.microsoft.com/office/drawing/2014/main" id="{8ECB7C0D-F3A2-44D0-A582-30015129D501}"/>
            </a:ext>
          </a:extLst>
        </xdr:cNvPr>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26" name="フローチャート: 判断 425">
          <a:extLst>
            <a:ext uri="{FF2B5EF4-FFF2-40B4-BE49-F238E27FC236}">
              <a16:creationId xmlns:a16="http://schemas.microsoft.com/office/drawing/2014/main" id="{FEAE14F7-0AAF-42D7-BF68-EDC25CD22431}"/>
            </a:ext>
          </a:extLst>
        </xdr:cNvPr>
        <xdr:cNvSpPr/>
      </xdr:nvSpPr>
      <xdr:spPr>
        <a:xfrm>
          <a:off x="12029440" y="63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427" name="フローチャート: 判断 426">
          <a:extLst>
            <a:ext uri="{FF2B5EF4-FFF2-40B4-BE49-F238E27FC236}">
              <a16:creationId xmlns:a16="http://schemas.microsoft.com/office/drawing/2014/main" id="{148B9113-C46B-42FB-84A5-23CBC4D8E69C}"/>
            </a:ext>
          </a:extLst>
        </xdr:cNvPr>
        <xdr:cNvSpPr/>
      </xdr:nvSpPr>
      <xdr:spPr>
        <a:xfrm>
          <a:off x="1123188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FA059F8-3D42-4B40-9B22-FFE1E835865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7B810DD-6057-4928-B8EA-4401A64CD7A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8072EDE-86F6-409D-9950-F2865A612AE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141153B-DC74-4ABA-96A4-17A111F7245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4D2AF6A-8F58-4D33-B4BD-3681223FF9F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113574</xdr:rowOff>
    </xdr:from>
    <xdr:to>
      <xdr:col>85</xdr:col>
      <xdr:colOff>177800</xdr:colOff>
      <xdr:row>40</xdr:row>
      <xdr:rowOff>43724</xdr:rowOff>
    </xdr:to>
    <xdr:sp macro="" textlink="">
      <xdr:nvSpPr>
        <xdr:cNvPr id="433" name="楕円 432">
          <a:extLst>
            <a:ext uri="{FF2B5EF4-FFF2-40B4-BE49-F238E27FC236}">
              <a16:creationId xmlns:a16="http://schemas.microsoft.com/office/drawing/2014/main" id="{8BC05DCF-AFAD-42EF-9D69-E1B54D56DDF7}"/>
            </a:ext>
          </a:extLst>
        </xdr:cNvPr>
        <xdr:cNvSpPr/>
      </xdr:nvSpPr>
      <xdr:spPr>
        <a:xfrm>
          <a:off x="14325600" y="66515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92001</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FEE7259A-A327-45C3-A954-C942AC0A8E0D}"/>
            </a:ext>
          </a:extLst>
        </xdr:cNvPr>
        <xdr:cNvSpPr txBox="1"/>
      </xdr:nvSpPr>
      <xdr:spPr>
        <a:xfrm>
          <a:off x="144145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435" name="楕円 434">
          <a:extLst>
            <a:ext uri="{FF2B5EF4-FFF2-40B4-BE49-F238E27FC236}">
              <a16:creationId xmlns:a16="http://schemas.microsoft.com/office/drawing/2014/main" id="{65E7B1B2-B290-44D2-A32D-078754928703}"/>
            </a:ext>
          </a:extLst>
        </xdr:cNvPr>
        <xdr:cNvSpPr/>
      </xdr:nvSpPr>
      <xdr:spPr>
        <a:xfrm>
          <a:off x="13578840" y="661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128451</xdr:rowOff>
    </xdr:from>
    <xdr:to>
      <xdr:col>85</xdr:col>
      <xdr:colOff>127000</xdr:colOff>
      <xdr:row>39</xdr:row>
      <xdr:rowOff>164374</xdr:rowOff>
    </xdr:to>
    <xdr:cxnSp macro="">
      <xdr:nvCxnSpPr>
        <xdr:cNvPr id="436" name="直線コネクタ 435">
          <a:extLst>
            <a:ext uri="{FF2B5EF4-FFF2-40B4-BE49-F238E27FC236}">
              <a16:creationId xmlns:a16="http://schemas.microsoft.com/office/drawing/2014/main" id="{F5D797EA-CFCB-4258-B58C-60A5168CFE16}"/>
            </a:ext>
          </a:extLst>
        </xdr:cNvPr>
        <xdr:cNvCxnSpPr/>
      </xdr:nvCxnSpPr>
      <xdr:spPr>
        <a:xfrm>
          <a:off x="13629640" y="6666411"/>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48260</xdr:rowOff>
    </xdr:from>
    <xdr:to>
      <xdr:col>76</xdr:col>
      <xdr:colOff>165100</xdr:colOff>
      <xdr:row>39</xdr:row>
      <xdr:rowOff>149860</xdr:rowOff>
    </xdr:to>
    <xdr:sp macro="" textlink="">
      <xdr:nvSpPr>
        <xdr:cNvPr id="437" name="楕円 436">
          <a:extLst>
            <a:ext uri="{FF2B5EF4-FFF2-40B4-BE49-F238E27FC236}">
              <a16:creationId xmlns:a16="http://schemas.microsoft.com/office/drawing/2014/main" id="{9ED92E69-C3E9-42F6-8080-CBF730593CD1}"/>
            </a:ext>
          </a:extLst>
        </xdr:cNvPr>
        <xdr:cNvSpPr/>
      </xdr:nvSpPr>
      <xdr:spPr>
        <a:xfrm>
          <a:off x="1280414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128451</xdr:rowOff>
    </xdr:to>
    <xdr:cxnSp macro="">
      <xdr:nvCxnSpPr>
        <xdr:cNvPr id="438" name="直線コネクタ 437">
          <a:extLst>
            <a:ext uri="{FF2B5EF4-FFF2-40B4-BE49-F238E27FC236}">
              <a16:creationId xmlns:a16="http://schemas.microsoft.com/office/drawing/2014/main" id="{4E9BFE3D-72F4-48E8-992F-EB83670E3B1B}"/>
            </a:ext>
          </a:extLst>
        </xdr:cNvPr>
        <xdr:cNvCxnSpPr/>
      </xdr:nvCxnSpPr>
      <xdr:spPr>
        <a:xfrm>
          <a:off x="12854940" y="6637020"/>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167459</xdr:rowOff>
    </xdr:from>
    <xdr:to>
      <xdr:col>72</xdr:col>
      <xdr:colOff>38100</xdr:colOff>
      <xdr:row>39</xdr:row>
      <xdr:rowOff>97609</xdr:rowOff>
    </xdr:to>
    <xdr:sp macro="" textlink="">
      <xdr:nvSpPr>
        <xdr:cNvPr id="439" name="楕円 438">
          <a:extLst>
            <a:ext uri="{FF2B5EF4-FFF2-40B4-BE49-F238E27FC236}">
              <a16:creationId xmlns:a16="http://schemas.microsoft.com/office/drawing/2014/main" id="{5A075346-1224-4602-AE64-9359AF5DCD0B}"/>
            </a:ext>
          </a:extLst>
        </xdr:cNvPr>
        <xdr:cNvSpPr/>
      </xdr:nvSpPr>
      <xdr:spPr>
        <a:xfrm>
          <a:off x="12029440" y="6537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46809</xdr:rowOff>
    </xdr:from>
    <xdr:to>
      <xdr:col>76</xdr:col>
      <xdr:colOff>114300</xdr:colOff>
      <xdr:row>39</xdr:row>
      <xdr:rowOff>99060</xdr:rowOff>
    </xdr:to>
    <xdr:cxnSp macro="">
      <xdr:nvCxnSpPr>
        <xdr:cNvPr id="440" name="直線コネクタ 439">
          <a:extLst>
            <a:ext uri="{FF2B5EF4-FFF2-40B4-BE49-F238E27FC236}">
              <a16:creationId xmlns:a16="http://schemas.microsoft.com/office/drawing/2014/main" id="{1BEDDE48-F722-4E24-87D1-218D44C5531F}"/>
            </a:ext>
          </a:extLst>
        </xdr:cNvPr>
        <xdr:cNvCxnSpPr/>
      </xdr:nvCxnSpPr>
      <xdr:spPr>
        <a:xfrm>
          <a:off x="12072620" y="6584769"/>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79DE4ADD-6494-409E-A163-CC8D097B0AAC}"/>
            </a:ext>
          </a:extLst>
        </xdr:cNvPr>
        <xdr:cNvSpPr txBox="1"/>
      </xdr:nvSpPr>
      <xdr:spPr>
        <a:xfrm>
          <a:off x="13437244"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E9561A56-AE67-4A63-A22C-4B9429B369D9}"/>
            </a:ext>
          </a:extLst>
        </xdr:cNvPr>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4C550CCE-EE4E-46D8-A384-83A4E24C072E}"/>
            </a:ext>
          </a:extLst>
        </xdr:cNvPr>
        <xdr:cNvSpPr txBox="1"/>
      </xdr:nvSpPr>
      <xdr:spPr>
        <a:xfrm>
          <a:off x="119005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1E5F2B8-3D5A-4D9C-8D3B-FBA0EAFAAAA1}"/>
            </a:ext>
          </a:extLst>
        </xdr:cNvPr>
        <xdr:cNvSpPr txBox="1"/>
      </xdr:nvSpPr>
      <xdr:spPr>
        <a:xfrm>
          <a:off x="1110298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170D2BF3-C6C1-4B7C-A571-6E690E7A2E32}"/>
            </a:ext>
          </a:extLst>
        </xdr:cNvPr>
        <xdr:cNvSpPr txBox="1"/>
      </xdr:nvSpPr>
      <xdr:spPr>
        <a:xfrm>
          <a:off x="13437244" y="67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140987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EA171AB7-D72D-45FB-9FD8-DF68608DD42C}"/>
            </a:ext>
          </a:extLst>
        </xdr:cNvPr>
        <xdr:cNvSpPr txBox="1"/>
      </xdr:nvSpPr>
      <xdr:spPr>
        <a:xfrm>
          <a:off x="126752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88736</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E786E472-4A3A-4698-87A7-C2306F8FD066}"/>
            </a:ext>
          </a:extLst>
        </xdr:cNvPr>
        <xdr:cNvSpPr txBox="1"/>
      </xdr:nvSpPr>
      <xdr:spPr>
        <a:xfrm>
          <a:off x="119005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6CEA9077-CE36-4C88-9C1C-0BB83C88640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E85006F2-9A12-406D-92D0-2ADD9CCCA06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A53ABC8-DA26-4710-A65E-F063FCDBEA8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B8685109-C5D8-40D4-B62C-A0EB11688BB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072EF76-6B6C-42F5-9AFE-A881562797C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BA39671-7EBA-48D9-AEE4-6717E73B511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9FF2DAF2-0252-44CF-B1EF-0649D15D298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BE0C343-18E8-4F8B-9916-95506FA3F88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17597E6E-5886-4ADC-ABFD-63A04614FA3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A093EF7B-3905-4670-940D-C5E96EFA4B7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C862E390-5782-4D1D-A5CC-38041E5CB7C5}"/>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E92FE02C-7C15-4BA1-B493-40FBC291AB8B}"/>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C0156182-6303-4815-9574-03125918C53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D733D26B-1F60-4B52-9C1A-D85CF8297AF8}"/>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B86CF8F3-14E1-44B9-85C6-49CB18BCD10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83DEA6E8-7AB3-4C86-ACFE-8A38E3563CFC}"/>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17BBEE7-F0FB-4ED3-9237-B1AB88CF9CD8}"/>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F689A559-B2B9-46E1-BF1F-41D3EFE249D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3306DC62-3C54-4000-AC75-9CBAA861407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9825F130-2F2F-4F54-9569-9C30746A34FC}"/>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B427BD82-8268-4547-9B70-62B882A81B1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469" name="直線コネクタ 468">
          <a:extLst>
            <a:ext uri="{FF2B5EF4-FFF2-40B4-BE49-F238E27FC236}">
              <a16:creationId xmlns:a16="http://schemas.microsoft.com/office/drawing/2014/main" id="{45A5C7BA-F0B2-49BB-823A-32B63B0744DE}"/>
            </a:ext>
          </a:extLst>
        </xdr:cNvPr>
        <xdr:cNvCxnSpPr/>
      </xdr:nvCxnSpPr>
      <xdr:spPr>
        <a:xfrm flipV="1">
          <a:off x="19509104" y="5904148"/>
          <a:ext cx="0" cy="1028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470" name="【一般廃棄物処理施設】&#10;一人当たり有形固定資産（償却資産）額最小値テキスト">
          <a:extLst>
            <a:ext uri="{FF2B5EF4-FFF2-40B4-BE49-F238E27FC236}">
              <a16:creationId xmlns:a16="http://schemas.microsoft.com/office/drawing/2014/main" id="{5DE4A51D-A949-4A9D-B748-A4138CE4DF90}"/>
            </a:ext>
          </a:extLst>
        </xdr:cNvPr>
        <xdr:cNvSpPr txBox="1"/>
      </xdr:nvSpPr>
      <xdr:spPr>
        <a:xfrm>
          <a:off x="19547840" y="693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471" name="直線コネクタ 470">
          <a:extLst>
            <a:ext uri="{FF2B5EF4-FFF2-40B4-BE49-F238E27FC236}">
              <a16:creationId xmlns:a16="http://schemas.microsoft.com/office/drawing/2014/main" id="{BC09FCB2-B305-4405-8324-AB58222FED0B}"/>
            </a:ext>
          </a:extLst>
        </xdr:cNvPr>
        <xdr:cNvCxnSpPr/>
      </xdr:nvCxnSpPr>
      <xdr:spPr>
        <a:xfrm>
          <a:off x="19443700" y="6932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B57353AE-14F7-4ABA-82FA-C5B2D738BD89}"/>
            </a:ext>
          </a:extLst>
        </xdr:cNvPr>
        <xdr:cNvSpPr txBox="1"/>
      </xdr:nvSpPr>
      <xdr:spPr>
        <a:xfrm>
          <a:off x="19547840" y="56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473" name="直線コネクタ 472">
          <a:extLst>
            <a:ext uri="{FF2B5EF4-FFF2-40B4-BE49-F238E27FC236}">
              <a16:creationId xmlns:a16="http://schemas.microsoft.com/office/drawing/2014/main" id="{F78D1B35-A38A-45D1-86CF-2FC4602DD611}"/>
            </a:ext>
          </a:extLst>
        </xdr:cNvPr>
        <xdr:cNvCxnSpPr/>
      </xdr:nvCxnSpPr>
      <xdr:spPr>
        <a:xfrm>
          <a:off x="19443700" y="5904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EAABE040-4740-4B5E-8560-AD2E66CF4871}"/>
            </a:ext>
          </a:extLst>
        </xdr:cNvPr>
        <xdr:cNvSpPr txBox="1"/>
      </xdr:nvSpPr>
      <xdr:spPr>
        <a:xfrm>
          <a:off x="19547840" y="6487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475" name="フローチャート: 判断 474">
          <a:extLst>
            <a:ext uri="{FF2B5EF4-FFF2-40B4-BE49-F238E27FC236}">
              <a16:creationId xmlns:a16="http://schemas.microsoft.com/office/drawing/2014/main" id="{7FB649EC-B88A-49F9-887D-76A2B26B412C}"/>
            </a:ext>
          </a:extLst>
        </xdr:cNvPr>
        <xdr:cNvSpPr/>
      </xdr:nvSpPr>
      <xdr:spPr>
        <a:xfrm>
          <a:off x="19458940" y="6509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476" name="フローチャート: 判断 475">
          <a:extLst>
            <a:ext uri="{FF2B5EF4-FFF2-40B4-BE49-F238E27FC236}">
              <a16:creationId xmlns:a16="http://schemas.microsoft.com/office/drawing/2014/main" id="{EDE2A2CA-AEE0-410F-B3E2-DEA8822962E1}"/>
            </a:ext>
          </a:extLst>
        </xdr:cNvPr>
        <xdr:cNvSpPr/>
      </xdr:nvSpPr>
      <xdr:spPr>
        <a:xfrm>
          <a:off x="18735040" y="6530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477" name="フローチャート: 判断 476">
          <a:extLst>
            <a:ext uri="{FF2B5EF4-FFF2-40B4-BE49-F238E27FC236}">
              <a16:creationId xmlns:a16="http://schemas.microsoft.com/office/drawing/2014/main" id="{2C87B5F6-1D33-4559-A63B-B9122F17B80A}"/>
            </a:ext>
          </a:extLst>
        </xdr:cNvPr>
        <xdr:cNvSpPr/>
      </xdr:nvSpPr>
      <xdr:spPr>
        <a:xfrm>
          <a:off x="17937480" y="659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478" name="フローチャート: 判断 477">
          <a:extLst>
            <a:ext uri="{FF2B5EF4-FFF2-40B4-BE49-F238E27FC236}">
              <a16:creationId xmlns:a16="http://schemas.microsoft.com/office/drawing/2014/main" id="{5F83EEFF-CD7F-486C-A33B-7D1A30AF8B2C}"/>
            </a:ext>
          </a:extLst>
        </xdr:cNvPr>
        <xdr:cNvSpPr/>
      </xdr:nvSpPr>
      <xdr:spPr>
        <a:xfrm>
          <a:off x="171627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479" name="フローチャート: 判断 478">
          <a:extLst>
            <a:ext uri="{FF2B5EF4-FFF2-40B4-BE49-F238E27FC236}">
              <a16:creationId xmlns:a16="http://schemas.microsoft.com/office/drawing/2014/main" id="{18E009D0-0FEB-465F-9C74-E4FC70F92B18}"/>
            </a:ext>
          </a:extLst>
        </xdr:cNvPr>
        <xdr:cNvSpPr/>
      </xdr:nvSpPr>
      <xdr:spPr>
        <a:xfrm>
          <a:off x="16388080" y="6710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FC231C7-D3C2-4B81-875E-3EA59AA490E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11106C3-3C96-4F13-B76F-90315E22233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ADF814EE-95D8-41A8-8119-E33F960028D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13C9831-91D6-49A9-923D-C3D4FBC8BBC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CD5F23F-3936-44A0-A4B5-D914EBC3E9E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105716</xdr:rowOff>
    </xdr:from>
    <xdr:to>
      <xdr:col>116</xdr:col>
      <xdr:colOff>114300</xdr:colOff>
      <xdr:row>39</xdr:row>
      <xdr:rowOff>35866</xdr:rowOff>
    </xdr:to>
    <xdr:sp macro="" textlink="">
      <xdr:nvSpPr>
        <xdr:cNvPr id="485" name="楕円 484">
          <a:extLst>
            <a:ext uri="{FF2B5EF4-FFF2-40B4-BE49-F238E27FC236}">
              <a16:creationId xmlns:a16="http://schemas.microsoft.com/office/drawing/2014/main" id="{5EF91A47-1CCE-4880-97FA-1C0BC827FCF0}"/>
            </a:ext>
          </a:extLst>
        </xdr:cNvPr>
        <xdr:cNvSpPr/>
      </xdr:nvSpPr>
      <xdr:spPr>
        <a:xfrm>
          <a:off x="19458940" y="6476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128593</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DBE30C43-3E25-4858-B75F-9FA865FECA54}"/>
            </a:ext>
          </a:extLst>
        </xdr:cNvPr>
        <xdr:cNvSpPr txBox="1"/>
      </xdr:nvSpPr>
      <xdr:spPr>
        <a:xfrm>
          <a:off x="19547840" y="63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117087</xdr:rowOff>
    </xdr:from>
    <xdr:to>
      <xdr:col>112</xdr:col>
      <xdr:colOff>38100</xdr:colOff>
      <xdr:row>39</xdr:row>
      <xdr:rowOff>47237</xdr:rowOff>
    </xdr:to>
    <xdr:sp macro="" textlink="">
      <xdr:nvSpPr>
        <xdr:cNvPr id="487" name="楕円 486">
          <a:extLst>
            <a:ext uri="{FF2B5EF4-FFF2-40B4-BE49-F238E27FC236}">
              <a16:creationId xmlns:a16="http://schemas.microsoft.com/office/drawing/2014/main" id="{3BB156D3-5E9B-4997-AD3C-59965E9FAE76}"/>
            </a:ext>
          </a:extLst>
        </xdr:cNvPr>
        <xdr:cNvSpPr/>
      </xdr:nvSpPr>
      <xdr:spPr>
        <a:xfrm>
          <a:off x="18735040" y="6487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156516</xdr:rowOff>
    </xdr:from>
    <xdr:to>
      <xdr:col>116</xdr:col>
      <xdr:colOff>63500</xdr:colOff>
      <xdr:row>38</xdr:row>
      <xdr:rowOff>167887</xdr:rowOff>
    </xdr:to>
    <xdr:cxnSp macro="">
      <xdr:nvCxnSpPr>
        <xdr:cNvPr id="488" name="直線コネクタ 487">
          <a:extLst>
            <a:ext uri="{FF2B5EF4-FFF2-40B4-BE49-F238E27FC236}">
              <a16:creationId xmlns:a16="http://schemas.microsoft.com/office/drawing/2014/main" id="{DF2122BA-7C0F-4E16-8377-B1DA2D2DC7C7}"/>
            </a:ext>
          </a:extLst>
        </xdr:cNvPr>
        <xdr:cNvCxnSpPr/>
      </xdr:nvCxnSpPr>
      <xdr:spPr>
        <a:xfrm flipV="1">
          <a:off x="18778220" y="6526836"/>
          <a:ext cx="73152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132243</xdr:rowOff>
    </xdr:from>
    <xdr:to>
      <xdr:col>107</xdr:col>
      <xdr:colOff>101600</xdr:colOff>
      <xdr:row>39</xdr:row>
      <xdr:rowOff>62393</xdr:rowOff>
    </xdr:to>
    <xdr:sp macro="" textlink="">
      <xdr:nvSpPr>
        <xdr:cNvPr id="489" name="楕円 488">
          <a:extLst>
            <a:ext uri="{FF2B5EF4-FFF2-40B4-BE49-F238E27FC236}">
              <a16:creationId xmlns:a16="http://schemas.microsoft.com/office/drawing/2014/main" id="{F4FFC2AF-2597-488C-B04A-5A263E623BB9}"/>
            </a:ext>
          </a:extLst>
        </xdr:cNvPr>
        <xdr:cNvSpPr/>
      </xdr:nvSpPr>
      <xdr:spPr>
        <a:xfrm>
          <a:off x="17937480" y="6502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167887</xdr:rowOff>
    </xdr:from>
    <xdr:to>
      <xdr:col>111</xdr:col>
      <xdr:colOff>177800</xdr:colOff>
      <xdr:row>39</xdr:row>
      <xdr:rowOff>11593</xdr:rowOff>
    </xdr:to>
    <xdr:cxnSp macro="">
      <xdr:nvCxnSpPr>
        <xdr:cNvPr id="490" name="直線コネクタ 489">
          <a:extLst>
            <a:ext uri="{FF2B5EF4-FFF2-40B4-BE49-F238E27FC236}">
              <a16:creationId xmlns:a16="http://schemas.microsoft.com/office/drawing/2014/main" id="{80A9E265-6CC7-474F-8DD1-E8E62065708C}"/>
            </a:ext>
          </a:extLst>
        </xdr:cNvPr>
        <xdr:cNvCxnSpPr/>
      </xdr:nvCxnSpPr>
      <xdr:spPr>
        <a:xfrm flipV="1">
          <a:off x="17988280" y="6538207"/>
          <a:ext cx="78994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139243</xdr:rowOff>
    </xdr:from>
    <xdr:to>
      <xdr:col>102</xdr:col>
      <xdr:colOff>165100</xdr:colOff>
      <xdr:row>39</xdr:row>
      <xdr:rowOff>69393</xdr:rowOff>
    </xdr:to>
    <xdr:sp macro="" textlink="">
      <xdr:nvSpPr>
        <xdr:cNvPr id="491" name="楕円 490">
          <a:extLst>
            <a:ext uri="{FF2B5EF4-FFF2-40B4-BE49-F238E27FC236}">
              <a16:creationId xmlns:a16="http://schemas.microsoft.com/office/drawing/2014/main" id="{5A724DAA-866C-4857-A9E9-9BB813696448}"/>
            </a:ext>
          </a:extLst>
        </xdr:cNvPr>
        <xdr:cNvSpPr/>
      </xdr:nvSpPr>
      <xdr:spPr>
        <a:xfrm>
          <a:off x="17162780" y="6509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11593</xdr:rowOff>
    </xdr:from>
    <xdr:to>
      <xdr:col>107</xdr:col>
      <xdr:colOff>50800</xdr:colOff>
      <xdr:row>39</xdr:row>
      <xdr:rowOff>18593</xdr:rowOff>
    </xdr:to>
    <xdr:cxnSp macro="">
      <xdr:nvCxnSpPr>
        <xdr:cNvPr id="492" name="直線コネクタ 491">
          <a:extLst>
            <a:ext uri="{FF2B5EF4-FFF2-40B4-BE49-F238E27FC236}">
              <a16:creationId xmlns:a16="http://schemas.microsoft.com/office/drawing/2014/main" id="{9E0E8891-B44F-4A64-8E4E-8083A166C104}"/>
            </a:ext>
          </a:extLst>
        </xdr:cNvPr>
        <xdr:cNvCxnSpPr/>
      </xdr:nvCxnSpPr>
      <xdr:spPr>
        <a:xfrm flipV="1">
          <a:off x="17213580" y="6549553"/>
          <a:ext cx="7747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id="{5FC5FE05-A87C-49EA-8FE6-A5E32454FCF7}"/>
            </a:ext>
          </a:extLst>
        </xdr:cNvPr>
        <xdr:cNvSpPr txBox="1"/>
      </xdr:nvSpPr>
      <xdr:spPr>
        <a:xfrm>
          <a:off x="18528811" y="66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id="{9A2B1756-344D-43AA-A68D-994CFEA5A37C}"/>
            </a:ext>
          </a:extLst>
        </xdr:cNvPr>
        <xdr:cNvSpPr txBox="1"/>
      </xdr:nvSpPr>
      <xdr:spPr>
        <a:xfrm>
          <a:off x="17766811" y="66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495" name="n_3aveValue【一般廃棄物処理施設】&#10;一人当たり有形固定資産（償却資産）額">
          <a:extLst>
            <a:ext uri="{FF2B5EF4-FFF2-40B4-BE49-F238E27FC236}">
              <a16:creationId xmlns:a16="http://schemas.microsoft.com/office/drawing/2014/main" id="{0C481841-0724-4686-95BE-7F87D757AACD}"/>
            </a:ext>
          </a:extLst>
        </xdr:cNvPr>
        <xdr:cNvSpPr txBox="1"/>
      </xdr:nvSpPr>
      <xdr:spPr>
        <a:xfrm>
          <a:off x="16969251" y="66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id="{B32144FD-F90A-40EB-8D1A-CE4616398A37}"/>
            </a:ext>
          </a:extLst>
        </xdr:cNvPr>
        <xdr:cNvSpPr txBox="1"/>
      </xdr:nvSpPr>
      <xdr:spPr>
        <a:xfrm>
          <a:off x="161945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63764</xdr:rowOff>
    </xdr:from>
    <xdr:ext cx="599010" cy="259045"/>
    <xdr:sp macro="" textlink="">
      <xdr:nvSpPr>
        <xdr:cNvPr id="497" name="n_1mainValue【一般廃棄物処理施設】&#10;一人当たり有形固定資産（償却資産）額">
          <a:extLst>
            <a:ext uri="{FF2B5EF4-FFF2-40B4-BE49-F238E27FC236}">
              <a16:creationId xmlns:a16="http://schemas.microsoft.com/office/drawing/2014/main" id="{9C76BF7E-23C1-471F-B906-7501A240FA4E}"/>
            </a:ext>
          </a:extLst>
        </xdr:cNvPr>
        <xdr:cNvSpPr txBox="1"/>
      </xdr:nvSpPr>
      <xdr:spPr>
        <a:xfrm>
          <a:off x="18496495" y="626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78920</xdr:rowOff>
    </xdr:from>
    <xdr:ext cx="599010" cy="259045"/>
    <xdr:sp macro="" textlink="">
      <xdr:nvSpPr>
        <xdr:cNvPr id="498" name="n_2mainValue【一般廃棄物処理施設】&#10;一人当たり有形固定資産（償却資産）額">
          <a:extLst>
            <a:ext uri="{FF2B5EF4-FFF2-40B4-BE49-F238E27FC236}">
              <a16:creationId xmlns:a16="http://schemas.microsoft.com/office/drawing/2014/main" id="{E6D7806F-6351-44AE-9506-8BC1B7BD1BED}"/>
            </a:ext>
          </a:extLst>
        </xdr:cNvPr>
        <xdr:cNvSpPr txBox="1"/>
      </xdr:nvSpPr>
      <xdr:spPr>
        <a:xfrm>
          <a:off x="17734495" y="62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85920</xdr:rowOff>
    </xdr:from>
    <xdr:ext cx="599010" cy="259045"/>
    <xdr:sp macro="" textlink="">
      <xdr:nvSpPr>
        <xdr:cNvPr id="499" name="n_3mainValue【一般廃棄物処理施設】&#10;一人当たり有形固定資産（償却資産）額">
          <a:extLst>
            <a:ext uri="{FF2B5EF4-FFF2-40B4-BE49-F238E27FC236}">
              <a16:creationId xmlns:a16="http://schemas.microsoft.com/office/drawing/2014/main" id="{7F8B72E8-7A13-437D-B5CE-F40813BEB85B}"/>
            </a:ext>
          </a:extLst>
        </xdr:cNvPr>
        <xdr:cNvSpPr txBox="1"/>
      </xdr:nvSpPr>
      <xdr:spPr>
        <a:xfrm>
          <a:off x="16936935" y="628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DC4B1A53-007B-488F-8C5D-6915769E64E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B0DF7687-1108-4A54-9BC5-0049BB2B07F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57EB3130-C1C7-4C8B-95CC-BF980B0567D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3AC8FA98-FDE3-4F78-9705-64C2A7EE22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B4F8CDBE-8C56-4CA3-B9E1-0C43E9B2C3C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DE3B49AB-3755-4976-A159-6661B8199D6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5033D39B-34D4-4AFA-8533-7A14022EC9A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B429D7C3-2DEA-48AF-920C-7ADD4BDE860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AE07DF6C-D6FB-425B-8645-1360AB3163A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7E6AED5A-A1A4-4918-918C-1428B804FC9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719B074E-BAB3-41FE-9D18-36DA3A993B9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a:extLst>
            <a:ext uri="{FF2B5EF4-FFF2-40B4-BE49-F238E27FC236}">
              <a16:creationId xmlns:a16="http://schemas.microsoft.com/office/drawing/2014/main" id="{B312D5E5-7802-4905-941D-ED6DB93155DA}"/>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a:extLst>
            <a:ext uri="{FF2B5EF4-FFF2-40B4-BE49-F238E27FC236}">
              <a16:creationId xmlns:a16="http://schemas.microsoft.com/office/drawing/2014/main" id="{2A16EDCD-462E-49E1-9A9A-EE88384CB44E}"/>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a:extLst>
            <a:ext uri="{FF2B5EF4-FFF2-40B4-BE49-F238E27FC236}">
              <a16:creationId xmlns:a16="http://schemas.microsoft.com/office/drawing/2014/main" id="{351257D5-E1A7-4398-9E50-01E0E6C0EC2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a:extLst>
            <a:ext uri="{FF2B5EF4-FFF2-40B4-BE49-F238E27FC236}">
              <a16:creationId xmlns:a16="http://schemas.microsoft.com/office/drawing/2014/main" id="{B1F22DA6-CD08-4DB6-8407-8EC841843F4C}"/>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a:extLst>
            <a:ext uri="{FF2B5EF4-FFF2-40B4-BE49-F238E27FC236}">
              <a16:creationId xmlns:a16="http://schemas.microsoft.com/office/drawing/2014/main" id="{496C09E2-7446-4678-89D4-4304FE29CB3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a:extLst>
            <a:ext uri="{FF2B5EF4-FFF2-40B4-BE49-F238E27FC236}">
              <a16:creationId xmlns:a16="http://schemas.microsoft.com/office/drawing/2014/main" id="{5B3D9E7D-ABE2-4B89-85C0-DD08F5E4E43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a:extLst>
            <a:ext uri="{FF2B5EF4-FFF2-40B4-BE49-F238E27FC236}">
              <a16:creationId xmlns:a16="http://schemas.microsoft.com/office/drawing/2014/main" id="{E4628019-6805-4A1D-8ACA-8B4D6BAB7B8A}"/>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a:extLst>
            <a:ext uri="{FF2B5EF4-FFF2-40B4-BE49-F238E27FC236}">
              <a16:creationId xmlns:a16="http://schemas.microsoft.com/office/drawing/2014/main" id="{9D7AB049-D5D3-4E76-9627-618FFC826D5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a:extLst>
            <a:ext uri="{FF2B5EF4-FFF2-40B4-BE49-F238E27FC236}">
              <a16:creationId xmlns:a16="http://schemas.microsoft.com/office/drawing/2014/main" id="{C8AECF80-3298-4C86-870B-2C379AD949C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a:extLst>
            <a:ext uri="{FF2B5EF4-FFF2-40B4-BE49-F238E27FC236}">
              <a16:creationId xmlns:a16="http://schemas.microsoft.com/office/drawing/2014/main" id="{AA17F3EC-6B3B-4D1A-A14D-0FB83C1B9B37}"/>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a:extLst>
            <a:ext uri="{FF2B5EF4-FFF2-40B4-BE49-F238E27FC236}">
              <a16:creationId xmlns:a16="http://schemas.microsoft.com/office/drawing/2014/main" id="{7A7B7443-D05B-436C-8521-19F865CB81E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a:extLst>
            <a:ext uri="{FF2B5EF4-FFF2-40B4-BE49-F238E27FC236}">
              <a16:creationId xmlns:a16="http://schemas.microsoft.com/office/drawing/2014/main" id="{99CCA474-25D2-4839-8E90-992DB6783657}"/>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F76181F-6B49-48F5-B3B8-DA3AD7FBFC9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18E1DFD2-78D8-46A7-8C57-E7CBF42C427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525" name="直線コネクタ 524">
          <a:extLst>
            <a:ext uri="{FF2B5EF4-FFF2-40B4-BE49-F238E27FC236}">
              <a16:creationId xmlns:a16="http://schemas.microsoft.com/office/drawing/2014/main" id="{628018A2-6D25-49E1-BDB1-2C917BDD4A93}"/>
            </a:ext>
          </a:extLst>
        </xdr:cNvPr>
        <xdr:cNvCxnSpPr/>
      </xdr:nvCxnSpPr>
      <xdr:spPr>
        <a:xfrm flipV="1">
          <a:off x="14375764" y="932960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26" name="【保健センター・保健所】&#10;有形固定資産減価償却率最小値テキスト">
          <a:extLst>
            <a:ext uri="{FF2B5EF4-FFF2-40B4-BE49-F238E27FC236}">
              <a16:creationId xmlns:a16="http://schemas.microsoft.com/office/drawing/2014/main" id="{8DD5E4ED-4BF4-471B-9BD9-1032B0DBCE24}"/>
            </a:ext>
          </a:extLst>
        </xdr:cNvPr>
        <xdr:cNvSpPr txBox="1"/>
      </xdr:nvSpPr>
      <xdr:spPr>
        <a:xfrm>
          <a:off x="14414500" y="107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27" name="直線コネクタ 526">
          <a:extLst>
            <a:ext uri="{FF2B5EF4-FFF2-40B4-BE49-F238E27FC236}">
              <a16:creationId xmlns:a16="http://schemas.microsoft.com/office/drawing/2014/main" id="{DC579432-7EC7-4146-893E-337D237148E3}"/>
            </a:ext>
          </a:extLst>
        </xdr:cNvPr>
        <xdr:cNvCxnSpPr/>
      </xdr:nvCxnSpPr>
      <xdr:spPr>
        <a:xfrm>
          <a:off x="14287500" y="10771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528" name="【保健センター・保健所】&#10;有形固定資産減価償却率最大値テキスト">
          <a:extLst>
            <a:ext uri="{FF2B5EF4-FFF2-40B4-BE49-F238E27FC236}">
              <a16:creationId xmlns:a16="http://schemas.microsoft.com/office/drawing/2014/main" id="{C01AF198-1EC2-4189-A020-11F8B7C6AADB}"/>
            </a:ext>
          </a:extLst>
        </xdr:cNvPr>
        <xdr:cNvSpPr txBox="1"/>
      </xdr:nvSpPr>
      <xdr:spPr>
        <a:xfrm>
          <a:off x="1441450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29" name="直線コネクタ 528">
          <a:extLst>
            <a:ext uri="{FF2B5EF4-FFF2-40B4-BE49-F238E27FC236}">
              <a16:creationId xmlns:a16="http://schemas.microsoft.com/office/drawing/2014/main" id="{82796BF3-7585-4541-B3E4-18E33606D3F8}"/>
            </a:ext>
          </a:extLst>
        </xdr:cNvPr>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95046CDA-A337-4D49-9E9B-2DE6FA4F5BF0}"/>
            </a:ext>
          </a:extLst>
        </xdr:cNvPr>
        <xdr:cNvSpPr txBox="1"/>
      </xdr:nvSpPr>
      <xdr:spPr>
        <a:xfrm>
          <a:off x="14414500" y="9931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31" name="フローチャート: 判断 530">
          <a:extLst>
            <a:ext uri="{FF2B5EF4-FFF2-40B4-BE49-F238E27FC236}">
              <a16:creationId xmlns:a16="http://schemas.microsoft.com/office/drawing/2014/main" id="{B33C84FB-B2EC-42B9-B610-12FB1EAB86A2}"/>
            </a:ext>
          </a:extLst>
        </xdr:cNvPr>
        <xdr:cNvSpPr/>
      </xdr:nvSpPr>
      <xdr:spPr>
        <a:xfrm>
          <a:off x="14325600" y="99526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32" name="フローチャート: 判断 531">
          <a:extLst>
            <a:ext uri="{FF2B5EF4-FFF2-40B4-BE49-F238E27FC236}">
              <a16:creationId xmlns:a16="http://schemas.microsoft.com/office/drawing/2014/main" id="{27A8CD5A-14C9-4818-87B3-8BEDA6B1745B}"/>
            </a:ext>
          </a:extLst>
        </xdr:cNvPr>
        <xdr:cNvSpPr/>
      </xdr:nvSpPr>
      <xdr:spPr>
        <a:xfrm>
          <a:off x="135788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533" name="フローチャート: 判断 532">
          <a:extLst>
            <a:ext uri="{FF2B5EF4-FFF2-40B4-BE49-F238E27FC236}">
              <a16:creationId xmlns:a16="http://schemas.microsoft.com/office/drawing/2014/main" id="{0D78A9C4-6A0C-42F9-959D-ABFE396DF164}"/>
            </a:ext>
          </a:extLst>
        </xdr:cNvPr>
        <xdr:cNvSpPr/>
      </xdr:nvSpPr>
      <xdr:spPr>
        <a:xfrm>
          <a:off x="1280414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534" name="フローチャート: 判断 533">
          <a:extLst>
            <a:ext uri="{FF2B5EF4-FFF2-40B4-BE49-F238E27FC236}">
              <a16:creationId xmlns:a16="http://schemas.microsoft.com/office/drawing/2014/main" id="{A38E36D8-BDC0-40DC-89E1-AFBD613D339A}"/>
            </a:ext>
          </a:extLst>
        </xdr:cNvPr>
        <xdr:cNvSpPr/>
      </xdr:nvSpPr>
      <xdr:spPr>
        <a:xfrm>
          <a:off x="12029440" y="9892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35" name="フローチャート: 判断 534">
          <a:extLst>
            <a:ext uri="{FF2B5EF4-FFF2-40B4-BE49-F238E27FC236}">
              <a16:creationId xmlns:a16="http://schemas.microsoft.com/office/drawing/2014/main" id="{7F223A1F-F968-46F7-B607-CC9CF95F89F5}"/>
            </a:ext>
          </a:extLst>
        </xdr:cNvPr>
        <xdr:cNvSpPr/>
      </xdr:nvSpPr>
      <xdr:spPr>
        <a:xfrm>
          <a:off x="1123188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C9C317F-A6BA-41AC-804D-3379002D29C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E54DBB99-B26E-482A-86B2-09B3BA5AD37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57D4ED97-7239-4DAF-8F58-45B54BE201E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CE7A76C-8E32-4FB9-8556-40AB4B87A4A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2038158-FCAD-47EA-90C7-CFEF453DF08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541" name="楕円 540">
          <a:extLst>
            <a:ext uri="{FF2B5EF4-FFF2-40B4-BE49-F238E27FC236}">
              <a16:creationId xmlns:a16="http://schemas.microsoft.com/office/drawing/2014/main" id="{DC454E21-99C6-4C3D-BDB0-B13586E51B11}"/>
            </a:ext>
          </a:extLst>
        </xdr:cNvPr>
        <xdr:cNvSpPr/>
      </xdr:nvSpPr>
      <xdr:spPr>
        <a:xfrm>
          <a:off x="14325600" y="98127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206A0226-4994-4470-A00C-1881293AD3FA}"/>
            </a:ext>
          </a:extLst>
        </xdr:cNvPr>
        <xdr:cNvSpPr txBox="1"/>
      </xdr:nvSpPr>
      <xdr:spPr>
        <a:xfrm>
          <a:off x="144145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543" name="楕円 542">
          <a:extLst>
            <a:ext uri="{FF2B5EF4-FFF2-40B4-BE49-F238E27FC236}">
              <a16:creationId xmlns:a16="http://schemas.microsoft.com/office/drawing/2014/main" id="{AABAD17D-9337-4A1D-A70D-4C5BF8C137C5}"/>
            </a:ext>
          </a:extLst>
        </xdr:cNvPr>
        <xdr:cNvSpPr/>
      </xdr:nvSpPr>
      <xdr:spPr>
        <a:xfrm>
          <a:off x="13578840" y="97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140426</xdr:rowOff>
    </xdr:to>
    <xdr:cxnSp macro="">
      <xdr:nvCxnSpPr>
        <xdr:cNvPr id="544" name="直線コネクタ 543">
          <a:extLst>
            <a:ext uri="{FF2B5EF4-FFF2-40B4-BE49-F238E27FC236}">
              <a16:creationId xmlns:a16="http://schemas.microsoft.com/office/drawing/2014/main" id="{DC9732DA-E628-40B8-B4C9-EDC629F8A2F0}"/>
            </a:ext>
          </a:extLst>
        </xdr:cNvPr>
        <xdr:cNvCxnSpPr/>
      </xdr:nvCxnSpPr>
      <xdr:spPr>
        <a:xfrm>
          <a:off x="13629640" y="9834154"/>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45" name="楕円 544">
          <a:extLst>
            <a:ext uri="{FF2B5EF4-FFF2-40B4-BE49-F238E27FC236}">
              <a16:creationId xmlns:a16="http://schemas.microsoft.com/office/drawing/2014/main" id="{56615A5A-74DA-4562-B101-768D17A4E925}"/>
            </a:ext>
          </a:extLst>
        </xdr:cNvPr>
        <xdr:cNvSpPr/>
      </xdr:nvSpPr>
      <xdr:spPr>
        <a:xfrm>
          <a:off x="1280414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111034</xdr:rowOff>
    </xdr:to>
    <xdr:cxnSp macro="">
      <xdr:nvCxnSpPr>
        <xdr:cNvPr id="546" name="直線コネクタ 545">
          <a:extLst>
            <a:ext uri="{FF2B5EF4-FFF2-40B4-BE49-F238E27FC236}">
              <a16:creationId xmlns:a16="http://schemas.microsoft.com/office/drawing/2014/main" id="{3955F867-48AB-4C65-8234-9722A9C27AF4}"/>
            </a:ext>
          </a:extLst>
        </xdr:cNvPr>
        <xdr:cNvCxnSpPr/>
      </xdr:nvCxnSpPr>
      <xdr:spPr>
        <a:xfrm>
          <a:off x="12854940" y="980313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xdr:rowOff>
    </xdr:from>
    <xdr:to>
      <xdr:col>72</xdr:col>
      <xdr:colOff>38100</xdr:colOff>
      <xdr:row>58</xdr:row>
      <xdr:rowOff>103051</xdr:rowOff>
    </xdr:to>
    <xdr:sp macro="" textlink="">
      <xdr:nvSpPr>
        <xdr:cNvPr id="547" name="楕円 546">
          <a:extLst>
            <a:ext uri="{FF2B5EF4-FFF2-40B4-BE49-F238E27FC236}">
              <a16:creationId xmlns:a16="http://schemas.microsoft.com/office/drawing/2014/main" id="{12E373A1-AD2D-4F12-A75B-A1C27A9F099A}"/>
            </a:ext>
          </a:extLst>
        </xdr:cNvPr>
        <xdr:cNvSpPr/>
      </xdr:nvSpPr>
      <xdr:spPr>
        <a:xfrm>
          <a:off x="12029440" y="97245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58</xdr:row>
      <xdr:rowOff>80010</xdr:rowOff>
    </xdr:to>
    <xdr:cxnSp macro="">
      <xdr:nvCxnSpPr>
        <xdr:cNvPr id="548" name="直線コネクタ 547">
          <a:extLst>
            <a:ext uri="{FF2B5EF4-FFF2-40B4-BE49-F238E27FC236}">
              <a16:creationId xmlns:a16="http://schemas.microsoft.com/office/drawing/2014/main" id="{70AA1733-69AC-4959-AFEC-B245E472C3A3}"/>
            </a:ext>
          </a:extLst>
        </xdr:cNvPr>
        <xdr:cNvCxnSpPr/>
      </xdr:nvCxnSpPr>
      <xdr:spPr>
        <a:xfrm>
          <a:off x="12072620" y="9775371"/>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150041</xdr:rowOff>
    </xdr:from>
    <xdr:to>
      <xdr:col>67</xdr:col>
      <xdr:colOff>101600</xdr:colOff>
      <xdr:row>58</xdr:row>
      <xdr:rowOff>80191</xdr:rowOff>
    </xdr:to>
    <xdr:sp macro="" textlink="">
      <xdr:nvSpPr>
        <xdr:cNvPr id="549" name="楕円 548">
          <a:extLst>
            <a:ext uri="{FF2B5EF4-FFF2-40B4-BE49-F238E27FC236}">
              <a16:creationId xmlns:a16="http://schemas.microsoft.com/office/drawing/2014/main" id="{3EA7E32F-694F-4C84-85F7-9C8B864FBABE}"/>
            </a:ext>
          </a:extLst>
        </xdr:cNvPr>
        <xdr:cNvSpPr/>
      </xdr:nvSpPr>
      <xdr:spPr>
        <a:xfrm>
          <a:off x="1123188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29391</xdr:rowOff>
    </xdr:from>
    <xdr:to>
      <xdr:col>71</xdr:col>
      <xdr:colOff>177800</xdr:colOff>
      <xdr:row>58</xdr:row>
      <xdr:rowOff>52251</xdr:rowOff>
    </xdr:to>
    <xdr:cxnSp macro="">
      <xdr:nvCxnSpPr>
        <xdr:cNvPr id="550" name="直線コネクタ 549">
          <a:extLst>
            <a:ext uri="{FF2B5EF4-FFF2-40B4-BE49-F238E27FC236}">
              <a16:creationId xmlns:a16="http://schemas.microsoft.com/office/drawing/2014/main" id="{0DF82082-1641-4276-9988-A82EE7F22656}"/>
            </a:ext>
          </a:extLst>
        </xdr:cNvPr>
        <xdr:cNvCxnSpPr/>
      </xdr:nvCxnSpPr>
      <xdr:spPr>
        <a:xfrm>
          <a:off x="11282680" y="9752511"/>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C6A393EE-3EE1-4C2F-B32D-29B70172247F}"/>
            </a:ext>
          </a:extLst>
        </xdr:cNvPr>
        <xdr:cNvSpPr txBox="1"/>
      </xdr:nvSpPr>
      <xdr:spPr>
        <a:xfrm>
          <a:off x="13437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05B15685-861A-43AF-B2D3-37631316BFA5}"/>
            </a:ext>
          </a:extLst>
        </xdr:cNvPr>
        <xdr:cNvSpPr txBox="1"/>
      </xdr:nvSpPr>
      <xdr:spPr>
        <a:xfrm>
          <a:off x="1267524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9259A26F-82F3-496E-B328-C1157A1443F6}"/>
            </a:ext>
          </a:extLst>
        </xdr:cNvPr>
        <xdr:cNvSpPr txBox="1"/>
      </xdr:nvSpPr>
      <xdr:spPr>
        <a:xfrm>
          <a:off x="11900544" y="998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554" name="n_4aveValue【保健センター・保健所】&#10;有形固定資産減価償却率">
          <a:extLst>
            <a:ext uri="{FF2B5EF4-FFF2-40B4-BE49-F238E27FC236}">
              <a16:creationId xmlns:a16="http://schemas.microsoft.com/office/drawing/2014/main" id="{BF767BED-500D-4CB4-9748-7804667F6E7B}"/>
            </a:ext>
          </a:extLst>
        </xdr:cNvPr>
        <xdr:cNvSpPr txBox="1"/>
      </xdr:nvSpPr>
      <xdr:spPr>
        <a:xfrm>
          <a:off x="11102984" y="994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395D0036-943B-466C-8669-C76A75F625BF}"/>
            </a:ext>
          </a:extLst>
        </xdr:cNvPr>
        <xdr:cNvSpPr txBox="1"/>
      </xdr:nvSpPr>
      <xdr:spPr>
        <a:xfrm>
          <a:off x="13437244" y="956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F8DE008A-ADBD-4F88-B5D6-6E404C6318B6}"/>
            </a:ext>
          </a:extLst>
        </xdr:cNvPr>
        <xdr:cNvSpPr txBox="1"/>
      </xdr:nvSpPr>
      <xdr:spPr>
        <a:xfrm>
          <a:off x="126752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119578</xdr:rowOff>
    </xdr:from>
    <xdr:ext cx="405111" cy="259045"/>
    <xdr:sp macro="" textlink="">
      <xdr:nvSpPr>
        <xdr:cNvPr id="557" name="n_3mainValue【保健センター・保健所】&#10;有形固定資産減価償却率">
          <a:extLst>
            <a:ext uri="{FF2B5EF4-FFF2-40B4-BE49-F238E27FC236}">
              <a16:creationId xmlns:a16="http://schemas.microsoft.com/office/drawing/2014/main" id="{4B8B9DEE-90CB-428A-9559-FD65B20A00FA}"/>
            </a:ext>
          </a:extLst>
        </xdr:cNvPr>
        <xdr:cNvSpPr txBox="1"/>
      </xdr:nvSpPr>
      <xdr:spPr>
        <a:xfrm>
          <a:off x="11900544" y="950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96718</xdr:rowOff>
    </xdr:from>
    <xdr:ext cx="405111" cy="259045"/>
    <xdr:sp macro="" textlink="">
      <xdr:nvSpPr>
        <xdr:cNvPr id="558" name="n_4mainValue【保健センター・保健所】&#10;有形固定資産減価償却率">
          <a:extLst>
            <a:ext uri="{FF2B5EF4-FFF2-40B4-BE49-F238E27FC236}">
              <a16:creationId xmlns:a16="http://schemas.microsoft.com/office/drawing/2014/main" id="{85EBA6D6-BF9F-42F2-B528-6C63A3A65399}"/>
            </a:ext>
          </a:extLst>
        </xdr:cNvPr>
        <xdr:cNvSpPr txBox="1"/>
      </xdr:nvSpPr>
      <xdr:spPr>
        <a:xfrm>
          <a:off x="11102984" y="948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E4F0156A-05CC-4FC1-8B93-54CFA5FF5CD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E9825D30-B908-4D99-86A3-BED93DB33E4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5337EB93-D28F-48EE-938A-12729A35201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47C5B200-15DF-410A-85F5-4A3D24B4726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48125681-3774-4DFA-A736-F01FD7A586B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A1BE337-65F4-42B1-B51D-E0DFBB4FFD9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3630B53B-2D4C-4C64-B3E5-500FDD0BAE2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75E1B32C-0747-4005-B4ED-4932DB37BEF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547ABA6C-269E-4EE1-B3A9-C8E25BC2318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E774E41D-8EDB-48AD-A376-777A617CA72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F61D4672-F5C5-4125-98B3-CFC8B7B072BE}"/>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482B92DB-B91D-4D1A-8EA9-8C0A0F44DF32}"/>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F9A0016D-02B3-4942-88B0-15FECE85E94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B9D66470-75B4-410A-B015-89D7066BA3C3}"/>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25249ED6-482D-4231-B135-D197FBA0F26D}"/>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DFC1BAE0-5FCB-4E1E-9853-6EB4C4984068}"/>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BFBEAA45-08C1-4FA3-AE0B-E2A4FDBA4E9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A1EE8B60-585A-4DC8-ADBC-262B97D19B27}"/>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3F91E285-A47E-4464-98E9-FD5EA879B7C2}"/>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60705B67-4D3D-430D-9EF5-082C401E68A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7BCD94BA-4473-45DB-82EB-0C1C351169D2}"/>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a:extLst>
            <a:ext uri="{FF2B5EF4-FFF2-40B4-BE49-F238E27FC236}">
              <a16:creationId xmlns:a16="http://schemas.microsoft.com/office/drawing/2014/main" id="{EAD22EB3-0BDA-4DCD-B657-D8C8FD980607}"/>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24AF08E2-5115-45DC-B72A-E589CF712F2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95A7611D-F49F-4D06-A61F-CDF999EFC28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64CE1BA-90B4-4A90-9474-8ABEE40E2DE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584" name="直線コネクタ 583">
          <a:extLst>
            <a:ext uri="{FF2B5EF4-FFF2-40B4-BE49-F238E27FC236}">
              <a16:creationId xmlns:a16="http://schemas.microsoft.com/office/drawing/2014/main" id="{CA096E3B-F74D-4FBD-A9FE-D2B837882404}"/>
            </a:ext>
          </a:extLst>
        </xdr:cNvPr>
        <xdr:cNvCxnSpPr/>
      </xdr:nvCxnSpPr>
      <xdr:spPr>
        <a:xfrm flipV="1">
          <a:off x="19509104" y="9420497"/>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418A13EF-B1E1-48DD-A115-272DDFA490E2}"/>
            </a:ext>
          </a:extLst>
        </xdr:cNvPr>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86" name="直線コネクタ 585">
          <a:extLst>
            <a:ext uri="{FF2B5EF4-FFF2-40B4-BE49-F238E27FC236}">
              <a16:creationId xmlns:a16="http://schemas.microsoft.com/office/drawing/2014/main" id="{C3FA02FC-BC76-4304-9E2C-DF5D4D97F479}"/>
            </a:ext>
          </a:extLst>
        </xdr:cNvPr>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3C30F8F5-336E-4ABE-81BF-AB0738591712}"/>
            </a:ext>
          </a:extLst>
        </xdr:cNvPr>
        <xdr:cNvSpPr txBox="1"/>
      </xdr:nvSpPr>
      <xdr:spPr>
        <a:xfrm>
          <a:off x="1954784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88" name="直線コネクタ 587">
          <a:extLst>
            <a:ext uri="{FF2B5EF4-FFF2-40B4-BE49-F238E27FC236}">
              <a16:creationId xmlns:a16="http://schemas.microsoft.com/office/drawing/2014/main" id="{6846056D-B264-4804-A3F5-6EC95A7943F5}"/>
            </a:ext>
          </a:extLst>
        </xdr:cNvPr>
        <xdr:cNvCxnSpPr/>
      </xdr:nvCxnSpPr>
      <xdr:spPr>
        <a:xfrm>
          <a:off x="194437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9AF5E818-4368-4D04-A632-C96157354CB2}"/>
            </a:ext>
          </a:extLst>
        </xdr:cNvPr>
        <xdr:cNvSpPr txBox="1"/>
      </xdr:nvSpPr>
      <xdr:spPr>
        <a:xfrm>
          <a:off x="19547840" y="1040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90" name="フローチャート: 判断 589">
          <a:extLst>
            <a:ext uri="{FF2B5EF4-FFF2-40B4-BE49-F238E27FC236}">
              <a16:creationId xmlns:a16="http://schemas.microsoft.com/office/drawing/2014/main" id="{EE26EDD3-90AB-437B-8D65-6019170045F8}"/>
            </a:ext>
          </a:extLst>
        </xdr:cNvPr>
        <xdr:cNvSpPr/>
      </xdr:nvSpPr>
      <xdr:spPr>
        <a:xfrm>
          <a:off x="19458940" y="10551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91" name="フローチャート: 判断 590">
          <a:extLst>
            <a:ext uri="{FF2B5EF4-FFF2-40B4-BE49-F238E27FC236}">
              <a16:creationId xmlns:a16="http://schemas.microsoft.com/office/drawing/2014/main" id="{6EBE136F-BD59-4AC2-A033-CB17DC50E776}"/>
            </a:ext>
          </a:extLst>
        </xdr:cNvPr>
        <xdr:cNvSpPr/>
      </xdr:nvSpPr>
      <xdr:spPr>
        <a:xfrm>
          <a:off x="18735040" y="10593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592" name="フローチャート: 判断 591">
          <a:extLst>
            <a:ext uri="{FF2B5EF4-FFF2-40B4-BE49-F238E27FC236}">
              <a16:creationId xmlns:a16="http://schemas.microsoft.com/office/drawing/2014/main" id="{264CF323-470B-4290-83AD-577D296F0BB3}"/>
            </a:ext>
          </a:extLst>
        </xdr:cNvPr>
        <xdr:cNvSpPr/>
      </xdr:nvSpPr>
      <xdr:spPr>
        <a:xfrm>
          <a:off x="1793748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93" name="フローチャート: 判断 592">
          <a:extLst>
            <a:ext uri="{FF2B5EF4-FFF2-40B4-BE49-F238E27FC236}">
              <a16:creationId xmlns:a16="http://schemas.microsoft.com/office/drawing/2014/main" id="{5AB75CF4-DA1A-4F82-8FB7-97A98CEE7EC8}"/>
            </a:ext>
          </a:extLst>
        </xdr:cNvPr>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94" name="フローチャート: 判断 593">
          <a:extLst>
            <a:ext uri="{FF2B5EF4-FFF2-40B4-BE49-F238E27FC236}">
              <a16:creationId xmlns:a16="http://schemas.microsoft.com/office/drawing/2014/main" id="{2DF1A049-4E61-40B2-A974-C6254614786B}"/>
            </a:ext>
          </a:extLst>
        </xdr:cNvPr>
        <xdr:cNvSpPr/>
      </xdr:nvSpPr>
      <xdr:spPr>
        <a:xfrm>
          <a:off x="1638808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D6DE612-27C8-43AF-A388-684336D57CE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FA226AD1-FB2A-46FD-8FE3-6CA36A57148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C65B57E-7DFF-48A5-AE98-E58312DAB6D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45ADC20-7568-4698-87AD-70D98616394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2FB3100-1802-49EE-8D29-A00829503F6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600" name="楕円 599">
          <a:extLst>
            <a:ext uri="{FF2B5EF4-FFF2-40B4-BE49-F238E27FC236}">
              <a16:creationId xmlns:a16="http://schemas.microsoft.com/office/drawing/2014/main" id="{50944330-9A64-49AD-8DA7-EA280E5684F9}"/>
            </a:ext>
          </a:extLst>
        </xdr:cNvPr>
        <xdr:cNvSpPr/>
      </xdr:nvSpPr>
      <xdr:spPr>
        <a:xfrm>
          <a:off x="194589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2DC96303-94A4-4C72-878A-422429BE0EDD}"/>
            </a:ext>
          </a:extLst>
        </xdr:cNvPr>
        <xdr:cNvSpPr txBox="1"/>
      </xdr:nvSpPr>
      <xdr:spPr>
        <a:xfrm>
          <a:off x="1954784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602" name="楕円 601">
          <a:extLst>
            <a:ext uri="{FF2B5EF4-FFF2-40B4-BE49-F238E27FC236}">
              <a16:creationId xmlns:a16="http://schemas.microsoft.com/office/drawing/2014/main" id="{731C5C16-A69F-4C64-8BC6-9F7017D5FE54}"/>
            </a:ext>
          </a:extLst>
        </xdr:cNvPr>
        <xdr:cNvSpPr/>
      </xdr:nvSpPr>
      <xdr:spPr>
        <a:xfrm>
          <a:off x="18735040" y="10727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603" name="直線コネクタ 602">
          <a:extLst>
            <a:ext uri="{FF2B5EF4-FFF2-40B4-BE49-F238E27FC236}">
              <a16:creationId xmlns:a16="http://schemas.microsoft.com/office/drawing/2014/main" id="{560413A2-40D4-4A6C-9390-A3F2B4118A2C}"/>
            </a:ext>
          </a:extLst>
        </xdr:cNvPr>
        <xdr:cNvCxnSpPr/>
      </xdr:nvCxnSpPr>
      <xdr:spPr>
        <a:xfrm>
          <a:off x="18778220" y="107746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604" name="楕円 603">
          <a:extLst>
            <a:ext uri="{FF2B5EF4-FFF2-40B4-BE49-F238E27FC236}">
              <a16:creationId xmlns:a16="http://schemas.microsoft.com/office/drawing/2014/main" id="{1F1570E4-BB96-4FDA-AD62-7116D818B814}"/>
            </a:ext>
          </a:extLst>
        </xdr:cNvPr>
        <xdr:cNvSpPr/>
      </xdr:nvSpPr>
      <xdr:spPr>
        <a:xfrm>
          <a:off x="1793748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605" name="直線コネクタ 604">
          <a:extLst>
            <a:ext uri="{FF2B5EF4-FFF2-40B4-BE49-F238E27FC236}">
              <a16:creationId xmlns:a16="http://schemas.microsoft.com/office/drawing/2014/main" id="{9D41959C-53A4-4ADF-AAC3-0BC8A6310205}"/>
            </a:ext>
          </a:extLst>
        </xdr:cNvPr>
        <xdr:cNvCxnSpPr/>
      </xdr:nvCxnSpPr>
      <xdr:spPr>
        <a:xfrm>
          <a:off x="17988280" y="10774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606" name="楕円 605">
          <a:extLst>
            <a:ext uri="{FF2B5EF4-FFF2-40B4-BE49-F238E27FC236}">
              <a16:creationId xmlns:a16="http://schemas.microsoft.com/office/drawing/2014/main" id="{B0AC1CFA-DFB7-4F51-9A1C-C56153932260}"/>
            </a:ext>
          </a:extLst>
        </xdr:cNvPr>
        <xdr:cNvSpPr/>
      </xdr:nvSpPr>
      <xdr:spPr>
        <a:xfrm>
          <a:off x="171627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45720</xdr:rowOff>
    </xdr:from>
    <xdr:to>
      <xdr:col>107</xdr:col>
      <xdr:colOff>50800</xdr:colOff>
      <xdr:row>64</xdr:row>
      <xdr:rowOff>48985</xdr:rowOff>
    </xdr:to>
    <xdr:cxnSp macro="">
      <xdr:nvCxnSpPr>
        <xdr:cNvPr id="607" name="直線コネクタ 606">
          <a:extLst>
            <a:ext uri="{FF2B5EF4-FFF2-40B4-BE49-F238E27FC236}">
              <a16:creationId xmlns:a16="http://schemas.microsoft.com/office/drawing/2014/main" id="{E652410F-BCF2-4914-9064-23B79945AD90}"/>
            </a:ext>
          </a:extLst>
        </xdr:cNvPr>
        <xdr:cNvCxnSpPr/>
      </xdr:nvCxnSpPr>
      <xdr:spPr>
        <a:xfrm flipV="1">
          <a:off x="17213580" y="10774680"/>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608" name="楕円 607">
          <a:extLst>
            <a:ext uri="{FF2B5EF4-FFF2-40B4-BE49-F238E27FC236}">
              <a16:creationId xmlns:a16="http://schemas.microsoft.com/office/drawing/2014/main" id="{751D2891-2E01-4244-B101-CFF984B19D9E}"/>
            </a:ext>
          </a:extLst>
        </xdr:cNvPr>
        <xdr:cNvSpPr/>
      </xdr:nvSpPr>
      <xdr:spPr>
        <a:xfrm>
          <a:off x="1638808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48985</xdr:rowOff>
    </xdr:to>
    <xdr:cxnSp macro="">
      <xdr:nvCxnSpPr>
        <xdr:cNvPr id="609" name="直線コネクタ 608">
          <a:extLst>
            <a:ext uri="{FF2B5EF4-FFF2-40B4-BE49-F238E27FC236}">
              <a16:creationId xmlns:a16="http://schemas.microsoft.com/office/drawing/2014/main" id="{0CBBB821-8C57-42AC-8C39-4ACEB60FA670}"/>
            </a:ext>
          </a:extLst>
        </xdr:cNvPr>
        <xdr:cNvCxnSpPr/>
      </xdr:nvCxnSpPr>
      <xdr:spPr>
        <a:xfrm>
          <a:off x="16431260" y="107779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610" name="n_1aveValue【保健センター・保健所】&#10;一人当たり面積">
          <a:extLst>
            <a:ext uri="{FF2B5EF4-FFF2-40B4-BE49-F238E27FC236}">
              <a16:creationId xmlns:a16="http://schemas.microsoft.com/office/drawing/2014/main" id="{80846E11-7EDE-4DD3-B4AF-EEB5FDC489C3}"/>
            </a:ext>
          </a:extLst>
        </xdr:cNvPr>
        <xdr:cNvSpPr txBox="1"/>
      </xdr:nvSpPr>
      <xdr:spPr>
        <a:xfrm>
          <a:off x="1856112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611" name="n_2aveValue【保健センター・保健所】&#10;一人当たり面積">
          <a:extLst>
            <a:ext uri="{FF2B5EF4-FFF2-40B4-BE49-F238E27FC236}">
              <a16:creationId xmlns:a16="http://schemas.microsoft.com/office/drawing/2014/main" id="{8CCBEA36-2947-46EE-926E-476FB4C8D636}"/>
            </a:ext>
          </a:extLst>
        </xdr:cNvPr>
        <xdr:cNvSpPr txBox="1"/>
      </xdr:nvSpPr>
      <xdr:spPr>
        <a:xfrm>
          <a:off x="1777626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12" name="n_3aveValue【保健センター・保健所】&#10;一人当たり面積">
          <a:extLst>
            <a:ext uri="{FF2B5EF4-FFF2-40B4-BE49-F238E27FC236}">
              <a16:creationId xmlns:a16="http://schemas.microsoft.com/office/drawing/2014/main" id="{4E3FA830-53BC-447F-B759-CCD984230434}"/>
            </a:ext>
          </a:extLst>
        </xdr:cNvPr>
        <xdr:cNvSpPr txBox="1"/>
      </xdr:nvSpPr>
      <xdr:spPr>
        <a:xfrm>
          <a:off x="170015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13" name="n_4aveValue【保健センター・保健所】&#10;一人当たり面積">
          <a:extLst>
            <a:ext uri="{FF2B5EF4-FFF2-40B4-BE49-F238E27FC236}">
              <a16:creationId xmlns:a16="http://schemas.microsoft.com/office/drawing/2014/main" id="{2C5CAE72-5CB0-45E6-9BF1-F8A4E3935E77}"/>
            </a:ext>
          </a:extLst>
        </xdr:cNvPr>
        <xdr:cNvSpPr txBox="1"/>
      </xdr:nvSpPr>
      <xdr:spPr>
        <a:xfrm>
          <a:off x="162268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614" name="n_1mainValue【保健センター・保健所】&#10;一人当たり面積">
          <a:extLst>
            <a:ext uri="{FF2B5EF4-FFF2-40B4-BE49-F238E27FC236}">
              <a16:creationId xmlns:a16="http://schemas.microsoft.com/office/drawing/2014/main" id="{35247E37-5FAF-437E-9F01-05A2F2A34D0C}"/>
            </a:ext>
          </a:extLst>
        </xdr:cNvPr>
        <xdr:cNvSpPr txBox="1"/>
      </xdr:nvSpPr>
      <xdr:spPr>
        <a:xfrm>
          <a:off x="185611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615" name="n_2mainValue【保健センター・保健所】&#10;一人当たり面積">
          <a:extLst>
            <a:ext uri="{FF2B5EF4-FFF2-40B4-BE49-F238E27FC236}">
              <a16:creationId xmlns:a16="http://schemas.microsoft.com/office/drawing/2014/main" id="{F27D464F-E65E-424D-B2D6-5D839D9B4211}"/>
            </a:ext>
          </a:extLst>
        </xdr:cNvPr>
        <xdr:cNvSpPr txBox="1"/>
      </xdr:nvSpPr>
      <xdr:spPr>
        <a:xfrm>
          <a:off x="1777626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616" name="n_3mainValue【保健センター・保健所】&#10;一人当たり面積">
          <a:extLst>
            <a:ext uri="{FF2B5EF4-FFF2-40B4-BE49-F238E27FC236}">
              <a16:creationId xmlns:a16="http://schemas.microsoft.com/office/drawing/2014/main" id="{D88D7129-B7F0-4A4D-9ECB-27725CD10731}"/>
            </a:ext>
          </a:extLst>
        </xdr:cNvPr>
        <xdr:cNvSpPr txBox="1"/>
      </xdr:nvSpPr>
      <xdr:spPr>
        <a:xfrm>
          <a:off x="170015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617" name="n_4mainValue【保健センター・保健所】&#10;一人当たり面積">
          <a:extLst>
            <a:ext uri="{FF2B5EF4-FFF2-40B4-BE49-F238E27FC236}">
              <a16:creationId xmlns:a16="http://schemas.microsoft.com/office/drawing/2014/main" id="{C4EF6D3A-D57D-4B6C-AD75-8E99AB8D1C45}"/>
            </a:ext>
          </a:extLst>
        </xdr:cNvPr>
        <xdr:cNvSpPr txBox="1"/>
      </xdr:nvSpPr>
      <xdr:spPr>
        <a:xfrm>
          <a:off x="162268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9CD7D579-CFF2-4FD0-8B56-8CB4DFD89A1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55724BC7-9035-4FFD-8D13-6CC561C48ED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614D70BA-A8BC-414A-945E-E31EF77292D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5929B7F1-3865-443A-B582-C4F465300DD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E74B9A1C-51CE-4B52-8790-E08D27C0B80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DCB08435-471F-4DFE-ACAC-5C45E93D3F8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9ED866D7-617F-4C61-BF14-5A41863FBE2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34657995-DD9A-49C9-8C17-1B0A8422F66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C5D2EFB3-415F-48F0-8356-76F1047A07C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420DE60D-C791-45B0-A333-E1F68CB6307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8AA073F7-60E0-4C91-88F7-95FCB59D923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7C7831D-FF4D-449A-A00E-6F45880FB8B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5FCF44A1-7E6F-42D4-BF63-5FA7233215CB}"/>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1A69894-B83B-4E62-9C24-4FE096CBDA4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C5EF5689-A3AE-4421-9D21-CD7F4B6ECC7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F2E74B8D-30EF-405A-8E61-7462CD98A01D}"/>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1782C49B-2A99-4B6C-A72C-06D67FB7CD89}"/>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83498277-9072-4F10-B0FD-CF429DB41649}"/>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C702A45-AA79-4C3F-B781-A25E61A88786}"/>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EE25AD13-71B7-4881-8462-BE351027A89A}"/>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id="{66A6ED66-C4E8-434B-99DE-EB48D2CE1B5E}"/>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47D27897-C7B1-4F33-B8CA-292EBD6BB59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id="{C033E708-2450-4001-B6F4-33B249630A6A}"/>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C6234A76-050E-44B9-BAFA-5D4F9197F5F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642" name="直線コネクタ 641">
          <a:extLst>
            <a:ext uri="{FF2B5EF4-FFF2-40B4-BE49-F238E27FC236}">
              <a16:creationId xmlns:a16="http://schemas.microsoft.com/office/drawing/2014/main" id="{1BC7226B-17AE-46F6-9AEC-F1B377DB70AD}"/>
            </a:ext>
          </a:extLst>
        </xdr:cNvPr>
        <xdr:cNvCxnSpPr/>
      </xdr:nvCxnSpPr>
      <xdr:spPr>
        <a:xfrm flipV="1">
          <a:off x="14375764" y="13079731"/>
          <a:ext cx="0" cy="12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643" name="【消防施設】&#10;有形固定資産減価償却率最小値テキスト">
          <a:extLst>
            <a:ext uri="{FF2B5EF4-FFF2-40B4-BE49-F238E27FC236}">
              <a16:creationId xmlns:a16="http://schemas.microsoft.com/office/drawing/2014/main" id="{F72495E8-0F2A-4372-9158-E4FEB5A320BF}"/>
            </a:ext>
          </a:extLst>
        </xdr:cNvPr>
        <xdr:cNvSpPr txBox="1"/>
      </xdr:nvSpPr>
      <xdr:spPr>
        <a:xfrm>
          <a:off x="144145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644" name="直線コネクタ 643">
          <a:extLst>
            <a:ext uri="{FF2B5EF4-FFF2-40B4-BE49-F238E27FC236}">
              <a16:creationId xmlns:a16="http://schemas.microsoft.com/office/drawing/2014/main" id="{D5458ED1-BAAA-458A-B142-56CECDBD619E}"/>
            </a:ext>
          </a:extLst>
        </xdr:cNvPr>
        <xdr:cNvCxnSpPr/>
      </xdr:nvCxnSpPr>
      <xdr:spPr>
        <a:xfrm>
          <a:off x="14287500" y="1432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AB1C0673-A523-458E-8ABF-8351A6CE32F5}"/>
            </a:ext>
          </a:extLst>
        </xdr:cNvPr>
        <xdr:cNvSpPr txBox="1"/>
      </xdr:nvSpPr>
      <xdr:spPr>
        <a:xfrm>
          <a:off x="14414500"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46" name="直線コネクタ 645">
          <a:extLst>
            <a:ext uri="{FF2B5EF4-FFF2-40B4-BE49-F238E27FC236}">
              <a16:creationId xmlns:a16="http://schemas.microsoft.com/office/drawing/2014/main" id="{A15741F7-FD39-408C-A264-F958691A08FB}"/>
            </a:ext>
          </a:extLst>
        </xdr:cNvPr>
        <xdr:cNvCxnSpPr/>
      </xdr:nvCxnSpPr>
      <xdr:spPr>
        <a:xfrm>
          <a:off x="14287500" y="13079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7AABCB43-5CD5-46E9-8160-7A52E210C898}"/>
            </a:ext>
          </a:extLst>
        </xdr:cNvPr>
        <xdr:cNvSpPr txBox="1"/>
      </xdr:nvSpPr>
      <xdr:spPr>
        <a:xfrm>
          <a:off x="14414500" y="1372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48" name="フローチャート: 判断 647">
          <a:extLst>
            <a:ext uri="{FF2B5EF4-FFF2-40B4-BE49-F238E27FC236}">
              <a16:creationId xmlns:a16="http://schemas.microsoft.com/office/drawing/2014/main" id="{23130C10-4CDC-4F7A-B23F-5AB4471C2587}"/>
            </a:ext>
          </a:extLst>
        </xdr:cNvPr>
        <xdr:cNvSpPr/>
      </xdr:nvSpPr>
      <xdr:spPr>
        <a:xfrm>
          <a:off x="14325600" y="137452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649" name="フローチャート: 判断 648">
          <a:extLst>
            <a:ext uri="{FF2B5EF4-FFF2-40B4-BE49-F238E27FC236}">
              <a16:creationId xmlns:a16="http://schemas.microsoft.com/office/drawing/2014/main" id="{C4E5EC89-06FF-41B6-965E-BF293CF4E7EE}"/>
            </a:ext>
          </a:extLst>
        </xdr:cNvPr>
        <xdr:cNvSpPr/>
      </xdr:nvSpPr>
      <xdr:spPr>
        <a:xfrm>
          <a:off x="135788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50" name="フローチャート: 判断 649">
          <a:extLst>
            <a:ext uri="{FF2B5EF4-FFF2-40B4-BE49-F238E27FC236}">
              <a16:creationId xmlns:a16="http://schemas.microsoft.com/office/drawing/2014/main" id="{299F0528-6807-40A9-A004-A6C1F8B0848A}"/>
            </a:ext>
          </a:extLst>
        </xdr:cNvPr>
        <xdr:cNvSpPr/>
      </xdr:nvSpPr>
      <xdr:spPr>
        <a:xfrm>
          <a:off x="128041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651" name="フローチャート: 判断 650">
          <a:extLst>
            <a:ext uri="{FF2B5EF4-FFF2-40B4-BE49-F238E27FC236}">
              <a16:creationId xmlns:a16="http://schemas.microsoft.com/office/drawing/2014/main" id="{B33A5FC8-69D7-41A3-800E-26D0DA097393}"/>
            </a:ext>
          </a:extLst>
        </xdr:cNvPr>
        <xdr:cNvSpPr/>
      </xdr:nvSpPr>
      <xdr:spPr>
        <a:xfrm>
          <a:off x="1202944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652" name="フローチャート: 判断 651">
          <a:extLst>
            <a:ext uri="{FF2B5EF4-FFF2-40B4-BE49-F238E27FC236}">
              <a16:creationId xmlns:a16="http://schemas.microsoft.com/office/drawing/2014/main" id="{857BE56C-E8EB-4E39-A254-1620023638CB}"/>
            </a:ext>
          </a:extLst>
        </xdr:cNvPr>
        <xdr:cNvSpPr/>
      </xdr:nvSpPr>
      <xdr:spPr>
        <a:xfrm>
          <a:off x="1123188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8A3C6055-D728-4D7C-8844-C39DC94CEB2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C7BAB1A-9E94-41CA-98EB-113D4FFFBBD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75EB713-64D4-43F3-AEA2-A67FBD5AC71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236F9EB-483A-427A-B639-33D1E87B744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3E63982-57CD-4F86-B767-0C0FF91204D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658" name="楕円 657">
          <a:extLst>
            <a:ext uri="{FF2B5EF4-FFF2-40B4-BE49-F238E27FC236}">
              <a16:creationId xmlns:a16="http://schemas.microsoft.com/office/drawing/2014/main" id="{4FC0B2D2-9304-4918-B4DC-22002990790A}"/>
            </a:ext>
          </a:extLst>
        </xdr:cNvPr>
        <xdr:cNvSpPr/>
      </xdr:nvSpPr>
      <xdr:spPr>
        <a:xfrm>
          <a:off x="14325600" y="135070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8622DE93-9712-4520-A9E7-1EF22E8E6439}"/>
            </a:ext>
          </a:extLst>
        </xdr:cNvPr>
        <xdr:cNvSpPr txBox="1"/>
      </xdr:nvSpPr>
      <xdr:spPr>
        <a:xfrm>
          <a:off x="14414500"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660" name="楕円 659">
          <a:extLst>
            <a:ext uri="{FF2B5EF4-FFF2-40B4-BE49-F238E27FC236}">
              <a16:creationId xmlns:a16="http://schemas.microsoft.com/office/drawing/2014/main" id="{662C1340-6AE7-4FE9-AED7-438AF5D78595}"/>
            </a:ext>
          </a:extLst>
        </xdr:cNvPr>
        <xdr:cNvSpPr/>
      </xdr:nvSpPr>
      <xdr:spPr>
        <a:xfrm>
          <a:off x="13578840" y="132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80</xdr:row>
      <xdr:rowOff>146686</xdr:rowOff>
    </xdr:to>
    <xdr:cxnSp macro="">
      <xdr:nvCxnSpPr>
        <xdr:cNvPr id="661" name="直線コネクタ 660">
          <a:extLst>
            <a:ext uri="{FF2B5EF4-FFF2-40B4-BE49-F238E27FC236}">
              <a16:creationId xmlns:a16="http://schemas.microsoft.com/office/drawing/2014/main" id="{84E6C57A-F0BF-435B-948A-48A6DBCCEDB0}"/>
            </a:ext>
          </a:extLst>
        </xdr:cNvPr>
        <xdr:cNvCxnSpPr/>
      </xdr:nvCxnSpPr>
      <xdr:spPr>
        <a:xfrm>
          <a:off x="13629640" y="13315949"/>
          <a:ext cx="746760" cy="2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116839</xdr:rowOff>
    </xdr:from>
    <xdr:to>
      <xdr:col>76</xdr:col>
      <xdr:colOff>165100</xdr:colOff>
      <xdr:row>78</xdr:row>
      <xdr:rowOff>46989</xdr:rowOff>
    </xdr:to>
    <xdr:sp macro="" textlink="">
      <xdr:nvSpPr>
        <xdr:cNvPr id="662" name="楕円 661">
          <a:extLst>
            <a:ext uri="{FF2B5EF4-FFF2-40B4-BE49-F238E27FC236}">
              <a16:creationId xmlns:a16="http://schemas.microsoft.com/office/drawing/2014/main" id="{33061E51-7803-4DB8-9708-C76DAE30C861}"/>
            </a:ext>
          </a:extLst>
        </xdr:cNvPr>
        <xdr:cNvSpPr/>
      </xdr:nvSpPr>
      <xdr:spPr>
        <a:xfrm>
          <a:off x="12804140" y="13025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167639</xdr:rowOff>
    </xdr:from>
    <xdr:to>
      <xdr:col>81</xdr:col>
      <xdr:colOff>50800</xdr:colOff>
      <xdr:row>79</xdr:row>
      <xdr:rowOff>72389</xdr:rowOff>
    </xdr:to>
    <xdr:cxnSp macro="">
      <xdr:nvCxnSpPr>
        <xdr:cNvPr id="663" name="直線コネクタ 662">
          <a:extLst>
            <a:ext uri="{FF2B5EF4-FFF2-40B4-BE49-F238E27FC236}">
              <a16:creationId xmlns:a16="http://schemas.microsoft.com/office/drawing/2014/main" id="{7F12266E-1E9B-46BC-8D42-6535333604D7}"/>
            </a:ext>
          </a:extLst>
        </xdr:cNvPr>
        <xdr:cNvCxnSpPr/>
      </xdr:nvCxnSpPr>
      <xdr:spPr>
        <a:xfrm>
          <a:off x="12854940" y="13075919"/>
          <a:ext cx="7747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143511</xdr:rowOff>
    </xdr:from>
    <xdr:to>
      <xdr:col>72</xdr:col>
      <xdr:colOff>38100</xdr:colOff>
      <xdr:row>79</xdr:row>
      <xdr:rowOff>73661</xdr:rowOff>
    </xdr:to>
    <xdr:sp macro="" textlink="">
      <xdr:nvSpPr>
        <xdr:cNvPr id="664" name="楕円 663">
          <a:extLst>
            <a:ext uri="{FF2B5EF4-FFF2-40B4-BE49-F238E27FC236}">
              <a16:creationId xmlns:a16="http://schemas.microsoft.com/office/drawing/2014/main" id="{DA9E5809-17D6-40B0-9CD9-ED5C2831EFF9}"/>
            </a:ext>
          </a:extLst>
        </xdr:cNvPr>
        <xdr:cNvSpPr/>
      </xdr:nvSpPr>
      <xdr:spPr>
        <a:xfrm>
          <a:off x="12029440" y="13219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167639</xdr:rowOff>
    </xdr:from>
    <xdr:to>
      <xdr:col>76</xdr:col>
      <xdr:colOff>114300</xdr:colOff>
      <xdr:row>79</xdr:row>
      <xdr:rowOff>22861</xdr:rowOff>
    </xdr:to>
    <xdr:cxnSp macro="">
      <xdr:nvCxnSpPr>
        <xdr:cNvPr id="665" name="直線コネクタ 664">
          <a:extLst>
            <a:ext uri="{FF2B5EF4-FFF2-40B4-BE49-F238E27FC236}">
              <a16:creationId xmlns:a16="http://schemas.microsoft.com/office/drawing/2014/main" id="{EE21AEE1-3C44-4537-B961-33AD264D5984}"/>
            </a:ext>
          </a:extLst>
        </xdr:cNvPr>
        <xdr:cNvCxnSpPr/>
      </xdr:nvCxnSpPr>
      <xdr:spPr>
        <a:xfrm flipV="1">
          <a:off x="12072620" y="13075919"/>
          <a:ext cx="782320" cy="19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666" name="n_1aveValue【消防施設】&#10;有形固定資産減価償却率">
          <a:extLst>
            <a:ext uri="{FF2B5EF4-FFF2-40B4-BE49-F238E27FC236}">
              <a16:creationId xmlns:a16="http://schemas.microsoft.com/office/drawing/2014/main" id="{6A6B7C6D-89D5-4C06-AE7C-100CDEC3A686}"/>
            </a:ext>
          </a:extLst>
        </xdr:cNvPr>
        <xdr:cNvSpPr txBox="1"/>
      </xdr:nvSpPr>
      <xdr:spPr>
        <a:xfrm>
          <a:off x="134372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667" name="n_2aveValue【消防施設】&#10;有形固定資産減価償却率">
          <a:extLst>
            <a:ext uri="{FF2B5EF4-FFF2-40B4-BE49-F238E27FC236}">
              <a16:creationId xmlns:a16="http://schemas.microsoft.com/office/drawing/2014/main" id="{A2255284-BF7F-4776-82E5-052EB44890D9}"/>
            </a:ext>
          </a:extLst>
        </xdr:cNvPr>
        <xdr:cNvSpPr txBox="1"/>
      </xdr:nvSpPr>
      <xdr:spPr>
        <a:xfrm>
          <a:off x="1267524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668" name="n_3aveValue【消防施設】&#10;有形固定資産減価償却率">
          <a:extLst>
            <a:ext uri="{FF2B5EF4-FFF2-40B4-BE49-F238E27FC236}">
              <a16:creationId xmlns:a16="http://schemas.microsoft.com/office/drawing/2014/main" id="{C58C1D72-2A8E-4CCE-9846-8063B0DE37F6}"/>
            </a:ext>
          </a:extLst>
        </xdr:cNvPr>
        <xdr:cNvSpPr txBox="1"/>
      </xdr:nvSpPr>
      <xdr:spPr>
        <a:xfrm>
          <a:off x="1190054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669" name="n_4aveValue【消防施設】&#10;有形固定資産減価償却率">
          <a:extLst>
            <a:ext uri="{FF2B5EF4-FFF2-40B4-BE49-F238E27FC236}">
              <a16:creationId xmlns:a16="http://schemas.microsoft.com/office/drawing/2014/main" id="{1FCBD59F-E8AD-47C8-A262-BFA023BDFBAD}"/>
            </a:ext>
          </a:extLst>
        </xdr:cNvPr>
        <xdr:cNvSpPr txBox="1"/>
      </xdr:nvSpPr>
      <xdr:spPr>
        <a:xfrm>
          <a:off x="1110298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670" name="n_1mainValue【消防施設】&#10;有形固定資産減価償却率">
          <a:extLst>
            <a:ext uri="{FF2B5EF4-FFF2-40B4-BE49-F238E27FC236}">
              <a16:creationId xmlns:a16="http://schemas.microsoft.com/office/drawing/2014/main" id="{8AD42C10-7827-4C0A-BCD8-D2C70E8A6472}"/>
            </a:ext>
          </a:extLst>
        </xdr:cNvPr>
        <xdr:cNvSpPr txBox="1"/>
      </xdr:nvSpPr>
      <xdr:spPr>
        <a:xfrm>
          <a:off x="13437244" y="1304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63516</xdr:rowOff>
    </xdr:from>
    <xdr:ext cx="405111" cy="259045"/>
    <xdr:sp macro="" textlink="">
      <xdr:nvSpPr>
        <xdr:cNvPr id="671" name="n_2mainValue【消防施設】&#10;有形固定資産減価償却率">
          <a:extLst>
            <a:ext uri="{FF2B5EF4-FFF2-40B4-BE49-F238E27FC236}">
              <a16:creationId xmlns:a16="http://schemas.microsoft.com/office/drawing/2014/main" id="{B65ECC87-822A-4C22-BBE9-880279A13EEE}"/>
            </a:ext>
          </a:extLst>
        </xdr:cNvPr>
        <xdr:cNvSpPr txBox="1"/>
      </xdr:nvSpPr>
      <xdr:spPr>
        <a:xfrm>
          <a:off x="12675244" y="1280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90188</xdr:rowOff>
    </xdr:from>
    <xdr:ext cx="405111" cy="259045"/>
    <xdr:sp macro="" textlink="">
      <xdr:nvSpPr>
        <xdr:cNvPr id="672" name="n_3mainValue【消防施設】&#10;有形固定資産減価償却率">
          <a:extLst>
            <a:ext uri="{FF2B5EF4-FFF2-40B4-BE49-F238E27FC236}">
              <a16:creationId xmlns:a16="http://schemas.microsoft.com/office/drawing/2014/main" id="{0494D84A-0FB7-4255-8674-C9B4A748B802}"/>
            </a:ext>
          </a:extLst>
        </xdr:cNvPr>
        <xdr:cNvSpPr txBox="1"/>
      </xdr:nvSpPr>
      <xdr:spPr>
        <a:xfrm>
          <a:off x="11900544" y="1299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EBF0B507-904C-483A-8DDF-6DC41445BF3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70CD702A-0E13-460D-9324-B7F41C314CA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F512EDDB-F5B3-4663-8CF1-28106873B9B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A327DC7B-530A-4944-AA71-E28BC2C601D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14479F05-AAAD-4CB3-9B4A-95E5933C36B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8C05CD1C-C3A5-4105-BE1E-D160FFDA693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7A471DF8-BB07-421F-8147-C5FCBA0CBC6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69C9393D-D9BC-446D-B0FC-0885CA8E58D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21EE9BBF-8A02-49A3-B709-E5E28781557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4830D53-B97A-45F6-AB70-D468D098DDC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F595533F-3756-4B04-968F-C5F64E4E239E}"/>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CA81AB1C-F61A-49EE-AD4C-71086B14121A}"/>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BF85AA82-B75B-4796-B41B-AA773C1C21A6}"/>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8ED3A98A-3F25-44A9-AC5B-3269F9D76088}"/>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5A8A3685-3984-4934-B87E-CF976EDB08F8}"/>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8CE37DF2-FDA4-4E36-9EC0-E30242509A8C}"/>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19BBFE18-1CEC-4EDE-88A0-36160C62352B}"/>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14EAB622-DF06-41D1-9131-78A74640724D}"/>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CDD81D-C0CD-460D-A203-B0A07BC06B8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DD2D3100-319E-4BC9-8799-A19CCDEB7549}"/>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77EA24AB-BCF7-41D9-B20D-537D5D066958}"/>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1DF18813-BBA5-4BE2-99F5-D8BEE503D959}"/>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5BCC450E-86DC-480B-9473-F376DEE86F6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4F957846-BC9A-457A-9584-8190A18CC7B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4C0A3797-570B-4BD8-85CE-9648CD3CE4A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698" name="直線コネクタ 697">
          <a:extLst>
            <a:ext uri="{FF2B5EF4-FFF2-40B4-BE49-F238E27FC236}">
              <a16:creationId xmlns:a16="http://schemas.microsoft.com/office/drawing/2014/main" id="{B6156A8D-37EA-40BE-856E-BFC5B6EA7645}"/>
            </a:ext>
          </a:extLst>
        </xdr:cNvPr>
        <xdr:cNvCxnSpPr/>
      </xdr:nvCxnSpPr>
      <xdr:spPr>
        <a:xfrm flipV="1">
          <a:off x="19509104" y="12987201"/>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699" name="【消防施設】&#10;一人当たり面積最小値テキスト">
          <a:extLst>
            <a:ext uri="{FF2B5EF4-FFF2-40B4-BE49-F238E27FC236}">
              <a16:creationId xmlns:a16="http://schemas.microsoft.com/office/drawing/2014/main" id="{A318952A-C952-4A9D-8210-1B4C3E12B8D2}"/>
            </a:ext>
          </a:extLst>
        </xdr:cNvPr>
        <xdr:cNvSpPr txBox="1"/>
      </xdr:nvSpPr>
      <xdr:spPr>
        <a:xfrm>
          <a:off x="1954784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00" name="直線コネクタ 699">
          <a:extLst>
            <a:ext uri="{FF2B5EF4-FFF2-40B4-BE49-F238E27FC236}">
              <a16:creationId xmlns:a16="http://schemas.microsoft.com/office/drawing/2014/main" id="{F121FF7C-6F23-42CF-995C-F23ED923013A}"/>
            </a:ext>
          </a:extLst>
        </xdr:cNvPr>
        <xdr:cNvCxnSpPr/>
      </xdr:nvCxnSpPr>
      <xdr:spPr>
        <a:xfrm>
          <a:off x="19443700" y="14461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01" name="【消防施設】&#10;一人当たり面積最大値テキスト">
          <a:extLst>
            <a:ext uri="{FF2B5EF4-FFF2-40B4-BE49-F238E27FC236}">
              <a16:creationId xmlns:a16="http://schemas.microsoft.com/office/drawing/2014/main" id="{B16A7553-ABA6-478D-BB9A-BEE42F3551DF}"/>
            </a:ext>
          </a:extLst>
        </xdr:cNvPr>
        <xdr:cNvSpPr txBox="1"/>
      </xdr:nvSpPr>
      <xdr:spPr>
        <a:xfrm>
          <a:off x="1954784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02" name="直線コネクタ 701">
          <a:extLst>
            <a:ext uri="{FF2B5EF4-FFF2-40B4-BE49-F238E27FC236}">
              <a16:creationId xmlns:a16="http://schemas.microsoft.com/office/drawing/2014/main" id="{FC3D6CBB-E306-47A8-8B4A-68C672B3E390}"/>
            </a:ext>
          </a:extLst>
        </xdr:cNvPr>
        <xdr:cNvCxnSpPr/>
      </xdr:nvCxnSpPr>
      <xdr:spPr>
        <a:xfrm>
          <a:off x="194437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03" name="【消防施設】&#10;一人当たり面積平均値テキスト">
          <a:extLst>
            <a:ext uri="{FF2B5EF4-FFF2-40B4-BE49-F238E27FC236}">
              <a16:creationId xmlns:a16="http://schemas.microsoft.com/office/drawing/2014/main" id="{2636F613-A4FC-450C-9632-14B338712931}"/>
            </a:ext>
          </a:extLst>
        </xdr:cNvPr>
        <xdr:cNvSpPr txBox="1"/>
      </xdr:nvSpPr>
      <xdr:spPr>
        <a:xfrm>
          <a:off x="19547840" y="13823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04" name="フローチャート: 判断 703">
          <a:extLst>
            <a:ext uri="{FF2B5EF4-FFF2-40B4-BE49-F238E27FC236}">
              <a16:creationId xmlns:a16="http://schemas.microsoft.com/office/drawing/2014/main" id="{C36DA96E-DEE9-44A8-B749-C75B72C865E5}"/>
            </a:ext>
          </a:extLst>
        </xdr:cNvPr>
        <xdr:cNvSpPr/>
      </xdr:nvSpPr>
      <xdr:spPr>
        <a:xfrm>
          <a:off x="19458940" y="1396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05" name="フローチャート: 判断 704">
          <a:extLst>
            <a:ext uri="{FF2B5EF4-FFF2-40B4-BE49-F238E27FC236}">
              <a16:creationId xmlns:a16="http://schemas.microsoft.com/office/drawing/2014/main" id="{21BB9075-4097-451B-98D7-C8F46A5A4E6F}"/>
            </a:ext>
          </a:extLst>
        </xdr:cNvPr>
        <xdr:cNvSpPr/>
      </xdr:nvSpPr>
      <xdr:spPr>
        <a:xfrm>
          <a:off x="18735040" y="13994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06" name="フローチャート: 判断 705">
          <a:extLst>
            <a:ext uri="{FF2B5EF4-FFF2-40B4-BE49-F238E27FC236}">
              <a16:creationId xmlns:a16="http://schemas.microsoft.com/office/drawing/2014/main" id="{6D9808B2-A663-4C15-8A83-0AA14527784A}"/>
            </a:ext>
          </a:extLst>
        </xdr:cNvPr>
        <xdr:cNvSpPr/>
      </xdr:nvSpPr>
      <xdr:spPr>
        <a:xfrm>
          <a:off x="1793748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07" name="フローチャート: 判断 706">
          <a:extLst>
            <a:ext uri="{FF2B5EF4-FFF2-40B4-BE49-F238E27FC236}">
              <a16:creationId xmlns:a16="http://schemas.microsoft.com/office/drawing/2014/main" id="{A98845EF-F1F9-4A6D-A14A-538040F4B29B}"/>
            </a:ext>
          </a:extLst>
        </xdr:cNvPr>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08" name="フローチャート: 判断 707">
          <a:extLst>
            <a:ext uri="{FF2B5EF4-FFF2-40B4-BE49-F238E27FC236}">
              <a16:creationId xmlns:a16="http://schemas.microsoft.com/office/drawing/2014/main" id="{5C291D2F-3E8C-426D-B072-C50E0725AE1C}"/>
            </a:ext>
          </a:extLst>
        </xdr:cNvPr>
        <xdr:cNvSpPr/>
      </xdr:nvSpPr>
      <xdr:spPr>
        <a:xfrm>
          <a:off x="16388080" y="14079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5CC3F3D-8C90-4B13-873B-46AC43E3D37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79BA0E4-C9AC-4377-8ECD-B7591009354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6F531A4-3F96-4A06-B748-332F06DE9C1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09C1AEB-2E03-4F00-9783-8FBC4003290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F3A36E8-9038-4F4A-B32A-DEFFD6CD1A0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106499</xdr:rowOff>
    </xdr:from>
    <xdr:to>
      <xdr:col>116</xdr:col>
      <xdr:colOff>114300</xdr:colOff>
      <xdr:row>86</xdr:row>
      <xdr:rowOff>36649</xdr:rowOff>
    </xdr:to>
    <xdr:sp macro="" textlink="">
      <xdr:nvSpPr>
        <xdr:cNvPr id="714" name="楕円 713">
          <a:extLst>
            <a:ext uri="{FF2B5EF4-FFF2-40B4-BE49-F238E27FC236}">
              <a16:creationId xmlns:a16="http://schemas.microsoft.com/office/drawing/2014/main" id="{00324F7D-79B1-4A66-AF71-8241D394CE2B}"/>
            </a:ext>
          </a:extLst>
        </xdr:cNvPr>
        <xdr:cNvSpPr/>
      </xdr:nvSpPr>
      <xdr:spPr>
        <a:xfrm>
          <a:off x="19458940" y="1435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21426</xdr:rowOff>
    </xdr:from>
    <xdr:ext cx="469744" cy="259045"/>
    <xdr:sp macro="" textlink="">
      <xdr:nvSpPr>
        <xdr:cNvPr id="715" name="【消防施設】&#10;一人当たり面積該当値テキスト">
          <a:extLst>
            <a:ext uri="{FF2B5EF4-FFF2-40B4-BE49-F238E27FC236}">
              <a16:creationId xmlns:a16="http://schemas.microsoft.com/office/drawing/2014/main" id="{06C93F36-D937-4E05-86F8-F0E189126D5E}"/>
            </a:ext>
          </a:extLst>
        </xdr:cNvPr>
        <xdr:cNvSpPr txBox="1"/>
      </xdr:nvSpPr>
      <xdr:spPr>
        <a:xfrm>
          <a:off x="19547840" y="1427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716" name="楕円 715">
          <a:extLst>
            <a:ext uri="{FF2B5EF4-FFF2-40B4-BE49-F238E27FC236}">
              <a16:creationId xmlns:a16="http://schemas.microsoft.com/office/drawing/2014/main" id="{762C2802-3E2C-44E2-B5F7-10D8C1CE85E1}"/>
            </a:ext>
          </a:extLst>
        </xdr:cNvPr>
        <xdr:cNvSpPr/>
      </xdr:nvSpPr>
      <xdr:spPr>
        <a:xfrm>
          <a:off x="18735040" y="143591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157299</xdr:rowOff>
    </xdr:from>
    <xdr:to>
      <xdr:col>116</xdr:col>
      <xdr:colOff>63500</xdr:colOff>
      <xdr:row>85</xdr:row>
      <xdr:rowOff>160564</xdr:rowOff>
    </xdr:to>
    <xdr:cxnSp macro="">
      <xdr:nvCxnSpPr>
        <xdr:cNvPr id="717" name="直線コネクタ 716">
          <a:extLst>
            <a:ext uri="{FF2B5EF4-FFF2-40B4-BE49-F238E27FC236}">
              <a16:creationId xmlns:a16="http://schemas.microsoft.com/office/drawing/2014/main" id="{DD525033-0D69-4184-BC33-0021B08048CB}"/>
            </a:ext>
          </a:extLst>
        </xdr:cNvPr>
        <xdr:cNvCxnSpPr/>
      </xdr:nvCxnSpPr>
      <xdr:spPr>
        <a:xfrm flipV="1">
          <a:off x="18778220" y="14406699"/>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109764</xdr:rowOff>
    </xdr:from>
    <xdr:to>
      <xdr:col>107</xdr:col>
      <xdr:colOff>101600</xdr:colOff>
      <xdr:row>86</xdr:row>
      <xdr:rowOff>39914</xdr:rowOff>
    </xdr:to>
    <xdr:sp macro="" textlink="">
      <xdr:nvSpPr>
        <xdr:cNvPr id="718" name="楕円 717">
          <a:extLst>
            <a:ext uri="{FF2B5EF4-FFF2-40B4-BE49-F238E27FC236}">
              <a16:creationId xmlns:a16="http://schemas.microsoft.com/office/drawing/2014/main" id="{D76F981A-7964-420A-8001-49EB92B4265C}"/>
            </a:ext>
          </a:extLst>
        </xdr:cNvPr>
        <xdr:cNvSpPr/>
      </xdr:nvSpPr>
      <xdr:spPr>
        <a:xfrm>
          <a:off x="17937480" y="1435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160564</xdr:rowOff>
    </xdr:to>
    <xdr:cxnSp macro="">
      <xdr:nvCxnSpPr>
        <xdr:cNvPr id="719" name="直線コネクタ 718">
          <a:extLst>
            <a:ext uri="{FF2B5EF4-FFF2-40B4-BE49-F238E27FC236}">
              <a16:creationId xmlns:a16="http://schemas.microsoft.com/office/drawing/2014/main" id="{249C32AA-9400-4770-9339-B9F7B902B24A}"/>
            </a:ext>
          </a:extLst>
        </xdr:cNvPr>
        <xdr:cNvCxnSpPr/>
      </xdr:nvCxnSpPr>
      <xdr:spPr>
        <a:xfrm>
          <a:off x="17988280" y="144099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0" name="楕円 719">
          <a:extLst>
            <a:ext uri="{FF2B5EF4-FFF2-40B4-BE49-F238E27FC236}">
              <a16:creationId xmlns:a16="http://schemas.microsoft.com/office/drawing/2014/main" id="{6E62AA42-943D-478C-AB38-0E5625905333}"/>
            </a:ext>
          </a:extLst>
        </xdr:cNvPr>
        <xdr:cNvSpPr/>
      </xdr:nvSpPr>
      <xdr:spPr>
        <a:xfrm>
          <a:off x="1716278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160564</xdr:rowOff>
    </xdr:from>
    <xdr:to>
      <xdr:col>107</xdr:col>
      <xdr:colOff>50800</xdr:colOff>
      <xdr:row>86</xdr:row>
      <xdr:rowOff>15239</xdr:rowOff>
    </xdr:to>
    <xdr:cxnSp macro="">
      <xdr:nvCxnSpPr>
        <xdr:cNvPr id="721" name="直線コネクタ 720">
          <a:extLst>
            <a:ext uri="{FF2B5EF4-FFF2-40B4-BE49-F238E27FC236}">
              <a16:creationId xmlns:a16="http://schemas.microsoft.com/office/drawing/2014/main" id="{98763AE2-D6DE-4FD1-ABC1-A1BE95458DF8}"/>
            </a:ext>
          </a:extLst>
        </xdr:cNvPr>
        <xdr:cNvCxnSpPr/>
      </xdr:nvCxnSpPr>
      <xdr:spPr>
        <a:xfrm flipV="1">
          <a:off x="17213580" y="14409964"/>
          <a:ext cx="7747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22" name="n_1aveValue【消防施設】&#10;一人当たり面積">
          <a:extLst>
            <a:ext uri="{FF2B5EF4-FFF2-40B4-BE49-F238E27FC236}">
              <a16:creationId xmlns:a16="http://schemas.microsoft.com/office/drawing/2014/main" id="{AFE605A9-0C1C-4C3E-AA5D-34D49192679B}"/>
            </a:ext>
          </a:extLst>
        </xdr:cNvPr>
        <xdr:cNvSpPr txBox="1"/>
      </xdr:nvSpPr>
      <xdr:spPr>
        <a:xfrm>
          <a:off x="18561127" y="137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23" name="n_2aveValue【消防施設】&#10;一人当たり面積">
          <a:extLst>
            <a:ext uri="{FF2B5EF4-FFF2-40B4-BE49-F238E27FC236}">
              <a16:creationId xmlns:a16="http://schemas.microsoft.com/office/drawing/2014/main" id="{0F7D6C83-3A21-44FE-95ED-F1520E52912E}"/>
            </a:ext>
          </a:extLst>
        </xdr:cNvPr>
        <xdr:cNvSpPr txBox="1"/>
      </xdr:nvSpPr>
      <xdr:spPr>
        <a:xfrm>
          <a:off x="1777626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24" name="n_3aveValue【消防施設】&#10;一人当たり面積">
          <a:extLst>
            <a:ext uri="{FF2B5EF4-FFF2-40B4-BE49-F238E27FC236}">
              <a16:creationId xmlns:a16="http://schemas.microsoft.com/office/drawing/2014/main" id="{AB5ED03B-B85A-49BB-BA2A-84EDB30F58E0}"/>
            </a:ext>
          </a:extLst>
        </xdr:cNvPr>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25" name="n_4aveValue【消防施設】&#10;一人当たり面積">
          <a:extLst>
            <a:ext uri="{FF2B5EF4-FFF2-40B4-BE49-F238E27FC236}">
              <a16:creationId xmlns:a16="http://schemas.microsoft.com/office/drawing/2014/main" id="{F4615856-65D5-4A54-AA00-57988A702FCA}"/>
            </a:ext>
          </a:extLst>
        </xdr:cNvPr>
        <xdr:cNvSpPr txBox="1"/>
      </xdr:nvSpPr>
      <xdr:spPr>
        <a:xfrm>
          <a:off x="1622686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726" name="n_1mainValue【消防施設】&#10;一人当たり面積">
          <a:extLst>
            <a:ext uri="{FF2B5EF4-FFF2-40B4-BE49-F238E27FC236}">
              <a16:creationId xmlns:a16="http://schemas.microsoft.com/office/drawing/2014/main" id="{EB0001EF-77E1-4A18-93F2-3E4865A20545}"/>
            </a:ext>
          </a:extLst>
        </xdr:cNvPr>
        <xdr:cNvSpPr txBox="1"/>
      </xdr:nvSpPr>
      <xdr:spPr>
        <a:xfrm>
          <a:off x="1856112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31041</xdr:rowOff>
    </xdr:from>
    <xdr:ext cx="469744" cy="259045"/>
    <xdr:sp macro="" textlink="">
      <xdr:nvSpPr>
        <xdr:cNvPr id="727" name="n_2mainValue【消防施設】&#10;一人当たり面積">
          <a:extLst>
            <a:ext uri="{FF2B5EF4-FFF2-40B4-BE49-F238E27FC236}">
              <a16:creationId xmlns:a16="http://schemas.microsoft.com/office/drawing/2014/main" id="{F7184109-D00A-46B3-AAFD-CCC9C8093ECE}"/>
            </a:ext>
          </a:extLst>
        </xdr:cNvPr>
        <xdr:cNvSpPr txBox="1"/>
      </xdr:nvSpPr>
      <xdr:spPr>
        <a:xfrm>
          <a:off x="1777626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28" name="n_3mainValue【消防施設】&#10;一人当たり面積">
          <a:extLst>
            <a:ext uri="{FF2B5EF4-FFF2-40B4-BE49-F238E27FC236}">
              <a16:creationId xmlns:a16="http://schemas.microsoft.com/office/drawing/2014/main" id="{85F9D6B5-C557-47DC-98E8-24C1B997C310}"/>
            </a:ext>
          </a:extLst>
        </xdr:cNvPr>
        <xdr:cNvSpPr txBox="1"/>
      </xdr:nvSpPr>
      <xdr:spPr>
        <a:xfrm>
          <a:off x="170015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BFE2FB59-F147-4A33-A3EC-03EFD4BEBF9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C239F6C6-7B93-4D36-A2E7-D87F39B722B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418BAE8F-B40F-4742-A6C7-97857F34027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EB8E4EA5-7DE7-4655-983E-BD323244BD8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9A2F8820-F32D-4959-84DE-C9A238184F3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374AAB95-4FCD-4499-88E4-B60857C9684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1A45C468-FC8E-4846-8896-91A8CD3B71B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1F718B56-43A4-43C1-B463-BF03E97DA83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53A35591-0CE2-4899-98ED-B72ED4DC3BE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BBDA59E4-616F-4708-84B4-F726D99FC2A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74D5051A-B64E-4A55-8867-62D10D07711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C3563871-4D74-4393-87B0-9BD319EF662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F9E1D127-8529-4C1D-BF43-B1806ACF195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D1A4C4D3-3719-46F1-9C33-044585739B8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779067D4-A5FE-4D6A-8FFD-4B70747250A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2E1B92BC-7988-4F3B-B126-FCAC644C4EA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9763BF04-D2DB-44A5-B6E0-6119D1B192C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2070D54A-8C76-4847-BEC4-6F561F51EEB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3AC09CE1-05D8-48E9-B728-13056F7EDF8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4CF18020-B9DE-4690-B508-AE68449355C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693C22E3-BC56-4FD2-9679-19933A69F6D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F55234B-57C9-45EF-B517-9E8746701CE2}"/>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2C81391B-ADEC-4239-875B-1ED2EE4C90B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1F5A54FE-B816-46C5-9585-60906AA7C5D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9BDE13AB-ED37-4F07-9232-AF26724A27D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754" name="直線コネクタ 753">
          <a:extLst>
            <a:ext uri="{FF2B5EF4-FFF2-40B4-BE49-F238E27FC236}">
              <a16:creationId xmlns:a16="http://schemas.microsoft.com/office/drawing/2014/main" id="{7BF11079-345F-46A2-90C6-9FCF294ECD66}"/>
            </a:ext>
          </a:extLst>
        </xdr:cNvPr>
        <xdr:cNvCxnSpPr/>
      </xdr:nvCxnSpPr>
      <xdr:spPr>
        <a:xfrm flipV="1">
          <a:off x="14375764" y="1683693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755" name="【庁舎】&#10;有形固定資産減価償却率最小値テキスト">
          <a:extLst>
            <a:ext uri="{FF2B5EF4-FFF2-40B4-BE49-F238E27FC236}">
              <a16:creationId xmlns:a16="http://schemas.microsoft.com/office/drawing/2014/main" id="{600EE9FE-B5B5-4D43-A164-E99DE96A443F}"/>
            </a:ext>
          </a:extLst>
        </xdr:cNvPr>
        <xdr:cNvSpPr txBox="1"/>
      </xdr:nvSpPr>
      <xdr:spPr>
        <a:xfrm>
          <a:off x="144145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756" name="直線コネクタ 755">
          <a:extLst>
            <a:ext uri="{FF2B5EF4-FFF2-40B4-BE49-F238E27FC236}">
              <a16:creationId xmlns:a16="http://schemas.microsoft.com/office/drawing/2014/main" id="{8FCEA919-DB8B-4108-902F-3965FAD41DED}"/>
            </a:ext>
          </a:extLst>
        </xdr:cNvPr>
        <xdr:cNvCxnSpPr/>
      </xdr:nvCxnSpPr>
      <xdr:spPr>
        <a:xfrm>
          <a:off x="14287500" y="18078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757" name="【庁舎】&#10;有形固定資産減価償却率最大値テキスト">
          <a:extLst>
            <a:ext uri="{FF2B5EF4-FFF2-40B4-BE49-F238E27FC236}">
              <a16:creationId xmlns:a16="http://schemas.microsoft.com/office/drawing/2014/main" id="{C0F8CD2E-A513-48FA-A8B3-3AB3F4D5A403}"/>
            </a:ext>
          </a:extLst>
        </xdr:cNvPr>
        <xdr:cNvSpPr txBox="1"/>
      </xdr:nvSpPr>
      <xdr:spPr>
        <a:xfrm>
          <a:off x="14414500" y="166159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758" name="直線コネクタ 757">
          <a:extLst>
            <a:ext uri="{FF2B5EF4-FFF2-40B4-BE49-F238E27FC236}">
              <a16:creationId xmlns:a16="http://schemas.microsoft.com/office/drawing/2014/main" id="{4F3E4A2B-D8D1-4547-8DCD-0631397AC093}"/>
            </a:ext>
          </a:extLst>
        </xdr:cNvPr>
        <xdr:cNvCxnSpPr/>
      </xdr:nvCxnSpPr>
      <xdr:spPr>
        <a:xfrm>
          <a:off x="14287500" y="1683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59" name="【庁舎】&#10;有形固定資産減価償却率平均値テキスト">
          <a:extLst>
            <a:ext uri="{FF2B5EF4-FFF2-40B4-BE49-F238E27FC236}">
              <a16:creationId xmlns:a16="http://schemas.microsoft.com/office/drawing/2014/main" id="{A197AE2D-65AB-4635-A8F5-AE3D45E0D060}"/>
            </a:ext>
          </a:extLst>
        </xdr:cNvPr>
        <xdr:cNvSpPr txBox="1"/>
      </xdr:nvSpPr>
      <xdr:spPr>
        <a:xfrm>
          <a:off x="14414500" y="17386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60" name="フローチャート: 判断 759">
          <a:extLst>
            <a:ext uri="{FF2B5EF4-FFF2-40B4-BE49-F238E27FC236}">
              <a16:creationId xmlns:a16="http://schemas.microsoft.com/office/drawing/2014/main" id="{9F97FE42-0CB9-43EC-863D-99003529314D}"/>
            </a:ext>
          </a:extLst>
        </xdr:cNvPr>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761" name="フローチャート: 判断 760">
          <a:extLst>
            <a:ext uri="{FF2B5EF4-FFF2-40B4-BE49-F238E27FC236}">
              <a16:creationId xmlns:a16="http://schemas.microsoft.com/office/drawing/2014/main" id="{D58C4CF5-7A9C-4FCA-BEAD-376029F98B96}"/>
            </a:ext>
          </a:extLst>
        </xdr:cNvPr>
        <xdr:cNvSpPr/>
      </xdr:nvSpPr>
      <xdr:spPr>
        <a:xfrm>
          <a:off x="1357884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62" name="フローチャート: 判断 761">
          <a:extLst>
            <a:ext uri="{FF2B5EF4-FFF2-40B4-BE49-F238E27FC236}">
              <a16:creationId xmlns:a16="http://schemas.microsoft.com/office/drawing/2014/main" id="{6CE46B96-FC24-4B6C-845E-3930644A63D6}"/>
            </a:ext>
          </a:extLst>
        </xdr:cNvPr>
        <xdr:cNvSpPr/>
      </xdr:nvSpPr>
      <xdr:spPr>
        <a:xfrm>
          <a:off x="1280414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63" name="フローチャート: 判断 762">
          <a:extLst>
            <a:ext uri="{FF2B5EF4-FFF2-40B4-BE49-F238E27FC236}">
              <a16:creationId xmlns:a16="http://schemas.microsoft.com/office/drawing/2014/main" id="{FA8ABED0-D2AC-45BA-B6DB-CF869385133C}"/>
            </a:ext>
          </a:extLst>
        </xdr:cNvPr>
        <xdr:cNvSpPr/>
      </xdr:nvSpPr>
      <xdr:spPr>
        <a:xfrm>
          <a:off x="12029440" y="17409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64" name="フローチャート: 判断 763">
          <a:extLst>
            <a:ext uri="{FF2B5EF4-FFF2-40B4-BE49-F238E27FC236}">
              <a16:creationId xmlns:a16="http://schemas.microsoft.com/office/drawing/2014/main" id="{5B61AE36-DE81-49D5-9C2E-524C7EED40B8}"/>
            </a:ext>
          </a:extLst>
        </xdr:cNvPr>
        <xdr:cNvSpPr/>
      </xdr:nvSpPr>
      <xdr:spPr>
        <a:xfrm>
          <a:off x="11231880"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3564740-4A99-4541-8C6B-26E34E39A27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39762E9-B8DD-4423-AC3C-626F617984B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F5AAB648-007B-44CF-AB4E-DF491996A90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1AB795C1-A6AC-40C8-9379-7C380B92CEB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7798F85-166D-473C-A44F-BA01E9FAFEF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85816</xdr:rowOff>
    </xdr:from>
    <xdr:to>
      <xdr:col>85</xdr:col>
      <xdr:colOff>177800</xdr:colOff>
      <xdr:row>102</xdr:row>
      <xdr:rowOff>15966</xdr:rowOff>
    </xdr:to>
    <xdr:sp macro="" textlink="">
      <xdr:nvSpPr>
        <xdr:cNvPr id="770" name="楕円 769">
          <a:extLst>
            <a:ext uri="{FF2B5EF4-FFF2-40B4-BE49-F238E27FC236}">
              <a16:creationId xmlns:a16="http://schemas.microsoft.com/office/drawing/2014/main" id="{DD7DBF99-61B9-442A-8ABE-E255932AA353}"/>
            </a:ext>
          </a:extLst>
        </xdr:cNvPr>
        <xdr:cNvSpPr/>
      </xdr:nvSpPr>
      <xdr:spPr>
        <a:xfrm>
          <a:off x="14325600" y="170174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108693</xdr:rowOff>
    </xdr:from>
    <xdr:ext cx="405111" cy="259045"/>
    <xdr:sp macro="" textlink="">
      <xdr:nvSpPr>
        <xdr:cNvPr id="771" name="【庁舎】&#10;有形固定資産減価償却率該当値テキスト">
          <a:extLst>
            <a:ext uri="{FF2B5EF4-FFF2-40B4-BE49-F238E27FC236}">
              <a16:creationId xmlns:a16="http://schemas.microsoft.com/office/drawing/2014/main" id="{FE78E87F-5CE1-47C8-8A62-FE54F32C74D3}"/>
            </a:ext>
          </a:extLst>
        </xdr:cNvPr>
        <xdr:cNvSpPr txBox="1"/>
      </xdr:nvSpPr>
      <xdr:spPr>
        <a:xfrm>
          <a:off x="14414500" y="1687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72" name="楕円 771">
          <a:extLst>
            <a:ext uri="{FF2B5EF4-FFF2-40B4-BE49-F238E27FC236}">
              <a16:creationId xmlns:a16="http://schemas.microsoft.com/office/drawing/2014/main" id="{66CBCFD8-C2A6-4C8B-87EC-A0604F182C4F}"/>
            </a:ext>
          </a:extLst>
        </xdr:cNvPr>
        <xdr:cNvSpPr/>
      </xdr:nvSpPr>
      <xdr:spPr>
        <a:xfrm>
          <a:off x="1357884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136616</xdr:rowOff>
    </xdr:to>
    <xdr:cxnSp macro="">
      <xdr:nvCxnSpPr>
        <xdr:cNvPr id="773" name="直線コネクタ 772">
          <a:extLst>
            <a:ext uri="{FF2B5EF4-FFF2-40B4-BE49-F238E27FC236}">
              <a16:creationId xmlns:a16="http://schemas.microsoft.com/office/drawing/2014/main" id="{1E2224CD-BC23-4340-B6EC-406AA305F23D}"/>
            </a:ext>
          </a:extLst>
        </xdr:cNvPr>
        <xdr:cNvCxnSpPr/>
      </xdr:nvCxnSpPr>
      <xdr:spPr>
        <a:xfrm>
          <a:off x="13629640" y="17022535"/>
          <a:ext cx="7467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774" name="楕円 773">
          <a:extLst>
            <a:ext uri="{FF2B5EF4-FFF2-40B4-BE49-F238E27FC236}">
              <a16:creationId xmlns:a16="http://schemas.microsoft.com/office/drawing/2014/main" id="{BDAD13F5-3B01-43F4-A6B5-D9C8671F9F47}"/>
            </a:ext>
          </a:extLst>
        </xdr:cNvPr>
        <xdr:cNvSpPr/>
      </xdr:nvSpPr>
      <xdr:spPr>
        <a:xfrm>
          <a:off x="12804140" y="16928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43543</xdr:rowOff>
    </xdr:from>
    <xdr:to>
      <xdr:col>81</xdr:col>
      <xdr:colOff>50800</xdr:colOff>
      <xdr:row>101</xdr:row>
      <xdr:rowOff>90895</xdr:rowOff>
    </xdr:to>
    <xdr:cxnSp macro="">
      <xdr:nvCxnSpPr>
        <xdr:cNvPr id="775" name="直線コネクタ 774">
          <a:extLst>
            <a:ext uri="{FF2B5EF4-FFF2-40B4-BE49-F238E27FC236}">
              <a16:creationId xmlns:a16="http://schemas.microsoft.com/office/drawing/2014/main" id="{04069675-0BC8-46EF-82D5-4E5CB15EEA3A}"/>
            </a:ext>
          </a:extLst>
        </xdr:cNvPr>
        <xdr:cNvCxnSpPr/>
      </xdr:nvCxnSpPr>
      <xdr:spPr>
        <a:xfrm>
          <a:off x="12854940" y="16975183"/>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131536</xdr:rowOff>
    </xdr:from>
    <xdr:to>
      <xdr:col>72</xdr:col>
      <xdr:colOff>38100</xdr:colOff>
      <xdr:row>101</xdr:row>
      <xdr:rowOff>61686</xdr:rowOff>
    </xdr:to>
    <xdr:sp macro="" textlink="">
      <xdr:nvSpPr>
        <xdr:cNvPr id="776" name="楕円 775">
          <a:extLst>
            <a:ext uri="{FF2B5EF4-FFF2-40B4-BE49-F238E27FC236}">
              <a16:creationId xmlns:a16="http://schemas.microsoft.com/office/drawing/2014/main" id="{0D87E646-CCC2-42A6-8566-11E8A082A153}"/>
            </a:ext>
          </a:extLst>
        </xdr:cNvPr>
        <xdr:cNvSpPr/>
      </xdr:nvSpPr>
      <xdr:spPr>
        <a:xfrm>
          <a:off x="12029440" y="16895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10886</xdr:rowOff>
    </xdr:from>
    <xdr:to>
      <xdr:col>76</xdr:col>
      <xdr:colOff>114300</xdr:colOff>
      <xdr:row>101</xdr:row>
      <xdr:rowOff>43543</xdr:rowOff>
    </xdr:to>
    <xdr:cxnSp macro="">
      <xdr:nvCxnSpPr>
        <xdr:cNvPr id="777" name="直線コネクタ 776">
          <a:extLst>
            <a:ext uri="{FF2B5EF4-FFF2-40B4-BE49-F238E27FC236}">
              <a16:creationId xmlns:a16="http://schemas.microsoft.com/office/drawing/2014/main" id="{4130D700-D8B4-4F57-B825-BD8D62D399A0}"/>
            </a:ext>
          </a:extLst>
        </xdr:cNvPr>
        <xdr:cNvCxnSpPr/>
      </xdr:nvCxnSpPr>
      <xdr:spPr>
        <a:xfrm>
          <a:off x="12072620" y="1694252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89081</xdr:rowOff>
    </xdr:from>
    <xdr:to>
      <xdr:col>67</xdr:col>
      <xdr:colOff>101600</xdr:colOff>
      <xdr:row>101</xdr:row>
      <xdr:rowOff>19231</xdr:rowOff>
    </xdr:to>
    <xdr:sp macro="" textlink="">
      <xdr:nvSpPr>
        <xdr:cNvPr id="778" name="楕円 777">
          <a:extLst>
            <a:ext uri="{FF2B5EF4-FFF2-40B4-BE49-F238E27FC236}">
              <a16:creationId xmlns:a16="http://schemas.microsoft.com/office/drawing/2014/main" id="{D343B529-847F-42B0-8570-56458C961A12}"/>
            </a:ext>
          </a:extLst>
        </xdr:cNvPr>
        <xdr:cNvSpPr/>
      </xdr:nvSpPr>
      <xdr:spPr>
        <a:xfrm>
          <a:off x="11231880" y="1685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139881</xdr:rowOff>
    </xdr:from>
    <xdr:to>
      <xdr:col>71</xdr:col>
      <xdr:colOff>177800</xdr:colOff>
      <xdr:row>101</xdr:row>
      <xdr:rowOff>10886</xdr:rowOff>
    </xdr:to>
    <xdr:cxnSp macro="">
      <xdr:nvCxnSpPr>
        <xdr:cNvPr id="779" name="直線コネクタ 778">
          <a:extLst>
            <a:ext uri="{FF2B5EF4-FFF2-40B4-BE49-F238E27FC236}">
              <a16:creationId xmlns:a16="http://schemas.microsoft.com/office/drawing/2014/main" id="{8F1A970A-A617-427F-A658-F35DA5866CD1}"/>
            </a:ext>
          </a:extLst>
        </xdr:cNvPr>
        <xdr:cNvCxnSpPr/>
      </xdr:nvCxnSpPr>
      <xdr:spPr>
        <a:xfrm>
          <a:off x="11282680" y="16903881"/>
          <a:ext cx="78994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780" name="n_1aveValue【庁舎】&#10;有形固定資産減価償却率">
          <a:extLst>
            <a:ext uri="{FF2B5EF4-FFF2-40B4-BE49-F238E27FC236}">
              <a16:creationId xmlns:a16="http://schemas.microsoft.com/office/drawing/2014/main" id="{95053053-778A-4A52-AAA0-E6EB239D71DE}"/>
            </a:ext>
          </a:extLst>
        </xdr:cNvPr>
        <xdr:cNvSpPr txBox="1"/>
      </xdr:nvSpPr>
      <xdr:spPr>
        <a:xfrm>
          <a:off x="13437244" y="1747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781" name="n_2aveValue【庁舎】&#10;有形固定資産減価償却率">
          <a:extLst>
            <a:ext uri="{FF2B5EF4-FFF2-40B4-BE49-F238E27FC236}">
              <a16:creationId xmlns:a16="http://schemas.microsoft.com/office/drawing/2014/main" id="{A5B5FA89-67A1-45C7-8568-66316D67DD2D}"/>
            </a:ext>
          </a:extLst>
        </xdr:cNvPr>
        <xdr:cNvSpPr txBox="1"/>
      </xdr:nvSpPr>
      <xdr:spPr>
        <a:xfrm>
          <a:off x="12675244" y="175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782" name="n_3aveValue【庁舎】&#10;有形固定資産減価償却率">
          <a:extLst>
            <a:ext uri="{FF2B5EF4-FFF2-40B4-BE49-F238E27FC236}">
              <a16:creationId xmlns:a16="http://schemas.microsoft.com/office/drawing/2014/main" id="{C6260DD0-8B15-4EA6-ACB4-BCC3B5C1E77C}"/>
            </a:ext>
          </a:extLst>
        </xdr:cNvPr>
        <xdr:cNvSpPr txBox="1"/>
      </xdr:nvSpPr>
      <xdr:spPr>
        <a:xfrm>
          <a:off x="11900544" y="1749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783" name="n_4aveValue【庁舎】&#10;有形固定資産減価償却率">
          <a:extLst>
            <a:ext uri="{FF2B5EF4-FFF2-40B4-BE49-F238E27FC236}">
              <a16:creationId xmlns:a16="http://schemas.microsoft.com/office/drawing/2014/main" id="{345795CD-9421-4C30-8A13-BA6481AC698B}"/>
            </a:ext>
          </a:extLst>
        </xdr:cNvPr>
        <xdr:cNvSpPr txBox="1"/>
      </xdr:nvSpPr>
      <xdr:spPr>
        <a:xfrm>
          <a:off x="1110298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84" name="n_1mainValue【庁舎】&#10;有形固定資産減価償却率">
          <a:extLst>
            <a:ext uri="{FF2B5EF4-FFF2-40B4-BE49-F238E27FC236}">
              <a16:creationId xmlns:a16="http://schemas.microsoft.com/office/drawing/2014/main" id="{C6AEC388-D625-49A1-93ED-7A4A491F1794}"/>
            </a:ext>
          </a:extLst>
        </xdr:cNvPr>
        <xdr:cNvSpPr txBox="1"/>
      </xdr:nvSpPr>
      <xdr:spPr>
        <a:xfrm>
          <a:off x="1343724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785" name="n_2mainValue【庁舎】&#10;有形固定資産減価償却率">
          <a:extLst>
            <a:ext uri="{FF2B5EF4-FFF2-40B4-BE49-F238E27FC236}">
              <a16:creationId xmlns:a16="http://schemas.microsoft.com/office/drawing/2014/main" id="{5A8C52BC-60F1-4744-8A82-88C06B321E69}"/>
            </a:ext>
          </a:extLst>
        </xdr:cNvPr>
        <xdr:cNvSpPr txBox="1"/>
      </xdr:nvSpPr>
      <xdr:spPr>
        <a:xfrm>
          <a:off x="12675244" y="1670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78213</xdr:rowOff>
    </xdr:from>
    <xdr:ext cx="405111" cy="259045"/>
    <xdr:sp macro="" textlink="">
      <xdr:nvSpPr>
        <xdr:cNvPr id="786" name="n_3mainValue【庁舎】&#10;有形固定資産減価償却率">
          <a:extLst>
            <a:ext uri="{FF2B5EF4-FFF2-40B4-BE49-F238E27FC236}">
              <a16:creationId xmlns:a16="http://schemas.microsoft.com/office/drawing/2014/main" id="{0DE6C61F-6F23-445B-8F85-131EE1EE94D9}"/>
            </a:ext>
          </a:extLst>
        </xdr:cNvPr>
        <xdr:cNvSpPr txBox="1"/>
      </xdr:nvSpPr>
      <xdr:spPr>
        <a:xfrm>
          <a:off x="11900544" y="1667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35758</xdr:rowOff>
    </xdr:from>
    <xdr:ext cx="405111" cy="259045"/>
    <xdr:sp macro="" textlink="">
      <xdr:nvSpPr>
        <xdr:cNvPr id="787" name="n_4mainValue【庁舎】&#10;有形固定資産減価償却率">
          <a:extLst>
            <a:ext uri="{FF2B5EF4-FFF2-40B4-BE49-F238E27FC236}">
              <a16:creationId xmlns:a16="http://schemas.microsoft.com/office/drawing/2014/main" id="{93323EE3-475A-47A9-B87B-94634FB08B1B}"/>
            </a:ext>
          </a:extLst>
        </xdr:cNvPr>
        <xdr:cNvSpPr txBox="1"/>
      </xdr:nvSpPr>
      <xdr:spPr>
        <a:xfrm>
          <a:off x="11102984" y="16632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D6F2F9CB-1692-4292-B1C9-92206858448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8BF3CFC4-CBBE-4B05-9E5A-058B6D5393D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95EE3EE1-2630-479C-ACBF-227244AA212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AFA68373-941B-431C-A1D0-46F86A3E774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C7B58649-2EF7-460B-BA11-2A0AB866A4E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3DE4F93D-707E-4305-9629-63E1FB26A5E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701152E0-39A9-4963-8D97-054710D48E7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5D6D93E-BB26-49E7-B486-4C7A953CE96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7D47BF1A-0CAE-4AAF-A6C0-3C67FC721C2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F9ACEB70-9E43-4870-8575-D4ED814B416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508FC61A-60BF-4704-9678-12D62BA37EE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3511296F-3B44-4148-95A2-B0F2E5DD4509}"/>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AE6CB234-156A-4938-A484-03CBF0E2D552}"/>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6FB6EF11-D101-4F61-8E4B-90606CC3AB7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D06034F0-9AE8-4D91-ADA4-129D6259A88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5AF5890B-A085-469C-954D-EE637B0ED324}"/>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ADCF7D02-E771-4A59-8D44-A365CA4E3A2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ED6FA17E-D123-4848-8811-CEF7572C4205}"/>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26A85C3D-1A49-419D-8189-DF2F35D88EFD}"/>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A11CD9A7-78E1-42FB-8863-87FDF955A6E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B8978794-907E-4048-919B-86D84E2C1D07}"/>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9EE8269A-7422-4870-BC94-3BB1B6F9A88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D4B488A9-2A9F-4B5F-A12B-12AFE4BFA7A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6C9C3342-5506-4FD3-80E2-9DD83B02603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C3B0CB5F-354B-45F8-9400-5B703D35685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13" name="直線コネクタ 812">
          <a:extLst>
            <a:ext uri="{FF2B5EF4-FFF2-40B4-BE49-F238E27FC236}">
              <a16:creationId xmlns:a16="http://schemas.microsoft.com/office/drawing/2014/main" id="{B6859BD7-525A-4F6D-BE68-F5B047475873}"/>
            </a:ext>
          </a:extLst>
        </xdr:cNvPr>
        <xdr:cNvCxnSpPr/>
      </xdr:nvCxnSpPr>
      <xdr:spPr>
        <a:xfrm flipV="1">
          <a:off x="19509104" y="16730798"/>
          <a:ext cx="0" cy="1414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14" name="【庁舎】&#10;一人当たり面積最小値テキスト">
          <a:extLst>
            <a:ext uri="{FF2B5EF4-FFF2-40B4-BE49-F238E27FC236}">
              <a16:creationId xmlns:a16="http://schemas.microsoft.com/office/drawing/2014/main" id="{D9DC1C37-8D0B-4A09-BD5A-CD011268D17C}"/>
            </a:ext>
          </a:extLst>
        </xdr:cNvPr>
        <xdr:cNvSpPr txBox="1"/>
      </xdr:nvSpPr>
      <xdr:spPr>
        <a:xfrm>
          <a:off x="19547840" y="181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15" name="直線コネクタ 814">
          <a:extLst>
            <a:ext uri="{FF2B5EF4-FFF2-40B4-BE49-F238E27FC236}">
              <a16:creationId xmlns:a16="http://schemas.microsoft.com/office/drawing/2014/main" id="{31522ABB-0A90-48FF-A5FB-BD35136D42C1}"/>
            </a:ext>
          </a:extLst>
        </xdr:cNvPr>
        <xdr:cNvCxnSpPr/>
      </xdr:nvCxnSpPr>
      <xdr:spPr>
        <a:xfrm>
          <a:off x="19443700" y="18145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16" name="【庁舎】&#10;一人当たり面積最大値テキスト">
          <a:extLst>
            <a:ext uri="{FF2B5EF4-FFF2-40B4-BE49-F238E27FC236}">
              <a16:creationId xmlns:a16="http://schemas.microsoft.com/office/drawing/2014/main" id="{42EABDC0-B8B2-413F-96D9-4DB208E8B12C}"/>
            </a:ext>
          </a:extLst>
        </xdr:cNvPr>
        <xdr:cNvSpPr txBox="1"/>
      </xdr:nvSpPr>
      <xdr:spPr>
        <a:xfrm>
          <a:off x="19547840" y="165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17" name="直線コネクタ 816">
          <a:extLst>
            <a:ext uri="{FF2B5EF4-FFF2-40B4-BE49-F238E27FC236}">
              <a16:creationId xmlns:a16="http://schemas.microsoft.com/office/drawing/2014/main" id="{BEDF61F2-21A4-4F69-97A0-303870789AD3}"/>
            </a:ext>
          </a:extLst>
        </xdr:cNvPr>
        <xdr:cNvCxnSpPr/>
      </xdr:nvCxnSpPr>
      <xdr:spPr>
        <a:xfrm>
          <a:off x="19443700" y="16730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818" name="【庁舎】&#10;一人当たり面積平均値テキスト">
          <a:extLst>
            <a:ext uri="{FF2B5EF4-FFF2-40B4-BE49-F238E27FC236}">
              <a16:creationId xmlns:a16="http://schemas.microsoft.com/office/drawing/2014/main" id="{3FB9F9FE-F524-4186-B226-809D76DFE965}"/>
            </a:ext>
          </a:extLst>
        </xdr:cNvPr>
        <xdr:cNvSpPr txBox="1"/>
      </xdr:nvSpPr>
      <xdr:spPr>
        <a:xfrm>
          <a:off x="1954784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19" name="フローチャート: 判断 818">
          <a:extLst>
            <a:ext uri="{FF2B5EF4-FFF2-40B4-BE49-F238E27FC236}">
              <a16:creationId xmlns:a16="http://schemas.microsoft.com/office/drawing/2014/main" id="{16CF77CE-F9D6-40E0-BC54-71856C9254E4}"/>
            </a:ext>
          </a:extLst>
        </xdr:cNvPr>
        <xdr:cNvSpPr/>
      </xdr:nvSpPr>
      <xdr:spPr>
        <a:xfrm>
          <a:off x="19458940" y="1784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20" name="フローチャート: 判断 819">
          <a:extLst>
            <a:ext uri="{FF2B5EF4-FFF2-40B4-BE49-F238E27FC236}">
              <a16:creationId xmlns:a16="http://schemas.microsoft.com/office/drawing/2014/main" id="{AFDF4B13-4CDA-4453-BA7F-B9A4851AE8C1}"/>
            </a:ext>
          </a:extLst>
        </xdr:cNvPr>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21" name="フローチャート: 判断 820">
          <a:extLst>
            <a:ext uri="{FF2B5EF4-FFF2-40B4-BE49-F238E27FC236}">
              <a16:creationId xmlns:a16="http://schemas.microsoft.com/office/drawing/2014/main" id="{57B73A85-2CE8-4C26-BB30-8079A6372579}"/>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22" name="フローチャート: 判断 821">
          <a:extLst>
            <a:ext uri="{FF2B5EF4-FFF2-40B4-BE49-F238E27FC236}">
              <a16:creationId xmlns:a16="http://schemas.microsoft.com/office/drawing/2014/main" id="{A5C36639-103D-4F20-AF9C-A207D9553107}"/>
            </a:ext>
          </a:extLst>
        </xdr:cNvPr>
        <xdr:cNvSpPr/>
      </xdr:nvSpPr>
      <xdr:spPr>
        <a:xfrm>
          <a:off x="171627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23" name="フローチャート: 判断 822">
          <a:extLst>
            <a:ext uri="{FF2B5EF4-FFF2-40B4-BE49-F238E27FC236}">
              <a16:creationId xmlns:a16="http://schemas.microsoft.com/office/drawing/2014/main" id="{251A739A-CDEC-4143-AD31-120410DA6E01}"/>
            </a:ext>
          </a:extLst>
        </xdr:cNvPr>
        <xdr:cNvSpPr/>
      </xdr:nvSpPr>
      <xdr:spPr>
        <a:xfrm>
          <a:off x="16388080" y="17913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4BB5982-A84F-48FB-AB30-53F5B963560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C4F645B-B859-4F39-A09F-19EED45ECE2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5FC93D8-793C-46C8-86F3-41F06E66CF1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149E9F1-03BA-4784-A8E8-92F1F0761BC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0AC3E59-2FA0-4552-A262-094EFEB14D9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84727</xdr:rowOff>
    </xdr:from>
    <xdr:to>
      <xdr:col>116</xdr:col>
      <xdr:colOff>114300</xdr:colOff>
      <xdr:row>108</xdr:row>
      <xdr:rowOff>14877</xdr:rowOff>
    </xdr:to>
    <xdr:sp macro="" textlink="">
      <xdr:nvSpPr>
        <xdr:cNvPr id="829" name="楕円 828">
          <a:extLst>
            <a:ext uri="{FF2B5EF4-FFF2-40B4-BE49-F238E27FC236}">
              <a16:creationId xmlns:a16="http://schemas.microsoft.com/office/drawing/2014/main" id="{5FC0AF32-2DF3-4BAD-A811-124CF53211A2}"/>
            </a:ext>
          </a:extLst>
        </xdr:cNvPr>
        <xdr:cNvSpPr/>
      </xdr:nvSpPr>
      <xdr:spPr>
        <a:xfrm>
          <a:off x="19458940" y="18022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171104</xdr:rowOff>
    </xdr:from>
    <xdr:ext cx="469744" cy="259045"/>
    <xdr:sp macro="" textlink="">
      <xdr:nvSpPr>
        <xdr:cNvPr id="830" name="【庁舎】&#10;一人当たり面積該当値テキスト">
          <a:extLst>
            <a:ext uri="{FF2B5EF4-FFF2-40B4-BE49-F238E27FC236}">
              <a16:creationId xmlns:a16="http://schemas.microsoft.com/office/drawing/2014/main" id="{545925E3-6385-4FE1-A2B7-42A3E5A3052B}"/>
            </a:ext>
          </a:extLst>
        </xdr:cNvPr>
        <xdr:cNvSpPr txBox="1"/>
      </xdr:nvSpPr>
      <xdr:spPr>
        <a:xfrm>
          <a:off x="19547840" y="1794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87993</xdr:rowOff>
    </xdr:from>
    <xdr:to>
      <xdr:col>112</xdr:col>
      <xdr:colOff>38100</xdr:colOff>
      <xdr:row>108</xdr:row>
      <xdr:rowOff>18143</xdr:rowOff>
    </xdr:to>
    <xdr:sp macro="" textlink="">
      <xdr:nvSpPr>
        <xdr:cNvPr id="831" name="楕円 830">
          <a:extLst>
            <a:ext uri="{FF2B5EF4-FFF2-40B4-BE49-F238E27FC236}">
              <a16:creationId xmlns:a16="http://schemas.microsoft.com/office/drawing/2014/main" id="{E6E2D53B-45B8-4689-9DEB-950675C75626}"/>
            </a:ext>
          </a:extLst>
        </xdr:cNvPr>
        <xdr:cNvSpPr/>
      </xdr:nvSpPr>
      <xdr:spPr>
        <a:xfrm>
          <a:off x="18735040" y="18025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135527</xdr:rowOff>
    </xdr:from>
    <xdr:to>
      <xdr:col>116</xdr:col>
      <xdr:colOff>63500</xdr:colOff>
      <xdr:row>107</xdr:row>
      <xdr:rowOff>138793</xdr:rowOff>
    </xdr:to>
    <xdr:cxnSp macro="">
      <xdr:nvCxnSpPr>
        <xdr:cNvPr id="832" name="直線コネクタ 831">
          <a:extLst>
            <a:ext uri="{FF2B5EF4-FFF2-40B4-BE49-F238E27FC236}">
              <a16:creationId xmlns:a16="http://schemas.microsoft.com/office/drawing/2014/main" id="{F1A9AC6C-5550-44B8-B3D2-D5B5026F7E65}"/>
            </a:ext>
          </a:extLst>
        </xdr:cNvPr>
        <xdr:cNvCxnSpPr/>
      </xdr:nvCxnSpPr>
      <xdr:spPr>
        <a:xfrm flipV="1">
          <a:off x="18778220" y="18073007"/>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833" name="楕円 832">
          <a:extLst>
            <a:ext uri="{FF2B5EF4-FFF2-40B4-BE49-F238E27FC236}">
              <a16:creationId xmlns:a16="http://schemas.microsoft.com/office/drawing/2014/main" id="{88F9DD70-91FD-464C-8F1F-535AF6E6E50B}"/>
            </a:ext>
          </a:extLst>
        </xdr:cNvPr>
        <xdr:cNvSpPr/>
      </xdr:nvSpPr>
      <xdr:spPr>
        <a:xfrm>
          <a:off x="17937480" y="1802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138793</xdr:rowOff>
    </xdr:from>
    <xdr:to>
      <xdr:col>111</xdr:col>
      <xdr:colOff>177800</xdr:colOff>
      <xdr:row>107</xdr:row>
      <xdr:rowOff>140970</xdr:rowOff>
    </xdr:to>
    <xdr:cxnSp macro="">
      <xdr:nvCxnSpPr>
        <xdr:cNvPr id="834" name="直線コネクタ 833">
          <a:extLst>
            <a:ext uri="{FF2B5EF4-FFF2-40B4-BE49-F238E27FC236}">
              <a16:creationId xmlns:a16="http://schemas.microsoft.com/office/drawing/2014/main" id="{C32413C1-40F9-4A98-8BEC-B74BB3AB7522}"/>
            </a:ext>
          </a:extLst>
        </xdr:cNvPr>
        <xdr:cNvCxnSpPr/>
      </xdr:nvCxnSpPr>
      <xdr:spPr>
        <a:xfrm flipV="1">
          <a:off x="17988280" y="18076273"/>
          <a:ext cx="78994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103232</xdr:rowOff>
    </xdr:from>
    <xdr:to>
      <xdr:col>102</xdr:col>
      <xdr:colOff>165100</xdr:colOff>
      <xdr:row>108</xdr:row>
      <xdr:rowOff>33382</xdr:rowOff>
    </xdr:to>
    <xdr:sp macro="" textlink="">
      <xdr:nvSpPr>
        <xdr:cNvPr id="835" name="楕円 834">
          <a:extLst>
            <a:ext uri="{FF2B5EF4-FFF2-40B4-BE49-F238E27FC236}">
              <a16:creationId xmlns:a16="http://schemas.microsoft.com/office/drawing/2014/main" id="{AAD1DD4B-B7CB-4AE3-AC15-6D47A8000E9F}"/>
            </a:ext>
          </a:extLst>
        </xdr:cNvPr>
        <xdr:cNvSpPr/>
      </xdr:nvSpPr>
      <xdr:spPr>
        <a:xfrm>
          <a:off x="17162780" y="18040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154032</xdr:rowOff>
    </xdr:to>
    <xdr:cxnSp macro="">
      <xdr:nvCxnSpPr>
        <xdr:cNvPr id="836" name="直線コネクタ 835">
          <a:extLst>
            <a:ext uri="{FF2B5EF4-FFF2-40B4-BE49-F238E27FC236}">
              <a16:creationId xmlns:a16="http://schemas.microsoft.com/office/drawing/2014/main" id="{EEBD4F14-9E3D-4BEE-B916-AD7D648B62EB}"/>
            </a:ext>
          </a:extLst>
        </xdr:cNvPr>
        <xdr:cNvCxnSpPr/>
      </xdr:nvCxnSpPr>
      <xdr:spPr>
        <a:xfrm flipV="1">
          <a:off x="17213580" y="18078450"/>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837" name="楕円 836">
          <a:extLst>
            <a:ext uri="{FF2B5EF4-FFF2-40B4-BE49-F238E27FC236}">
              <a16:creationId xmlns:a16="http://schemas.microsoft.com/office/drawing/2014/main" id="{897D057E-D715-44A3-AB51-AD36E9E1EEE5}"/>
            </a:ext>
          </a:extLst>
        </xdr:cNvPr>
        <xdr:cNvSpPr/>
      </xdr:nvSpPr>
      <xdr:spPr>
        <a:xfrm>
          <a:off x="16388080" y="18042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154032</xdr:rowOff>
    </xdr:from>
    <xdr:to>
      <xdr:col>102</xdr:col>
      <xdr:colOff>114300</xdr:colOff>
      <xdr:row>107</xdr:row>
      <xdr:rowOff>156211</xdr:rowOff>
    </xdr:to>
    <xdr:cxnSp macro="">
      <xdr:nvCxnSpPr>
        <xdr:cNvPr id="838" name="直線コネクタ 837">
          <a:extLst>
            <a:ext uri="{FF2B5EF4-FFF2-40B4-BE49-F238E27FC236}">
              <a16:creationId xmlns:a16="http://schemas.microsoft.com/office/drawing/2014/main" id="{8F8BA4E4-8FDD-41FD-9B96-49E242EACE6C}"/>
            </a:ext>
          </a:extLst>
        </xdr:cNvPr>
        <xdr:cNvCxnSpPr/>
      </xdr:nvCxnSpPr>
      <xdr:spPr>
        <a:xfrm flipV="1">
          <a:off x="16431260" y="18091512"/>
          <a:ext cx="78232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39" name="n_1aveValue【庁舎】&#10;一人当たり面積">
          <a:extLst>
            <a:ext uri="{FF2B5EF4-FFF2-40B4-BE49-F238E27FC236}">
              <a16:creationId xmlns:a16="http://schemas.microsoft.com/office/drawing/2014/main" id="{2B10B96F-D44D-4A5B-AC38-0EE04D611A18}"/>
            </a:ext>
          </a:extLst>
        </xdr:cNvPr>
        <xdr:cNvSpPr txBox="1"/>
      </xdr:nvSpPr>
      <xdr:spPr>
        <a:xfrm>
          <a:off x="185611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40" name="n_2aveValue【庁舎】&#10;一人当たり面積">
          <a:extLst>
            <a:ext uri="{FF2B5EF4-FFF2-40B4-BE49-F238E27FC236}">
              <a16:creationId xmlns:a16="http://schemas.microsoft.com/office/drawing/2014/main" id="{8CE49A0D-D38C-46BA-A04B-A611060A2814}"/>
            </a:ext>
          </a:extLst>
        </xdr:cNvPr>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41" name="n_3aveValue【庁舎】&#10;一人当たり面積">
          <a:extLst>
            <a:ext uri="{FF2B5EF4-FFF2-40B4-BE49-F238E27FC236}">
              <a16:creationId xmlns:a16="http://schemas.microsoft.com/office/drawing/2014/main" id="{CFFE77EC-07EB-4F0B-902D-621F0FC39FC0}"/>
            </a:ext>
          </a:extLst>
        </xdr:cNvPr>
        <xdr:cNvSpPr txBox="1"/>
      </xdr:nvSpPr>
      <xdr:spPr>
        <a:xfrm>
          <a:off x="170015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842" name="n_4aveValue【庁舎】&#10;一人当たり面積">
          <a:extLst>
            <a:ext uri="{FF2B5EF4-FFF2-40B4-BE49-F238E27FC236}">
              <a16:creationId xmlns:a16="http://schemas.microsoft.com/office/drawing/2014/main" id="{B8C637F5-2299-4139-802F-3034B0FCD6FC}"/>
            </a:ext>
          </a:extLst>
        </xdr:cNvPr>
        <xdr:cNvSpPr txBox="1"/>
      </xdr:nvSpPr>
      <xdr:spPr>
        <a:xfrm>
          <a:off x="16226867" y="176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9270</xdr:rowOff>
    </xdr:from>
    <xdr:ext cx="469744" cy="259045"/>
    <xdr:sp macro="" textlink="">
      <xdr:nvSpPr>
        <xdr:cNvPr id="843" name="n_1mainValue【庁舎】&#10;一人当たり面積">
          <a:extLst>
            <a:ext uri="{FF2B5EF4-FFF2-40B4-BE49-F238E27FC236}">
              <a16:creationId xmlns:a16="http://schemas.microsoft.com/office/drawing/2014/main" id="{F1EF1FC0-A1FD-409A-860A-92B10425A3D6}"/>
            </a:ext>
          </a:extLst>
        </xdr:cNvPr>
        <xdr:cNvSpPr txBox="1"/>
      </xdr:nvSpPr>
      <xdr:spPr>
        <a:xfrm>
          <a:off x="18561127" y="18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844" name="n_2mainValue【庁舎】&#10;一人当たり面積">
          <a:extLst>
            <a:ext uri="{FF2B5EF4-FFF2-40B4-BE49-F238E27FC236}">
              <a16:creationId xmlns:a16="http://schemas.microsoft.com/office/drawing/2014/main" id="{5850E7E9-62B8-463E-9867-FD1A64A0D129}"/>
            </a:ext>
          </a:extLst>
        </xdr:cNvPr>
        <xdr:cNvSpPr txBox="1"/>
      </xdr:nvSpPr>
      <xdr:spPr>
        <a:xfrm>
          <a:off x="1777626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24509</xdr:rowOff>
    </xdr:from>
    <xdr:ext cx="469744" cy="259045"/>
    <xdr:sp macro="" textlink="">
      <xdr:nvSpPr>
        <xdr:cNvPr id="845" name="n_3mainValue【庁舎】&#10;一人当たり面積">
          <a:extLst>
            <a:ext uri="{FF2B5EF4-FFF2-40B4-BE49-F238E27FC236}">
              <a16:creationId xmlns:a16="http://schemas.microsoft.com/office/drawing/2014/main" id="{D0A1903D-53C0-49BE-8FD6-5E9BF8BCC243}"/>
            </a:ext>
          </a:extLst>
        </xdr:cNvPr>
        <xdr:cNvSpPr txBox="1"/>
      </xdr:nvSpPr>
      <xdr:spPr>
        <a:xfrm>
          <a:off x="17001567"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846" name="n_4mainValue【庁舎】&#10;一人当たり面積">
          <a:extLst>
            <a:ext uri="{FF2B5EF4-FFF2-40B4-BE49-F238E27FC236}">
              <a16:creationId xmlns:a16="http://schemas.microsoft.com/office/drawing/2014/main" id="{BA9E1538-1214-41E8-892B-9FFF2822DDF7}"/>
            </a:ext>
          </a:extLst>
        </xdr:cNvPr>
        <xdr:cNvSpPr txBox="1"/>
      </xdr:nvSpPr>
      <xdr:spPr>
        <a:xfrm>
          <a:off x="16226867"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AE05E2C2-CAFE-4650-8605-5E4BC2537A2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FC921836-35A2-463A-BC40-829D677A855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11DFFB1-6762-4007-88E7-4AD871D3E30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庁舎の有形固定資産減価償却率が低い数値であるのは、平成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庁舎を建設したためであり、庁舎一人当たり面積が県平均や全国平均より大きな数値となっているのは、合併前の旧庁舎が一部残存しているためである。また、市有の施設については、全体的に老朽化は進んでいるものの、老朽化の度合いや使用状況、必要性などを総合的に判断しながら、長寿命化や統廃合を進めており、体育館等の利用頻度の高い施設の大規模改修などに計画的に取り組んでいる。また、消防施設については災害の発生に備え老朽化した消防車両や屯所施設の更新・改築を計画的に進めていることから、県内平均、全国平均ともに下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今後も公共施設等総合管理計画に基づき、個々の施設等の状況を把握し、統廃合や複合化、長寿命化を進めていく。また、資産の適切な管理に努めるとともに、引き続き施設等保有量の最適化を目指す。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で類似団体平均程度となった。今後も少子高齢化や人口流出等により税収の大幅な増加は見込むことができず、数値を改善させるためには歳出の見直すとともに、地方への人の流れを加速させる移住・定住施策の推進に取り組む必要がある。このため「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南あわじ市行政改革大綱」及び「南あわじ市財政計画（以下、財政計画という。）」に基づき、定員管理・給与等の適正化、補助金の整理統合、経常経費の見直し等を徹底するとともに、歳入確保のため地方税の徴収強化や使用料・手数料の定期的な見直し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％となり、前年度よりも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歳出においては、繰上償還の実施による公債費の減や、扶助費の減などにより減となった。また経常経費一般財源においては、市税や地方消費税交付金の減、合併算定替の縮減による普通交付税の減があったものの、幼児教育無償化等にともなう地方特例交付金の増により増減が相殺されほぼ横ばいとなり率が改善した。今後も普通交付税の縮減や市税、税交付金の減少等による比率悪化が懸念されるが、歳出面において、引き続き計画的な繰上償還の実施等の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157734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25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157734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882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58928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826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90678</xdr:rowOff>
    </xdr:from>
    <xdr:to>
      <xdr:col>11</xdr:col>
      <xdr:colOff>31750</xdr:colOff>
      <xdr:row>61</xdr:row>
      <xdr:rowOff>124206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062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39878</xdr:rowOff>
    </xdr:from>
    <xdr:to>
      <xdr:col>7</xdr:col>
      <xdr:colOff>31750</xdr:colOff>
      <xdr:row>59</xdr:row>
      <xdr:rowOff>141478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151655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少子高齢化や人口流出による人口減少に加え、今回は物件費等の増が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を大きくする要因となっている。人件費においては勤勉手当の増、県議会議員、参議院議員選挙による時間外手当の増、物件費等はプレミアム付商品券事業の増等による。また、人口は前年度から</a:t>
          </a:r>
          <a:r>
            <a:rPr kumimoji="1" lang="en-US" altLang="ja-JP" sz="1100">
              <a:solidFill>
                <a:schemeClr val="dk1"/>
              </a:solidFill>
              <a:effectLst/>
              <a:latin typeface="+mn-lt"/>
              <a:ea typeface="+mn-ea"/>
              <a:cs typeface="+mn-cs"/>
            </a:rPr>
            <a:t>574</a:t>
          </a:r>
          <a:r>
            <a:rPr kumimoji="1" lang="ja-JP" altLang="ja-JP" sz="1100">
              <a:solidFill>
                <a:schemeClr val="dk1"/>
              </a:solidFill>
              <a:effectLst/>
              <a:latin typeface="+mn-lt"/>
              <a:ea typeface="+mn-ea"/>
              <a:cs typeface="+mn-cs"/>
            </a:rPr>
            <a:t>人減少したことで１人当たりの決算額は前年度より</a:t>
          </a:r>
          <a:r>
            <a:rPr kumimoji="1" lang="en-US" altLang="ja-JP" sz="1100">
              <a:solidFill>
                <a:schemeClr val="dk1"/>
              </a:solidFill>
              <a:effectLst/>
              <a:latin typeface="+mn-lt"/>
              <a:ea typeface="+mn-ea"/>
              <a:cs typeface="+mn-cs"/>
            </a:rPr>
            <a:t>4,970</a:t>
          </a:r>
          <a:r>
            <a:rPr kumimoji="1" lang="ja-JP" altLang="ja-JP" sz="1100">
              <a:solidFill>
                <a:schemeClr val="dk1"/>
              </a:solidFill>
              <a:effectLst/>
              <a:latin typeface="+mn-lt"/>
              <a:ea typeface="+mn-ea"/>
              <a:cs typeface="+mn-cs"/>
            </a:rPr>
            <a:t>円の増額となった。類似団体比較では平均程度となっているものの、全国や兵庫県平均と比較すると大きな差がある。今後も移住・定住促進事業等を進めながら、定員管理や給与の適正化、物件費等の抑制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75785</xdr:rowOff>
    </xdr:from>
    <xdr:to>
      <xdr:col>23</xdr:col>
      <xdr:colOff>133350</xdr:colOff>
      <xdr:row>83</xdr:row>
      <xdr:rowOff>115759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6135"/>
          <a:ext cx="8382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157688</xdr:rowOff>
    </xdr:from>
    <xdr:to>
      <xdr:col>19</xdr:col>
      <xdr:colOff>133350</xdr:colOff>
      <xdr:row>83</xdr:row>
      <xdr:rowOff>75785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16588"/>
          <a:ext cx="889000" cy="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153488</xdr:rowOff>
    </xdr:from>
    <xdr:to>
      <xdr:col>15</xdr:col>
      <xdr:colOff>82550</xdr:colOff>
      <xdr:row>82</xdr:row>
      <xdr:rowOff>157688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12388"/>
          <a:ext cx="88900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153488</xdr:rowOff>
    </xdr:from>
    <xdr:to>
      <xdr:col>11</xdr:col>
      <xdr:colOff>31750</xdr:colOff>
      <xdr:row>83</xdr:row>
      <xdr:rowOff>39669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12388"/>
          <a:ext cx="889000" cy="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64959</xdr:rowOff>
    </xdr:from>
    <xdr:to>
      <xdr:col>23</xdr:col>
      <xdr:colOff>184150</xdr:colOff>
      <xdr:row>83</xdr:row>
      <xdr:rowOff>166559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81486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4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24985</xdr:rowOff>
    </xdr:from>
    <xdr:to>
      <xdr:col>19</xdr:col>
      <xdr:colOff>184150</xdr:colOff>
      <xdr:row>83</xdr:row>
      <xdr:rowOff>126585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136762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2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106888</xdr:rowOff>
    </xdr:from>
    <xdr:to>
      <xdr:col>15</xdr:col>
      <xdr:colOff>133350</xdr:colOff>
      <xdr:row>83</xdr:row>
      <xdr:rowOff>37038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47215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3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102688</xdr:rowOff>
    </xdr:from>
    <xdr:to>
      <xdr:col>11</xdr:col>
      <xdr:colOff>82550</xdr:colOff>
      <xdr:row>83</xdr:row>
      <xdr:rowOff>32838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43015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160319</xdr:rowOff>
    </xdr:from>
    <xdr:to>
      <xdr:col>7</xdr:col>
      <xdr:colOff>31750</xdr:colOff>
      <xdr:row>83</xdr:row>
      <xdr:rowOff>90469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75246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ポイント上昇し、類似団体と比較すると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ポイント高い数値となった。経験年数階層の変動による上昇が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ポイントと大きな要因となっている。</a:t>
          </a:r>
          <a:endParaRPr lang="ja-JP" altLang="ja-JP" sz="1400">
            <a:effectLst/>
          </a:endParaRPr>
        </a:p>
        <a:p>
          <a:r>
            <a:rPr kumimoji="1" lang="ja-JP" altLang="ja-JP" sz="110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適正な人事配置と行政効率の高い組織づくりを進めていくことで、一層の給与適正化に努めていく。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256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「第１次・第２次定員適正化計画」に沿って</a:t>
          </a:r>
          <a:r>
            <a:rPr kumimoji="1" lang="ja-JP" altLang="ja-JP" sz="1100">
              <a:solidFill>
                <a:schemeClr val="dk1"/>
              </a:solidFill>
              <a:effectLst/>
              <a:latin typeface="+mn-lt"/>
              <a:ea typeface="+mn-ea"/>
              <a:cs typeface="+mn-cs"/>
            </a:rPr>
            <a:t>新規採用者を退職者の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以内に抑制してきたことや、平成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年度からの「定員管理計画」に沿って定員管理を実施したことにより、平成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月時点で</a:t>
          </a:r>
          <a:r>
            <a:rPr kumimoji="1" lang="en-US" altLang="ja-JP" sz="1100">
              <a:solidFill>
                <a:schemeClr val="dk1"/>
              </a:solidFill>
              <a:effectLst/>
              <a:latin typeface="+mn-lt"/>
              <a:ea typeface="+mn-ea"/>
              <a:cs typeface="+mn-cs"/>
            </a:rPr>
            <a:t>661</a:t>
          </a:r>
          <a:r>
            <a:rPr kumimoji="1" lang="ja-JP" altLang="ja-JP" sz="1100">
              <a:solidFill>
                <a:schemeClr val="dk1"/>
              </a:solidFill>
              <a:effectLst/>
              <a:latin typeface="+mn-lt"/>
              <a:ea typeface="+mn-ea"/>
              <a:cs typeface="+mn-cs"/>
            </a:rPr>
            <a:t>人であった職員数を令和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年４月時点で</a:t>
          </a:r>
          <a:r>
            <a:rPr kumimoji="1" lang="en-US" altLang="ja-JP" sz="1100">
              <a:solidFill>
                <a:schemeClr val="dk1"/>
              </a:solidFill>
              <a:effectLst/>
              <a:latin typeface="+mn-lt"/>
              <a:ea typeface="+mn-ea"/>
              <a:cs typeface="+mn-cs"/>
            </a:rPr>
            <a:t>483</a:t>
          </a:r>
          <a:r>
            <a:rPr kumimoji="1" lang="ja-JP" altLang="ja-JP" sz="1100">
              <a:solidFill>
                <a:schemeClr val="dk1"/>
              </a:solidFill>
              <a:effectLst/>
              <a:latin typeface="+mn-lt"/>
              <a:ea typeface="+mn-ea"/>
              <a:cs typeface="+mn-cs"/>
            </a:rPr>
            <a:t>人まで減少させた。今年度の普通会計における人口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人当たりの職員数は新部門設立による増員２名や人口の減少により</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今後も業務内容と職員総数、職員の年齢構成等を踏まえながら、引き続き適正な定員管理に努める。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29754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6062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151221</xdr:rowOff>
    </xdr:from>
    <xdr:to>
      <xdr:col>77</xdr:col>
      <xdr:colOff>44450</xdr:colOff>
      <xdr:row>61</xdr:row>
      <xdr:rowOff>2177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3822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151221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823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101237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166931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100421</xdr:rowOff>
    </xdr:from>
    <xdr:to>
      <xdr:col>73</xdr:col>
      <xdr:colOff>44450</xdr:colOff>
      <xdr:row>61</xdr:row>
      <xdr:rowOff>30571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50437</xdr:rowOff>
    </xdr:from>
    <xdr:to>
      <xdr:col>68</xdr:col>
      <xdr:colOff>203200</xdr:colOff>
      <xdr:row>60</xdr:row>
      <xdr:rowOff>152037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162214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％となり、前年度の横ばい。計画的な繰上償還により、算定分子である公債費は減少した一方で、算定分母となる普通交付税も合併算定替えの段階的縮減等の影響により減少していることが主要因。</a:t>
          </a:r>
          <a:endParaRPr lang="ja-JP" altLang="ja-JP" sz="1400">
            <a:effectLst/>
          </a:endParaRPr>
        </a:p>
        <a:p>
          <a:r>
            <a:rPr kumimoji="1" lang="ja-JP" altLang="ja-JP" sz="1100">
              <a:solidFill>
                <a:schemeClr val="dk1"/>
              </a:solidFill>
              <a:effectLst/>
              <a:latin typeface="+mn-lt"/>
              <a:ea typeface="+mn-ea"/>
              <a:cs typeface="+mn-cs"/>
            </a:rPr>
            <a:t>類似団体比較でもやや順位は改善したが、依然として水準は低くなっている。今後は普通交付税の合併団体に対する特例措置が終了することも踏まえ、引き続き財政計画に基づいた繰上償還を実施するともに、新たな施設整備は必要最低限とし、計画的に施設の長寿命化、統廃合を進めることで、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1694</xdr:rowOff>
    </xdr:from>
    <xdr:to>
      <xdr:col>81</xdr:col>
      <xdr:colOff>44450</xdr:colOff>
      <xdr:row>45</xdr:row>
      <xdr:rowOff>1694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1694</xdr:rowOff>
    </xdr:from>
    <xdr:to>
      <xdr:col>77</xdr:col>
      <xdr:colOff>44450</xdr:colOff>
      <xdr:row>45</xdr:row>
      <xdr:rowOff>17780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7169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17780</xdr:rowOff>
    </xdr:from>
    <xdr:to>
      <xdr:col>72</xdr:col>
      <xdr:colOff>203200</xdr:colOff>
      <xdr:row>45</xdr:row>
      <xdr:rowOff>25823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73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45</xdr:row>
      <xdr:rowOff>25823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6445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122344</xdr:rowOff>
    </xdr:from>
    <xdr:to>
      <xdr:col>81</xdr:col>
      <xdr:colOff>95250</xdr:colOff>
      <xdr:row>45</xdr:row>
      <xdr:rowOff>52494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18221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138430</xdr:rowOff>
    </xdr:from>
    <xdr:to>
      <xdr:col>73</xdr:col>
      <xdr:colOff>44450</xdr:colOff>
      <xdr:row>45</xdr:row>
      <xdr:rowOff>68580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53357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146473</xdr:rowOff>
    </xdr:from>
    <xdr:to>
      <xdr:col>68</xdr:col>
      <xdr:colOff>203200</xdr:colOff>
      <xdr:row>45</xdr:row>
      <xdr:rowOff>76623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61400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将来負担比率は前年度より</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ポイント改善した。主な要因は一般会計等における計画的な繰上償還の実施等により地方債残高が減少したこと、下水道事業における地方債現在高に占める将来負担額が減少したことなど。しかし、類似団体と比較すると下位に位置しており、合併前から実施してきた生活基盤整備に発行した地方債が要因の１つ。今後、下水道事業等における人口減少による使用料収入の減や、施設等の老朽化による更新など、大幅な改善は見込まれないが、引き続き計画的な繰上償還の実施、地方債発行抑制等に取り組み、ゆるやかな改善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34595</xdr:rowOff>
    </xdr:from>
    <xdr:to>
      <xdr:col>81</xdr:col>
      <xdr:colOff>44450</xdr:colOff>
      <xdr:row>21</xdr:row>
      <xdr:rowOff>32055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6359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32055</xdr:rowOff>
    </xdr:from>
    <xdr:to>
      <xdr:col>77</xdr:col>
      <xdr:colOff>44450</xdr:colOff>
      <xdr:row>21</xdr:row>
      <xdr:rowOff>159461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632505"/>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159461</xdr:rowOff>
    </xdr:from>
    <xdr:to>
      <xdr:col>72</xdr:col>
      <xdr:colOff>203200</xdr:colOff>
      <xdr:row>22</xdr:row>
      <xdr:rowOff>42063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759911"/>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35916</xdr:rowOff>
    </xdr:from>
    <xdr:to>
      <xdr:col>68</xdr:col>
      <xdr:colOff>152400</xdr:colOff>
      <xdr:row>22</xdr:row>
      <xdr:rowOff>42063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636366"/>
          <a:ext cx="889000" cy="1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155245</xdr:rowOff>
    </xdr:from>
    <xdr:to>
      <xdr:col>81</xdr:col>
      <xdr:colOff>95250</xdr:colOff>
      <xdr:row>20</xdr:row>
      <xdr:rowOff>85395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127322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152705</xdr:rowOff>
    </xdr:from>
    <xdr:to>
      <xdr:col>77</xdr:col>
      <xdr:colOff>95250</xdr:colOff>
      <xdr:row>21</xdr:row>
      <xdr:rowOff>82855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67632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6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108661</xdr:rowOff>
    </xdr:from>
    <xdr:to>
      <xdr:col>73</xdr:col>
      <xdr:colOff>44450</xdr:colOff>
      <xdr:row>22</xdr:row>
      <xdr:rowOff>38811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23588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7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162713</xdr:rowOff>
    </xdr:from>
    <xdr:to>
      <xdr:col>68</xdr:col>
      <xdr:colOff>203200</xdr:colOff>
      <xdr:row>22</xdr:row>
      <xdr:rowOff>92863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77640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156566</xdr:rowOff>
    </xdr:from>
    <xdr:to>
      <xdr:col>64</xdr:col>
      <xdr:colOff>152400</xdr:colOff>
      <xdr:row>21</xdr:row>
      <xdr:rowOff>86716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5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71493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人件費に係る経常収支比率は類似団体と比較すると最上位となっている。給料表・管理職手当等の見直しや</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歳昇給抑制のほか、定員管理計画等に基づき職員数の適正化に取り組んでいることが要因である。</a:t>
          </a:r>
          <a:endParaRPr lang="ja-JP" altLang="ja-JP" sz="1400">
            <a:effectLst/>
          </a:endParaRPr>
        </a:p>
        <a:p>
          <a:r>
            <a:rPr kumimoji="1" lang="ja-JP" altLang="ja-JP" sz="1100">
              <a:solidFill>
                <a:schemeClr val="dk1"/>
              </a:solidFill>
              <a:effectLst/>
              <a:latin typeface="+mn-lt"/>
              <a:ea typeface="+mn-ea"/>
              <a:cs typeface="+mn-cs"/>
            </a:rPr>
            <a:t>今後も引き続き、給与の適正化や事務事業の効率化を図り、計画的な定員管理に取り組む。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15422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158949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1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15422</xdr:rowOff>
    </xdr:from>
    <xdr:to>
      <xdr:col>24</xdr:col>
      <xdr:colOff>114300</xdr:colOff>
      <xdr:row>41</xdr:row>
      <xdr:rowOff>15422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4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135164</xdr:rowOff>
    </xdr:from>
    <xdr:to>
      <xdr:col>24</xdr:col>
      <xdr:colOff>25400</xdr:colOff>
      <xdr:row>33</xdr:row>
      <xdr:rowOff>167822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930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33</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51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32</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89807</xdr:rowOff>
    </xdr:from>
    <xdr:to>
      <xdr:col>15</xdr:col>
      <xdr:colOff>149225</xdr:colOff>
      <xdr:row>36</xdr:row>
      <xdr:rowOff>19957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4734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110672</xdr:rowOff>
    </xdr:from>
    <xdr:to>
      <xdr:col>11</xdr:col>
      <xdr:colOff>9525</xdr:colOff>
      <xdr:row>32</xdr:row>
      <xdr:rowOff>154214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597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25599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84364</xdr:rowOff>
    </xdr:from>
    <xdr:to>
      <xdr:col>20</xdr:col>
      <xdr:colOff>38100</xdr:colOff>
      <xdr:row>34</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24691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103414</xdr:rowOff>
    </xdr:from>
    <xdr:to>
      <xdr:col>11</xdr:col>
      <xdr:colOff>60325</xdr:colOff>
      <xdr:row>33</xdr:row>
      <xdr:rowOff>33564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43741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59872</xdr:rowOff>
    </xdr:from>
    <xdr:to>
      <xdr:col>6</xdr:col>
      <xdr:colOff>171450</xdr:colOff>
      <xdr:row>32</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前年度の横ばいとなり、類似団体平均をやや下回った。主な要因としては、プレミアム付商品券取扱業務委託料などの増による。今後は、外部委託業務の精査や指定管理者制度の活用など、一層の経費削減に努めるものの、</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スクール構想のタブレット端末の導入や埋蔵文化財調査が見込まれていることから上昇傾向にある。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16</xdr:row>
      <xdr:rowOff>152400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9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152400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63500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扶助費は前年度とほぼ横ばいであったが、前年度まで市単独で幼児教育無償化をおこなっていたが、私立こども園等の扶助費が国庫補助による無償化となったことが主要因。今後も高齢者福祉の向上と、生活困窮者に対する支援や、乳幼児医療への追加助成など効果の大きい市独自施策については、類似団体平均から大きく逸脱しないよう注意しながら、引き続き諸施策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118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832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ポイント悪化したが、類似団体比較では上位にあり、全国・県平均よりも比率は低くなっている。比率悪化の要因としては、後期高齢者医療療養給付費繰出金の増、介護給付費繰出金の増が挙げられる。</a:t>
          </a:r>
          <a:endParaRPr lang="ja-JP" altLang="ja-JP" sz="1400">
            <a:effectLst/>
          </a:endParaRPr>
        </a:p>
        <a:p>
          <a:r>
            <a:rPr kumimoji="1" lang="ja-JP" altLang="ja-JP" sz="1100">
              <a:solidFill>
                <a:schemeClr val="dk1"/>
              </a:solidFill>
              <a:effectLst/>
              <a:latin typeface="+mn-lt"/>
              <a:ea typeface="+mn-ea"/>
              <a:cs typeface="+mn-cs"/>
            </a:rPr>
            <a:t>現在の水準を保てるよう健康寿命の延伸に関する事業展開をおこなっていく。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6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補助費等に係る経常収支比率は前年度から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主要因は国庫補助金の返納金の減。移住・定住に関する市単の補助金等により、歳出全体において占める割合が高くなっており、類似団体と比較すると下位に位置している。今後も、単独で実施している補助事業の見直しをおこないつつ、高齢化社会や人口減少を抑制する必要な補助事業を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73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107950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39</xdr:row>
      <xdr:rowOff>107950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506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ポイント改善した。これは、これまで計画的に実施してきた繰上償還により、これまで発行してきた地方債の元利償還金が減少したことが主な要因である。</a:t>
          </a:r>
          <a:endParaRPr lang="ja-JP" altLang="ja-JP" sz="1400">
            <a:effectLst/>
          </a:endParaRPr>
        </a:p>
        <a:p>
          <a:r>
            <a:rPr kumimoji="1" lang="ja-JP" altLang="ja-JP" sz="1100">
              <a:solidFill>
                <a:schemeClr val="dk1"/>
              </a:solidFill>
              <a:effectLst/>
              <a:latin typeface="+mn-lt"/>
              <a:ea typeface="+mn-ea"/>
              <a:cs typeface="+mn-cs"/>
            </a:rPr>
            <a:t>しかし、類似団体の中では下位にあり、引き続き地方債の発行抑制や、計画的な繰上償還の実施、償還期間の調整などによって比率の改善に努める。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092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42418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42418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46989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経常収支比率は、前年度の横ばい。類似団体平均値からやや上回った。類似団体平均を大きく下回ったのは補助費等のみであり、その他については平均水準もしくはそれ以上を保っている。しかし、比率は全体的にやや悪化傾向にあるため、今後もより一層の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80</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96596"/>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160799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17272</xdr:rowOff>
    </xdr:from>
    <xdr:to>
      <xdr:col>82</xdr:col>
      <xdr:colOff>196850</xdr:colOff>
      <xdr:row>80</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200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926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75</xdr:row>
      <xdr:rowOff>133858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868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17201</xdr:rowOff>
    </xdr:from>
    <xdr:to>
      <xdr:col>29</xdr:col>
      <xdr:colOff>127000</xdr:colOff>
      <xdr:row>17</xdr:row>
      <xdr:rowOff>69175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9476"/>
          <a:ext cx="647700" cy="5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69175</xdr:rowOff>
    </xdr:from>
    <xdr:to>
      <xdr:col>26</xdr:col>
      <xdr:colOff>50800</xdr:colOff>
      <xdr:row>17</xdr:row>
      <xdr:rowOff>113605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1450"/>
          <a:ext cx="698500" cy="4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113605</xdr:rowOff>
    </xdr:from>
    <xdr:to>
      <xdr:col>22</xdr:col>
      <xdr:colOff>114300</xdr:colOff>
      <xdr:row>18</xdr:row>
      <xdr:rowOff>7257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5880"/>
          <a:ext cx="698500" cy="6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152859</xdr:rowOff>
    </xdr:from>
    <xdr:to>
      <xdr:col>18</xdr:col>
      <xdr:colOff>177800</xdr:colOff>
      <xdr:row>18</xdr:row>
      <xdr:rowOff>7257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15134"/>
          <a:ext cx="698500" cy="2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137851</xdr:rowOff>
    </xdr:from>
    <xdr:to>
      <xdr:col>29</xdr:col>
      <xdr:colOff>177800</xdr:colOff>
      <xdr:row>17</xdr:row>
      <xdr:rowOff>68001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109928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18375</xdr:rowOff>
    </xdr:from>
    <xdr:to>
      <xdr:col>26</xdr:col>
      <xdr:colOff>101600</xdr:colOff>
      <xdr:row>17</xdr:row>
      <xdr:rowOff>119975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62805</xdr:rowOff>
    </xdr:from>
    <xdr:to>
      <xdr:col>22</xdr:col>
      <xdr:colOff>165100</xdr:colOff>
      <xdr:row>17</xdr:row>
      <xdr:rowOff>164405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5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149182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127907</xdr:rowOff>
    </xdr:from>
    <xdr:to>
      <xdr:col>19</xdr:col>
      <xdr:colOff>38100</xdr:colOff>
      <xdr:row>18</xdr:row>
      <xdr:rowOff>58057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42834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102059</xdr:rowOff>
    </xdr:from>
    <xdr:to>
      <xdr:col>15</xdr:col>
      <xdr:colOff>101600</xdr:colOff>
      <xdr:row>18</xdr:row>
      <xdr:rowOff>32209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5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192075</xdr:rowOff>
    </xdr:from>
    <xdr:to>
      <xdr:col>29</xdr:col>
      <xdr:colOff>127000</xdr:colOff>
      <xdr:row>34</xdr:row>
      <xdr:rowOff>252959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59525"/>
          <a:ext cx="6477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7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169101</xdr:rowOff>
    </xdr:from>
    <xdr:to>
      <xdr:col>26</xdr:col>
      <xdr:colOff>50800</xdr:colOff>
      <xdr:row>34</xdr:row>
      <xdr:rowOff>192075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36551"/>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169101</xdr:rowOff>
    </xdr:from>
    <xdr:to>
      <xdr:col>22</xdr:col>
      <xdr:colOff>114300</xdr:colOff>
      <xdr:row>34</xdr:row>
      <xdr:rowOff>237090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36551"/>
          <a:ext cx="698500" cy="6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237090</xdr:rowOff>
    </xdr:from>
    <xdr:to>
      <xdr:col>18</xdr:col>
      <xdr:colOff>177800</xdr:colOff>
      <xdr:row>34</xdr:row>
      <xdr:rowOff>241795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04540"/>
          <a:ext cx="698500" cy="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202159</xdr:rowOff>
    </xdr:from>
    <xdr:to>
      <xdr:col>29</xdr:col>
      <xdr:colOff>177800</xdr:colOff>
      <xdr:row>34</xdr:row>
      <xdr:rowOff>303758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96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47236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141275</xdr:rowOff>
    </xdr:from>
    <xdr:to>
      <xdr:col>26</xdr:col>
      <xdr:colOff>101600</xdr:colOff>
      <xdr:row>34</xdr:row>
      <xdr:rowOff>242875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0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253052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7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118301</xdr:rowOff>
    </xdr:from>
    <xdr:to>
      <xdr:col>22</xdr:col>
      <xdr:colOff>165100</xdr:colOff>
      <xdr:row>34</xdr:row>
      <xdr:rowOff>219901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230078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186290</xdr:rowOff>
    </xdr:from>
    <xdr:to>
      <xdr:col>19</xdr:col>
      <xdr:colOff>38100</xdr:colOff>
      <xdr:row>34</xdr:row>
      <xdr:rowOff>287889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537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298067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190995</xdr:rowOff>
    </xdr:from>
    <xdr:to>
      <xdr:col>15</xdr:col>
      <xdr:colOff>101600</xdr:colOff>
      <xdr:row>34</xdr:row>
      <xdr:rowOff>292595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302772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2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152795</xdr:rowOff>
    </xdr:from>
    <xdr:to>
      <xdr:col>24</xdr:col>
      <xdr:colOff>63500</xdr:colOff>
      <xdr:row>36</xdr:row>
      <xdr:rowOff>9447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3545"/>
          <a:ext cx="8382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9447</xdr:rowOff>
    </xdr:from>
    <xdr:to>
      <xdr:col>19</xdr:col>
      <xdr:colOff>177800</xdr:colOff>
      <xdr:row>36</xdr:row>
      <xdr:rowOff>18983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1647"/>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18983</xdr:rowOff>
    </xdr:from>
    <xdr:to>
      <xdr:col>15</xdr:col>
      <xdr:colOff>50800</xdr:colOff>
      <xdr:row>36</xdr:row>
      <xdr:rowOff>76476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91183"/>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59527</xdr:rowOff>
    </xdr:from>
    <xdr:to>
      <xdr:col>10</xdr:col>
      <xdr:colOff>114300</xdr:colOff>
      <xdr:row>36</xdr:row>
      <xdr:rowOff>76476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1727"/>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101995</xdr:rowOff>
    </xdr:from>
    <xdr:to>
      <xdr:col>24</xdr:col>
      <xdr:colOff>114300</xdr:colOff>
      <xdr:row>36</xdr:row>
      <xdr:rowOff>32145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80422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130097</xdr:rowOff>
    </xdr:from>
    <xdr:to>
      <xdr:col>20</xdr:col>
      <xdr:colOff>38100</xdr:colOff>
      <xdr:row>36</xdr:row>
      <xdr:rowOff>60247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51374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139633</xdr:rowOff>
    </xdr:from>
    <xdr:to>
      <xdr:col>15</xdr:col>
      <xdr:colOff>101600</xdr:colOff>
      <xdr:row>36</xdr:row>
      <xdr:rowOff>69783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60910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25676</xdr:rowOff>
    </xdr:from>
    <xdr:to>
      <xdr:col>10</xdr:col>
      <xdr:colOff>165100</xdr:colOff>
      <xdr:row>36</xdr:row>
      <xdr:rowOff>127276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118403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8727</xdr:rowOff>
    </xdr:from>
    <xdr:to>
      <xdr:col>6</xdr:col>
      <xdr:colOff>38100</xdr:colOff>
      <xdr:row>36</xdr:row>
      <xdr:rowOff>110327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101454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343</xdr:rowOff>
    </xdr:from>
    <xdr:to>
      <xdr:col>24</xdr:col>
      <xdr:colOff>63500</xdr:colOff>
      <xdr:row>57</xdr:row>
      <xdr:rowOff>38836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2993"/>
          <a:ext cx="8382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38836</xdr:rowOff>
    </xdr:from>
    <xdr:to>
      <xdr:col>19</xdr:col>
      <xdr:colOff>177800</xdr:colOff>
      <xdr:row>57</xdr:row>
      <xdr:rowOff>155169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1486"/>
          <a:ext cx="889000" cy="1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122974</xdr:rowOff>
    </xdr:from>
    <xdr:to>
      <xdr:col>15</xdr:col>
      <xdr:colOff>50800</xdr:colOff>
      <xdr:row>57</xdr:row>
      <xdr:rowOff>155169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95624"/>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52540</xdr:rowOff>
    </xdr:from>
    <xdr:to>
      <xdr:col>10</xdr:col>
      <xdr:colOff>114300</xdr:colOff>
      <xdr:row>57</xdr:row>
      <xdr:rowOff>122974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25190"/>
          <a:ext cx="889000" cy="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120993</xdr:rowOff>
    </xdr:from>
    <xdr:to>
      <xdr:col>24</xdr:col>
      <xdr:colOff>114300</xdr:colOff>
      <xdr:row>57</xdr:row>
      <xdr:rowOff>51143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143870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159486</xdr:rowOff>
    </xdr:from>
    <xdr:to>
      <xdr:col>20</xdr:col>
      <xdr:colOff>38100</xdr:colOff>
      <xdr:row>57</xdr:row>
      <xdr:rowOff>89636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106163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104369</xdr:rowOff>
    </xdr:from>
    <xdr:to>
      <xdr:col>15</xdr:col>
      <xdr:colOff>101600</xdr:colOff>
      <xdr:row>58</xdr:row>
      <xdr:rowOff>34519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51046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72174</xdr:rowOff>
    </xdr:from>
    <xdr:to>
      <xdr:col>10</xdr:col>
      <xdr:colOff>165100</xdr:colOff>
      <xdr:row>58</xdr:row>
      <xdr:rowOff>2324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18851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1740</xdr:rowOff>
    </xdr:from>
    <xdr:to>
      <xdr:col>6</xdr:col>
      <xdr:colOff>38100</xdr:colOff>
      <xdr:row>57</xdr:row>
      <xdr:rowOff>103340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119867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20676</xdr:rowOff>
    </xdr:from>
    <xdr:to>
      <xdr:col>24</xdr:col>
      <xdr:colOff>63500</xdr:colOff>
      <xdr:row>77</xdr:row>
      <xdr:rowOff>36525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22326"/>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20676</xdr:rowOff>
    </xdr:from>
    <xdr:to>
      <xdr:col>19</xdr:col>
      <xdr:colOff>177800</xdr:colOff>
      <xdr:row>77</xdr:row>
      <xdr:rowOff>57862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22326"/>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57862</xdr:rowOff>
    </xdr:from>
    <xdr:to>
      <xdr:col>15</xdr:col>
      <xdr:colOff>50800</xdr:colOff>
      <xdr:row>77</xdr:row>
      <xdr:rowOff>72416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5951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45593</xdr:rowOff>
    </xdr:from>
    <xdr:to>
      <xdr:col>10</xdr:col>
      <xdr:colOff>114300</xdr:colOff>
      <xdr:row>77</xdr:row>
      <xdr:rowOff>72416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4724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157175</xdr:rowOff>
    </xdr:from>
    <xdr:to>
      <xdr:col>24</xdr:col>
      <xdr:colOff>114300</xdr:colOff>
      <xdr:row>77</xdr:row>
      <xdr:rowOff>87325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135602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141326</xdr:rowOff>
    </xdr:from>
    <xdr:to>
      <xdr:col>20</xdr:col>
      <xdr:colOff>38100</xdr:colOff>
      <xdr:row>77</xdr:row>
      <xdr:rowOff>71476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62603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6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7062</xdr:rowOff>
    </xdr:from>
    <xdr:to>
      <xdr:col>15</xdr:col>
      <xdr:colOff>101600</xdr:colOff>
      <xdr:row>77</xdr:row>
      <xdr:rowOff>108662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0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21616</xdr:rowOff>
    </xdr:from>
    <xdr:to>
      <xdr:col>10</xdr:col>
      <xdr:colOff>165100</xdr:colOff>
      <xdr:row>77</xdr:row>
      <xdr:rowOff>123216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114343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1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166243</xdr:rowOff>
    </xdr:from>
    <xdr:to>
      <xdr:col>6</xdr:col>
      <xdr:colOff>38100</xdr:colOff>
      <xdr:row>77</xdr:row>
      <xdr:rowOff>96393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87520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3994</xdr:rowOff>
    </xdr:from>
    <xdr:to>
      <xdr:col>24</xdr:col>
      <xdr:colOff>63500</xdr:colOff>
      <xdr:row>98</xdr:row>
      <xdr:rowOff>22885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06094"/>
          <a:ext cx="838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22885</xdr:rowOff>
    </xdr:from>
    <xdr:to>
      <xdr:col>19</xdr:col>
      <xdr:colOff>177800</xdr:colOff>
      <xdr:row>98</xdr:row>
      <xdr:rowOff>33483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498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33483</xdr:rowOff>
    </xdr:from>
    <xdr:to>
      <xdr:col>15</xdr:col>
      <xdr:colOff>50800</xdr:colOff>
      <xdr:row>98</xdr:row>
      <xdr:rowOff>54415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5583"/>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54415</xdr:rowOff>
    </xdr:from>
    <xdr:to>
      <xdr:col>10</xdr:col>
      <xdr:colOff>114300</xdr:colOff>
      <xdr:row>99</xdr:row>
      <xdr:rowOff>13464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56515"/>
          <a:ext cx="889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124644</xdr:rowOff>
    </xdr:from>
    <xdr:to>
      <xdr:col>24</xdr:col>
      <xdr:colOff>114300</xdr:colOff>
      <xdr:row>98</xdr:row>
      <xdr:rowOff>54794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103071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3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143535</xdr:rowOff>
    </xdr:from>
    <xdr:to>
      <xdr:col>20</xdr:col>
      <xdr:colOff>38100</xdr:colOff>
      <xdr:row>98</xdr:row>
      <xdr:rowOff>73685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64812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154133</xdr:rowOff>
    </xdr:from>
    <xdr:to>
      <xdr:col>15</xdr:col>
      <xdr:colOff>101600</xdr:colOff>
      <xdr:row>98</xdr:row>
      <xdr:rowOff>84283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75410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3615</xdr:rowOff>
    </xdr:from>
    <xdr:to>
      <xdr:col>10</xdr:col>
      <xdr:colOff>165100</xdr:colOff>
      <xdr:row>98</xdr:row>
      <xdr:rowOff>105215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96342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134114</xdr:rowOff>
    </xdr:from>
    <xdr:to>
      <xdr:col>6</xdr:col>
      <xdr:colOff>38100</xdr:colOff>
      <xdr:row>99</xdr:row>
      <xdr:rowOff>64264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55391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101791</xdr:rowOff>
    </xdr:from>
    <xdr:to>
      <xdr:col>55</xdr:col>
      <xdr:colOff>0</xdr:colOff>
      <xdr:row>34</xdr:row>
      <xdr:rowOff>149504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31091"/>
          <a:ext cx="8382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73952</xdr:rowOff>
    </xdr:from>
    <xdr:to>
      <xdr:col>50</xdr:col>
      <xdr:colOff>114300</xdr:colOff>
      <xdr:row>34</xdr:row>
      <xdr:rowOff>149504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03252"/>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73952</xdr:rowOff>
    </xdr:from>
    <xdr:to>
      <xdr:col>45</xdr:col>
      <xdr:colOff>177800</xdr:colOff>
      <xdr:row>34</xdr:row>
      <xdr:rowOff>87427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03252"/>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12459</xdr:rowOff>
    </xdr:from>
    <xdr:to>
      <xdr:col>41</xdr:col>
      <xdr:colOff>50800</xdr:colOff>
      <xdr:row>34</xdr:row>
      <xdr:rowOff>87427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841759"/>
          <a:ext cx="889000" cy="7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50991</xdr:rowOff>
    </xdr:from>
    <xdr:to>
      <xdr:col>55</xdr:col>
      <xdr:colOff>50800</xdr:colOff>
      <xdr:row>34</xdr:row>
      <xdr:rowOff>152591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8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73868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98704</xdr:rowOff>
    </xdr:from>
    <xdr:to>
      <xdr:col>50</xdr:col>
      <xdr:colOff>165100</xdr:colOff>
      <xdr:row>35</xdr:row>
      <xdr:rowOff>28854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45381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7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23152</xdr:rowOff>
    </xdr:from>
    <xdr:to>
      <xdr:col>46</xdr:col>
      <xdr:colOff>38100</xdr:colOff>
      <xdr:row>34</xdr:row>
      <xdr:rowOff>124752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141279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36627</xdr:rowOff>
    </xdr:from>
    <xdr:to>
      <xdr:col>41</xdr:col>
      <xdr:colOff>101600</xdr:colOff>
      <xdr:row>34</xdr:row>
      <xdr:rowOff>138227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8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154754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6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133109</xdr:rowOff>
    </xdr:from>
    <xdr:to>
      <xdr:col>36</xdr:col>
      <xdr:colOff>165100</xdr:colOff>
      <xdr:row>34</xdr:row>
      <xdr:rowOff>63259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7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79786</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56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159534</xdr:rowOff>
    </xdr:from>
    <xdr:to>
      <xdr:col>55</xdr:col>
      <xdr:colOff>0</xdr:colOff>
      <xdr:row>59</xdr:row>
      <xdr:rowOff>4225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03634"/>
          <a:ext cx="838200" cy="1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158440</xdr:rowOff>
    </xdr:from>
    <xdr:to>
      <xdr:col>50</xdr:col>
      <xdr:colOff>114300</xdr:colOff>
      <xdr:row>59</xdr:row>
      <xdr:rowOff>4225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025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155940</xdr:rowOff>
    </xdr:from>
    <xdr:to>
      <xdr:col>45</xdr:col>
      <xdr:colOff>177800</xdr:colOff>
      <xdr:row>58</xdr:row>
      <xdr:rowOff>158440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00040"/>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155005</xdr:rowOff>
    </xdr:from>
    <xdr:to>
      <xdr:col>41</xdr:col>
      <xdr:colOff>50800</xdr:colOff>
      <xdr:row>58</xdr:row>
      <xdr:rowOff>155940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9910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108734</xdr:rowOff>
    </xdr:from>
    <xdr:to>
      <xdr:col>55</xdr:col>
      <xdr:colOff>50800</xdr:colOff>
      <xdr:row>59</xdr:row>
      <xdr:rowOff>38884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124875</xdr:rowOff>
    </xdr:from>
    <xdr:to>
      <xdr:col>50</xdr:col>
      <xdr:colOff>165100</xdr:colOff>
      <xdr:row>59</xdr:row>
      <xdr:rowOff>55025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46152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107640</xdr:rowOff>
    </xdr:from>
    <xdr:to>
      <xdr:col>46</xdr:col>
      <xdr:colOff>38100</xdr:colOff>
      <xdr:row>59</xdr:row>
      <xdr:rowOff>37790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28917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105140</xdr:rowOff>
    </xdr:from>
    <xdr:to>
      <xdr:col>41</xdr:col>
      <xdr:colOff>101600</xdr:colOff>
      <xdr:row>59</xdr:row>
      <xdr:rowOff>35290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26417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104205</xdr:rowOff>
    </xdr:from>
    <xdr:to>
      <xdr:col>36</xdr:col>
      <xdr:colOff>165100</xdr:colOff>
      <xdr:row>59</xdr:row>
      <xdr:rowOff>34355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25482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38595</xdr:rowOff>
    </xdr:from>
    <xdr:to>
      <xdr:col>55</xdr:col>
      <xdr:colOff>0</xdr:colOff>
      <xdr:row>79</xdr:row>
      <xdr:rowOff>41055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83145"/>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34303</xdr:rowOff>
    </xdr:from>
    <xdr:to>
      <xdr:col>50</xdr:col>
      <xdr:colOff>114300</xdr:colOff>
      <xdr:row>79</xdr:row>
      <xdr:rowOff>38595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78853"/>
          <a:ext cx="8890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21779</xdr:rowOff>
    </xdr:from>
    <xdr:to>
      <xdr:col>45</xdr:col>
      <xdr:colOff>177800</xdr:colOff>
      <xdr:row>79</xdr:row>
      <xdr:rowOff>34303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66329"/>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12275</xdr:rowOff>
    </xdr:from>
    <xdr:to>
      <xdr:col>41</xdr:col>
      <xdr:colOff>50800</xdr:colOff>
      <xdr:row>79</xdr:row>
      <xdr:rowOff>21779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56825"/>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161705</xdr:rowOff>
    </xdr:from>
    <xdr:to>
      <xdr:col>55</xdr:col>
      <xdr:colOff>50800</xdr:colOff>
      <xdr:row>79</xdr:row>
      <xdr:rowOff>91855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159245</xdr:rowOff>
    </xdr:from>
    <xdr:to>
      <xdr:col>50</xdr:col>
      <xdr:colOff>165100</xdr:colOff>
      <xdr:row>79</xdr:row>
      <xdr:rowOff>89395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80522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154953</xdr:rowOff>
    </xdr:from>
    <xdr:to>
      <xdr:col>46</xdr:col>
      <xdr:colOff>38100</xdr:colOff>
      <xdr:row>79</xdr:row>
      <xdr:rowOff>85103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76230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6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142429</xdr:rowOff>
    </xdr:from>
    <xdr:to>
      <xdr:col>41</xdr:col>
      <xdr:colOff>101600</xdr:colOff>
      <xdr:row>79</xdr:row>
      <xdr:rowOff>72579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89106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29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132925</xdr:rowOff>
    </xdr:from>
    <xdr:to>
      <xdr:col>36</xdr:col>
      <xdr:colOff>165100</xdr:colOff>
      <xdr:row>79</xdr:row>
      <xdr:rowOff>63075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54202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5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146951</xdr:rowOff>
    </xdr:from>
    <xdr:to>
      <xdr:col>55</xdr:col>
      <xdr:colOff>0</xdr:colOff>
      <xdr:row>97</xdr:row>
      <xdr:rowOff>1936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34701"/>
          <a:ext cx="838200" cy="19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161993</xdr:rowOff>
    </xdr:from>
    <xdr:to>
      <xdr:col>50</xdr:col>
      <xdr:colOff>114300</xdr:colOff>
      <xdr:row>97</xdr:row>
      <xdr:rowOff>1936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21193"/>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161993</xdr:rowOff>
    </xdr:from>
    <xdr:to>
      <xdr:col>45</xdr:col>
      <xdr:colOff>177800</xdr:colOff>
      <xdr:row>97</xdr:row>
      <xdr:rowOff>15131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21193"/>
          <a:ext cx="889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15131</xdr:rowOff>
    </xdr:from>
    <xdr:to>
      <xdr:col>41</xdr:col>
      <xdr:colOff>50800</xdr:colOff>
      <xdr:row>97</xdr:row>
      <xdr:rowOff>105693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45781"/>
          <a:ext cx="889000" cy="9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96151</xdr:rowOff>
    </xdr:from>
    <xdr:to>
      <xdr:col>55</xdr:col>
      <xdr:colOff>50800</xdr:colOff>
      <xdr:row>96</xdr:row>
      <xdr:rowOff>26301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119028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122586</xdr:rowOff>
    </xdr:from>
    <xdr:to>
      <xdr:col>50</xdr:col>
      <xdr:colOff>165100</xdr:colOff>
      <xdr:row>97</xdr:row>
      <xdr:rowOff>52736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43863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111193</xdr:rowOff>
    </xdr:from>
    <xdr:to>
      <xdr:col>46</xdr:col>
      <xdr:colOff>38100</xdr:colOff>
      <xdr:row>97</xdr:row>
      <xdr:rowOff>41343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32470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6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135781</xdr:rowOff>
    </xdr:from>
    <xdr:to>
      <xdr:col>41</xdr:col>
      <xdr:colOff>101600</xdr:colOff>
      <xdr:row>97</xdr:row>
      <xdr:rowOff>65931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57058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54893</xdr:rowOff>
    </xdr:from>
    <xdr:to>
      <xdr:col>36</xdr:col>
      <xdr:colOff>165100</xdr:colOff>
      <xdr:row>97</xdr:row>
      <xdr:rowOff>156493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147620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7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39070</xdr:rowOff>
    </xdr:from>
    <xdr:to>
      <xdr:col>85</xdr:col>
      <xdr:colOff>127000</xdr:colOff>
      <xdr:row>39</xdr:row>
      <xdr:rowOff>40846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5620"/>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36933</xdr:rowOff>
    </xdr:from>
    <xdr:to>
      <xdr:col>81</xdr:col>
      <xdr:colOff>50800</xdr:colOff>
      <xdr:row>39</xdr:row>
      <xdr:rowOff>39070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3483"/>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36933</xdr:rowOff>
    </xdr:from>
    <xdr:to>
      <xdr:col>76</xdr:col>
      <xdr:colOff>114300</xdr:colOff>
      <xdr:row>39</xdr:row>
      <xdr:rowOff>38046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3483"/>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24914</xdr:rowOff>
    </xdr:from>
    <xdr:to>
      <xdr:col>71</xdr:col>
      <xdr:colOff>177800</xdr:colOff>
      <xdr:row>39</xdr:row>
      <xdr:rowOff>38046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1464"/>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161496</xdr:rowOff>
    </xdr:from>
    <xdr:to>
      <xdr:col>85</xdr:col>
      <xdr:colOff>177800</xdr:colOff>
      <xdr:row>39</xdr:row>
      <xdr:rowOff>91646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159720</xdr:rowOff>
    </xdr:from>
    <xdr:to>
      <xdr:col>81</xdr:col>
      <xdr:colOff>101600</xdr:colOff>
      <xdr:row>39</xdr:row>
      <xdr:rowOff>89870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80997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157583</xdr:rowOff>
    </xdr:from>
    <xdr:to>
      <xdr:col>76</xdr:col>
      <xdr:colOff>165100</xdr:colOff>
      <xdr:row>39</xdr:row>
      <xdr:rowOff>87733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104260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4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158696</xdr:rowOff>
    </xdr:from>
    <xdr:to>
      <xdr:col>72</xdr:col>
      <xdr:colOff>38100</xdr:colOff>
      <xdr:row>39</xdr:row>
      <xdr:rowOff>88846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105372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4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145564</xdr:rowOff>
    </xdr:from>
    <xdr:to>
      <xdr:col>67</xdr:col>
      <xdr:colOff>101600</xdr:colOff>
      <xdr:row>39</xdr:row>
      <xdr:rowOff>75714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92241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4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152774</xdr:rowOff>
    </xdr:from>
    <xdr:to>
      <xdr:col>85</xdr:col>
      <xdr:colOff>127000</xdr:colOff>
      <xdr:row>74</xdr:row>
      <xdr:rowOff>21372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668624"/>
          <a:ext cx="838200" cy="4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152774</xdr:rowOff>
    </xdr:from>
    <xdr:to>
      <xdr:col>81</xdr:col>
      <xdr:colOff>50800</xdr:colOff>
      <xdr:row>73</xdr:row>
      <xdr:rowOff>161156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66862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161156</xdr:rowOff>
    </xdr:from>
    <xdr:to>
      <xdr:col>76</xdr:col>
      <xdr:colOff>114300</xdr:colOff>
      <xdr:row>73</xdr:row>
      <xdr:rowOff>165597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677006"/>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116873</xdr:rowOff>
    </xdr:from>
    <xdr:to>
      <xdr:col>71</xdr:col>
      <xdr:colOff>177800</xdr:colOff>
      <xdr:row>73</xdr:row>
      <xdr:rowOff>165597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632723"/>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142022</xdr:rowOff>
    </xdr:from>
    <xdr:to>
      <xdr:col>85</xdr:col>
      <xdr:colOff>177800</xdr:colOff>
      <xdr:row>74</xdr:row>
      <xdr:rowOff>72172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164899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101974</xdr:rowOff>
    </xdr:from>
    <xdr:to>
      <xdr:col>81</xdr:col>
      <xdr:colOff>101600</xdr:colOff>
      <xdr:row>74</xdr:row>
      <xdr:rowOff>32124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48651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3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110356</xdr:rowOff>
    </xdr:from>
    <xdr:to>
      <xdr:col>76</xdr:col>
      <xdr:colOff>165100</xdr:colOff>
      <xdr:row>74</xdr:row>
      <xdr:rowOff>40506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57033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114797</xdr:rowOff>
    </xdr:from>
    <xdr:to>
      <xdr:col>72</xdr:col>
      <xdr:colOff>38100</xdr:colOff>
      <xdr:row>74</xdr:row>
      <xdr:rowOff>44947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61474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4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66073</xdr:rowOff>
    </xdr:from>
    <xdr:to>
      <xdr:col>67</xdr:col>
      <xdr:colOff>101600</xdr:colOff>
      <xdr:row>73</xdr:row>
      <xdr:rowOff>167673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12973</xdr:rowOff>
    </xdr:from>
    <xdr:to>
      <xdr:col>85</xdr:col>
      <xdr:colOff>127000</xdr:colOff>
      <xdr:row>99</xdr:row>
      <xdr:rowOff>18478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86523"/>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15788</xdr:rowOff>
    </xdr:from>
    <xdr:to>
      <xdr:col>81</xdr:col>
      <xdr:colOff>50800</xdr:colOff>
      <xdr:row>99</xdr:row>
      <xdr:rowOff>18478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89338"/>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169771</xdr:rowOff>
    </xdr:from>
    <xdr:to>
      <xdr:col>76</xdr:col>
      <xdr:colOff>114300</xdr:colOff>
      <xdr:row>99</xdr:row>
      <xdr:rowOff>15788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71871"/>
          <a:ext cx="889000" cy="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169771</xdr:rowOff>
    </xdr:from>
    <xdr:to>
      <xdr:col>71</xdr:col>
      <xdr:colOff>177800</xdr:colOff>
      <xdr:row>99</xdr:row>
      <xdr:rowOff>12602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1871"/>
          <a:ext cx="8890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133623</xdr:rowOff>
    </xdr:from>
    <xdr:to>
      <xdr:col>85</xdr:col>
      <xdr:colOff>177800</xdr:colOff>
      <xdr:row>99</xdr:row>
      <xdr:rowOff>63773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139128</xdr:rowOff>
    </xdr:from>
    <xdr:to>
      <xdr:col>81</xdr:col>
      <xdr:colOff>101600</xdr:colOff>
      <xdr:row>99</xdr:row>
      <xdr:rowOff>69278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60405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3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136438</xdr:rowOff>
    </xdr:from>
    <xdr:to>
      <xdr:col>76</xdr:col>
      <xdr:colOff>165100</xdr:colOff>
      <xdr:row>99</xdr:row>
      <xdr:rowOff>66588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57715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118971</xdr:rowOff>
    </xdr:from>
    <xdr:to>
      <xdr:col>72</xdr:col>
      <xdr:colOff>38100</xdr:colOff>
      <xdr:row>99</xdr:row>
      <xdr:rowOff>49121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65648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133252</xdr:rowOff>
    </xdr:from>
    <xdr:to>
      <xdr:col>67</xdr:col>
      <xdr:colOff>101600</xdr:colOff>
      <xdr:row>99</xdr:row>
      <xdr:rowOff>63402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79929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7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26162</xdr:rowOff>
    </xdr:from>
    <xdr:to>
      <xdr:col>116</xdr:col>
      <xdr:colOff>63500</xdr:colOff>
      <xdr:row>39</xdr:row>
      <xdr:rowOff>26467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1271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26162</xdr:rowOff>
    </xdr:from>
    <xdr:to>
      <xdr:col>111</xdr:col>
      <xdr:colOff>177800</xdr:colOff>
      <xdr:row>39</xdr:row>
      <xdr:rowOff>26848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127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14580</xdr:rowOff>
    </xdr:from>
    <xdr:to>
      <xdr:col>107</xdr:col>
      <xdr:colOff>50800</xdr:colOff>
      <xdr:row>39</xdr:row>
      <xdr:rowOff>26848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1130"/>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14580</xdr:rowOff>
    </xdr:from>
    <xdr:to>
      <xdr:col>102</xdr:col>
      <xdr:colOff>114300</xdr:colOff>
      <xdr:row>39</xdr:row>
      <xdr:rowOff>22161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01130"/>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147117</xdr:rowOff>
    </xdr:from>
    <xdr:to>
      <xdr:col>116</xdr:col>
      <xdr:colOff>114300</xdr:colOff>
      <xdr:row>39</xdr:row>
      <xdr:rowOff>77267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62044</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146812</xdr:rowOff>
    </xdr:from>
    <xdr:to>
      <xdr:col>112</xdr:col>
      <xdr:colOff>38100</xdr:colOff>
      <xdr:row>39</xdr:row>
      <xdr:rowOff>76962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68089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147498</xdr:rowOff>
    </xdr:from>
    <xdr:to>
      <xdr:col>107</xdr:col>
      <xdr:colOff>101600</xdr:colOff>
      <xdr:row>39</xdr:row>
      <xdr:rowOff>77648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68775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135230</xdr:rowOff>
    </xdr:from>
    <xdr:to>
      <xdr:col>102</xdr:col>
      <xdr:colOff>165100</xdr:colOff>
      <xdr:row>39</xdr:row>
      <xdr:rowOff>65380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56507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142811</xdr:rowOff>
    </xdr:from>
    <xdr:to>
      <xdr:col>98</xdr:col>
      <xdr:colOff>38100</xdr:colOff>
      <xdr:row>39</xdr:row>
      <xdr:rowOff>72961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64088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91275</xdr:rowOff>
    </xdr:from>
    <xdr:to>
      <xdr:col>116</xdr:col>
      <xdr:colOff>63500</xdr:colOff>
      <xdr:row>76</xdr:row>
      <xdr:rowOff>120269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121475"/>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120269</xdr:rowOff>
    </xdr:from>
    <xdr:to>
      <xdr:col>111</xdr:col>
      <xdr:colOff>177800</xdr:colOff>
      <xdr:row>76</xdr:row>
      <xdr:rowOff>144290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50469"/>
          <a:ext cx="8890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144120</xdr:rowOff>
    </xdr:from>
    <xdr:to>
      <xdr:col>107</xdr:col>
      <xdr:colOff>50800</xdr:colOff>
      <xdr:row>76</xdr:row>
      <xdr:rowOff>144290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74320"/>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144120</xdr:rowOff>
    </xdr:from>
    <xdr:to>
      <xdr:col>102</xdr:col>
      <xdr:colOff>114300</xdr:colOff>
      <xdr:row>76</xdr:row>
      <xdr:rowOff>149586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74320"/>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40475</xdr:rowOff>
    </xdr:from>
    <xdr:to>
      <xdr:col>116</xdr:col>
      <xdr:colOff>114300</xdr:colOff>
      <xdr:row>76</xdr:row>
      <xdr:rowOff>142075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18902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69469</xdr:rowOff>
    </xdr:from>
    <xdr:to>
      <xdr:col>112</xdr:col>
      <xdr:colOff>38100</xdr:colOff>
      <xdr:row>76</xdr:row>
      <xdr:rowOff>171069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162196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93490</xdr:rowOff>
    </xdr:from>
    <xdr:to>
      <xdr:col>107</xdr:col>
      <xdr:colOff>101600</xdr:colOff>
      <xdr:row>77</xdr:row>
      <xdr:rowOff>23640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14767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1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93320</xdr:rowOff>
    </xdr:from>
    <xdr:to>
      <xdr:col>102</xdr:col>
      <xdr:colOff>165100</xdr:colOff>
      <xdr:row>77</xdr:row>
      <xdr:rowOff>23470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98786</xdr:rowOff>
    </xdr:from>
    <xdr:to>
      <xdr:col>98</xdr:col>
      <xdr:colOff>38100</xdr:colOff>
      <xdr:row>77</xdr:row>
      <xdr:rowOff>28936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20063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全体的に住民一人当たりのコストが増加傾向にあり、性質によって支出額が増加していることが要因の場合もあるが、人口減少が進んでいることが主要因となっている。</a:t>
          </a:r>
          <a:endParaRPr lang="ja-JP" altLang="ja-JP" sz="1400">
            <a:effectLst/>
          </a:endParaRPr>
        </a:p>
        <a:p>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574,601</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31,874</a:t>
          </a:r>
          <a:r>
            <a:rPr kumimoji="1" lang="ja-JP" altLang="ja-JP" sz="1100">
              <a:solidFill>
                <a:schemeClr val="dk1"/>
              </a:solidFill>
              <a:effectLst/>
              <a:latin typeface="+mn-lt"/>
              <a:ea typeface="+mn-ea"/>
              <a:cs typeface="+mn-cs"/>
            </a:rPr>
            <a:t>円増となった。主な構成要素である人件費は、住民一人当たり</a:t>
          </a:r>
          <a:r>
            <a:rPr kumimoji="1" lang="en-US" altLang="ja-JP" sz="1100">
              <a:solidFill>
                <a:schemeClr val="dk1"/>
              </a:solidFill>
              <a:effectLst/>
              <a:latin typeface="+mn-lt"/>
              <a:ea typeface="+mn-ea"/>
              <a:cs typeface="+mn-cs"/>
            </a:rPr>
            <a:t>78,698</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年度より緩やかに増加している。これは職員数削減効果の下げ止まりや、人口減少によるものである。</a:t>
          </a:r>
          <a:endParaRPr lang="ja-JP" altLang="ja-JP" sz="1400">
            <a:effectLst/>
          </a:endParaRPr>
        </a:p>
        <a:p>
          <a:r>
            <a:rPr kumimoji="1" lang="ja-JP" altLang="ja-JP" sz="1100">
              <a:solidFill>
                <a:schemeClr val="dk1"/>
              </a:solidFill>
              <a:effectLst/>
              <a:latin typeface="+mn-lt"/>
              <a:ea typeface="+mn-ea"/>
              <a:cs typeface="+mn-cs"/>
            </a:rPr>
            <a:t>物件費については、プレミアム付商品券取扱業務委託料が増えたことなどによって前年度より</a:t>
          </a:r>
          <a:r>
            <a:rPr kumimoji="1" lang="en-US" altLang="ja-JP" sz="1100">
              <a:solidFill>
                <a:schemeClr val="dk1"/>
              </a:solidFill>
              <a:effectLst/>
              <a:latin typeface="+mn-lt"/>
              <a:ea typeface="+mn-ea"/>
              <a:cs typeface="+mn-cs"/>
            </a:rPr>
            <a:t>3,031</a:t>
          </a:r>
          <a:r>
            <a:rPr kumimoji="1" lang="ja-JP" altLang="ja-JP" sz="1100">
              <a:solidFill>
                <a:schemeClr val="dk1"/>
              </a:solidFill>
              <a:effectLst/>
              <a:latin typeface="+mn-lt"/>
              <a:ea typeface="+mn-ea"/>
              <a:cs typeface="+mn-cs"/>
            </a:rPr>
            <a:t>円増となっている。補助費等については支出額は前年度より減少しているが、人口減少の影響により住民一人当たり</a:t>
          </a:r>
          <a:r>
            <a:rPr kumimoji="1" lang="en-US" altLang="ja-JP" sz="1100">
              <a:solidFill>
                <a:schemeClr val="dk1"/>
              </a:solidFill>
              <a:effectLst/>
              <a:latin typeface="+mn-lt"/>
              <a:ea typeface="+mn-ea"/>
              <a:cs typeface="+mn-cs"/>
            </a:rPr>
            <a:t>3,757</a:t>
          </a:r>
          <a:r>
            <a:rPr kumimoji="1" lang="ja-JP" altLang="ja-JP" sz="1100">
              <a:solidFill>
                <a:schemeClr val="dk1"/>
              </a:solidFill>
              <a:effectLst/>
              <a:latin typeface="+mn-lt"/>
              <a:ea typeface="+mn-ea"/>
              <a:cs typeface="+mn-cs"/>
            </a:rPr>
            <a:t>円の増となっている。</a:t>
          </a:r>
          <a:endParaRPr lang="ja-JP" altLang="ja-JP" sz="1400">
            <a:effectLst/>
          </a:endParaRPr>
        </a:p>
        <a:p>
          <a:r>
            <a:rPr kumimoji="1" lang="ja-JP" altLang="ja-JP" sz="1100">
              <a:solidFill>
                <a:schemeClr val="dk1"/>
              </a:solidFill>
              <a:effectLst/>
              <a:latin typeface="+mn-lt"/>
              <a:ea typeface="+mn-ea"/>
              <a:cs typeface="+mn-cs"/>
            </a:rPr>
            <a:t>普通建設事業費のうち更新整備については福良地区公民館の耐震改修や市保育所建替工事等の大型事業を実施したことから大幅増となり、前年度より</a:t>
          </a:r>
          <a:r>
            <a:rPr kumimoji="1" lang="en-US" altLang="ja-JP" sz="1100">
              <a:solidFill>
                <a:schemeClr val="dk1"/>
              </a:solidFill>
              <a:effectLst/>
              <a:latin typeface="+mn-lt"/>
              <a:ea typeface="+mn-ea"/>
              <a:cs typeface="+mn-cs"/>
            </a:rPr>
            <a:t>21,641</a:t>
          </a:r>
          <a:r>
            <a:rPr kumimoji="1" lang="ja-JP" altLang="ja-JP" sz="1100">
              <a:solidFill>
                <a:schemeClr val="dk1"/>
              </a:solidFill>
              <a:effectLst/>
              <a:latin typeface="+mn-lt"/>
              <a:ea typeface="+mn-ea"/>
              <a:cs typeface="+mn-cs"/>
            </a:rPr>
            <a:t>円増となった。今後も単独で実施している事業の見直し等、経費削減に努めるが、公共施設の老朽化対策が本格化することから大幅な改善は見込めない。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46,978
46,476
229.01
27,774,713
26,993,629
644,804
15,784,634
32,514,389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138938</xdr:rowOff>
    </xdr:from>
    <xdr:to>
      <xdr:col>24</xdr:col>
      <xdr:colOff>63500</xdr:colOff>
      <xdr:row>36</xdr:row>
      <xdr:rowOff>156083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1138"/>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156083</xdr:rowOff>
    </xdr:from>
    <xdr:to>
      <xdr:col>19</xdr:col>
      <xdr:colOff>177800</xdr:colOff>
      <xdr:row>36</xdr:row>
      <xdr:rowOff>159703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828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159703</xdr:rowOff>
    </xdr:from>
    <xdr:to>
      <xdr:col>15</xdr:col>
      <xdr:colOff>50800</xdr:colOff>
      <xdr:row>37</xdr:row>
      <xdr:rowOff>24828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1903"/>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129794</xdr:rowOff>
    </xdr:from>
    <xdr:to>
      <xdr:col>10</xdr:col>
      <xdr:colOff>114300</xdr:colOff>
      <xdr:row>37</xdr:row>
      <xdr:rowOff>24828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199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88138</xdr:rowOff>
    </xdr:from>
    <xdr:to>
      <xdr:col>24</xdr:col>
      <xdr:colOff>114300</xdr:colOff>
      <xdr:row>37</xdr:row>
      <xdr:rowOff>18288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105283</xdr:rowOff>
    </xdr:from>
    <xdr:to>
      <xdr:col>20</xdr:col>
      <xdr:colOff>38100</xdr:colOff>
      <xdr:row>37</xdr:row>
      <xdr:rowOff>35433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26560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108903</xdr:rowOff>
    </xdr:from>
    <xdr:to>
      <xdr:col>15</xdr:col>
      <xdr:colOff>101600</xdr:colOff>
      <xdr:row>37</xdr:row>
      <xdr:rowOff>39053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30180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145478</xdr:rowOff>
    </xdr:from>
    <xdr:to>
      <xdr:col>10</xdr:col>
      <xdr:colOff>165100</xdr:colOff>
      <xdr:row>37</xdr:row>
      <xdr:rowOff>75628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66755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78994</xdr:rowOff>
    </xdr:from>
    <xdr:to>
      <xdr:col>6</xdr:col>
      <xdr:colOff>38100</xdr:colOff>
      <xdr:row>37</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121919</xdr:rowOff>
    </xdr:from>
    <xdr:to>
      <xdr:col>24</xdr:col>
      <xdr:colOff>63500</xdr:colOff>
      <xdr:row>58</xdr:row>
      <xdr:rowOff>131852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6019"/>
          <a:ext cx="8382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103729</xdr:rowOff>
    </xdr:from>
    <xdr:to>
      <xdr:col>19</xdr:col>
      <xdr:colOff>177800</xdr:colOff>
      <xdr:row>58</xdr:row>
      <xdr:rowOff>131852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7829"/>
          <a:ext cx="889000" cy="2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93269</xdr:rowOff>
    </xdr:from>
    <xdr:to>
      <xdr:col>15</xdr:col>
      <xdr:colOff>50800</xdr:colOff>
      <xdr:row>58</xdr:row>
      <xdr:rowOff>103729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37369"/>
          <a:ext cx="8890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93269</xdr:rowOff>
    </xdr:from>
    <xdr:to>
      <xdr:col>10</xdr:col>
      <xdr:colOff>114300</xdr:colOff>
      <xdr:row>58</xdr:row>
      <xdr:rowOff>114435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7369"/>
          <a:ext cx="889000" cy="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71119</xdr:rowOff>
    </xdr:from>
    <xdr:to>
      <xdr:col>24</xdr:col>
      <xdr:colOff>114300</xdr:colOff>
      <xdr:row>59</xdr:row>
      <xdr:rowOff>1269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81052</xdr:rowOff>
    </xdr:from>
    <xdr:to>
      <xdr:col>20</xdr:col>
      <xdr:colOff>38100</xdr:colOff>
      <xdr:row>59</xdr:row>
      <xdr:rowOff>11202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1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52929</xdr:rowOff>
    </xdr:from>
    <xdr:to>
      <xdr:col>15</xdr:col>
      <xdr:colOff>101600</xdr:colOff>
      <xdr:row>58</xdr:row>
      <xdr:rowOff>154529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171056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42469</xdr:rowOff>
    </xdr:from>
    <xdr:to>
      <xdr:col>10</xdr:col>
      <xdr:colOff>165100</xdr:colOff>
      <xdr:row>58</xdr:row>
      <xdr:rowOff>144069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160596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63635</xdr:rowOff>
    </xdr:from>
    <xdr:to>
      <xdr:col>6</xdr:col>
      <xdr:colOff>38100</xdr:colOff>
      <xdr:row>58</xdr:row>
      <xdr:rowOff>165235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156362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41033</xdr:rowOff>
    </xdr:from>
    <xdr:to>
      <xdr:col>24</xdr:col>
      <xdr:colOff>63500</xdr:colOff>
      <xdr:row>77</xdr:row>
      <xdr:rowOff>7976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71233"/>
          <a:ext cx="838200" cy="1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7976</xdr:rowOff>
    </xdr:from>
    <xdr:to>
      <xdr:col>19</xdr:col>
      <xdr:colOff>177800</xdr:colOff>
      <xdr:row>77</xdr:row>
      <xdr:rowOff>30390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9626"/>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30390</xdr:rowOff>
    </xdr:from>
    <xdr:to>
      <xdr:col>15</xdr:col>
      <xdr:colOff>50800</xdr:colOff>
      <xdr:row>77</xdr:row>
      <xdr:rowOff>64185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2040"/>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64185</xdr:rowOff>
    </xdr:from>
    <xdr:to>
      <xdr:col>10</xdr:col>
      <xdr:colOff>114300</xdr:colOff>
      <xdr:row>77</xdr:row>
      <xdr:rowOff>69938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583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161683</xdr:rowOff>
    </xdr:from>
    <xdr:to>
      <xdr:col>24</xdr:col>
      <xdr:colOff>114300</xdr:colOff>
      <xdr:row>76</xdr:row>
      <xdr:rowOff>91833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140110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128626</xdr:rowOff>
    </xdr:from>
    <xdr:to>
      <xdr:col>20</xdr:col>
      <xdr:colOff>38100</xdr:colOff>
      <xdr:row>77</xdr:row>
      <xdr:rowOff>58776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49903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151040</xdr:rowOff>
    </xdr:from>
    <xdr:to>
      <xdr:col>15</xdr:col>
      <xdr:colOff>101600</xdr:colOff>
      <xdr:row>77</xdr:row>
      <xdr:rowOff>81190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72317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13385</xdr:rowOff>
    </xdr:from>
    <xdr:to>
      <xdr:col>10</xdr:col>
      <xdr:colOff>165100</xdr:colOff>
      <xdr:row>77</xdr:row>
      <xdr:rowOff>114985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106112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0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19138</xdr:rowOff>
    </xdr:from>
    <xdr:to>
      <xdr:col>6</xdr:col>
      <xdr:colOff>38100</xdr:colOff>
      <xdr:row>77</xdr:row>
      <xdr:rowOff>120738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111865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7131</xdr:rowOff>
    </xdr:from>
    <xdr:to>
      <xdr:col>24</xdr:col>
      <xdr:colOff>63500</xdr:colOff>
      <xdr:row>97</xdr:row>
      <xdr:rowOff>74397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37781"/>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7131</xdr:rowOff>
    </xdr:from>
    <xdr:to>
      <xdr:col>19</xdr:col>
      <xdr:colOff>177800</xdr:colOff>
      <xdr:row>97</xdr:row>
      <xdr:rowOff>86113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37781"/>
          <a:ext cx="889000" cy="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80093</xdr:rowOff>
    </xdr:from>
    <xdr:to>
      <xdr:col>15</xdr:col>
      <xdr:colOff>50800</xdr:colOff>
      <xdr:row>97</xdr:row>
      <xdr:rowOff>86113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1074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29190</xdr:rowOff>
    </xdr:from>
    <xdr:to>
      <xdr:col>10</xdr:col>
      <xdr:colOff>114300</xdr:colOff>
      <xdr:row>97</xdr:row>
      <xdr:rowOff>80093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5984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23597</xdr:rowOff>
    </xdr:from>
    <xdr:to>
      <xdr:col>24</xdr:col>
      <xdr:colOff>114300</xdr:colOff>
      <xdr:row>97</xdr:row>
      <xdr:rowOff>125197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2024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127781</xdr:rowOff>
    </xdr:from>
    <xdr:to>
      <xdr:col>20</xdr:col>
      <xdr:colOff>38100</xdr:colOff>
      <xdr:row>97</xdr:row>
      <xdr:rowOff>57931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35313</xdr:rowOff>
    </xdr:from>
    <xdr:to>
      <xdr:col>15</xdr:col>
      <xdr:colOff>101600</xdr:colOff>
      <xdr:row>97</xdr:row>
      <xdr:rowOff>136913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128040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29293</xdr:rowOff>
    </xdr:from>
    <xdr:to>
      <xdr:col>10</xdr:col>
      <xdr:colOff>165100</xdr:colOff>
      <xdr:row>97</xdr:row>
      <xdr:rowOff>130893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122020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149840</xdr:rowOff>
    </xdr:from>
    <xdr:to>
      <xdr:col>6</xdr:col>
      <xdr:colOff>38100</xdr:colOff>
      <xdr:row>97</xdr:row>
      <xdr:rowOff>79990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71117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75039</xdr:rowOff>
    </xdr:from>
    <xdr:to>
      <xdr:col>55</xdr:col>
      <xdr:colOff>0</xdr:colOff>
      <xdr:row>39</xdr:row>
      <xdr:rowOff>76182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6158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102634</xdr:rowOff>
    </xdr:from>
    <xdr:to>
      <xdr:col>50</xdr:col>
      <xdr:colOff>114300</xdr:colOff>
      <xdr:row>39</xdr:row>
      <xdr:rowOff>76182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1773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102634</xdr:rowOff>
    </xdr:from>
    <xdr:to>
      <xdr:col>45</xdr:col>
      <xdr:colOff>177800</xdr:colOff>
      <xdr:row>38</xdr:row>
      <xdr:rowOff>136271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17734"/>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136271</xdr:rowOff>
    </xdr:from>
    <xdr:to>
      <xdr:col>41</xdr:col>
      <xdr:colOff>50800</xdr:colOff>
      <xdr:row>38</xdr:row>
      <xdr:rowOff>137740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5137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24239</xdr:rowOff>
    </xdr:from>
    <xdr:to>
      <xdr:col>55</xdr:col>
      <xdr:colOff>50800</xdr:colOff>
      <xdr:row>39</xdr:row>
      <xdr:rowOff>125839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110616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25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25382</xdr:rowOff>
    </xdr:from>
    <xdr:to>
      <xdr:col>50</xdr:col>
      <xdr:colOff>165100</xdr:colOff>
      <xdr:row>39</xdr:row>
      <xdr:rowOff>126982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7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118109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80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51834</xdr:rowOff>
    </xdr:from>
    <xdr:to>
      <xdr:col>46</xdr:col>
      <xdr:colOff>38100</xdr:colOff>
      <xdr:row>38</xdr:row>
      <xdr:rowOff>153434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169961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3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85471</xdr:rowOff>
    </xdr:from>
    <xdr:to>
      <xdr:col>41</xdr:col>
      <xdr:colOff>101600</xdr:colOff>
      <xdr:row>39</xdr:row>
      <xdr:rowOff>15621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6748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86940</xdr:rowOff>
    </xdr:from>
    <xdr:to>
      <xdr:col>36</xdr:col>
      <xdr:colOff>165100</xdr:colOff>
      <xdr:row>39</xdr:row>
      <xdr:rowOff>17090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8217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9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60615</xdr:rowOff>
    </xdr:from>
    <xdr:to>
      <xdr:col>55</xdr:col>
      <xdr:colOff>0</xdr:colOff>
      <xdr:row>56</xdr:row>
      <xdr:rowOff>131079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61815"/>
          <a:ext cx="838200" cy="7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131079</xdr:rowOff>
    </xdr:from>
    <xdr:to>
      <xdr:col>50</xdr:col>
      <xdr:colOff>114300</xdr:colOff>
      <xdr:row>56</xdr:row>
      <xdr:rowOff>157955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32279"/>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157955</xdr:rowOff>
    </xdr:from>
    <xdr:to>
      <xdr:col>45</xdr:col>
      <xdr:colOff>177800</xdr:colOff>
      <xdr:row>57</xdr:row>
      <xdr:rowOff>62324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59155"/>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38942</xdr:rowOff>
    </xdr:from>
    <xdr:to>
      <xdr:col>41</xdr:col>
      <xdr:colOff>50800</xdr:colOff>
      <xdr:row>57</xdr:row>
      <xdr:rowOff>62324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11592"/>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9815</xdr:rowOff>
    </xdr:from>
    <xdr:to>
      <xdr:col>55</xdr:col>
      <xdr:colOff>50800</xdr:colOff>
      <xdr:row>56</xdr:row>
      <xdr:rowOff>111415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32692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80279</xdr:rowOff>
    </xdr:from>
    <xdr:to>
      <xdr:col>50</xdr:col>
      <xdr:colOff>165100</xdr:colOff>
      <xdr:row>57</xdr:row>
      <xdr:rowOff>10429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26956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107155</xdr:rowOff>
    </xdr:from>
    <xdr:to>
      <xdr:col>46</xdr:col>
      <xdr:colOff>38100</xdr:colOff>
      <xdr:row>57</xdr:row>
      <xdr:rowOff>37305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53832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11524</xdr:rowOff>
    </xdr:from>
    <xdr:to>
      <xdr:col>41</xdr:col>
      <xdr:colOff>101600</xdr:colOff>
      <xdr:row>57</xdr:row>
      <xdr:rowOff>113124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159592</xdr:rowOff>
    </xdr:from>
    <xdr:to>
      <xdr:col>36</xdr:col>
      <xdr:colOff>165100</xdr:colOff>
      <xdr:row>57</xdr:row>
      <xdr:rowOff>89742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106269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5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130175</xdr:rowOff>
    </xdr:from>
    <xdr:to>
      <xdr:col>55</xdr:col>
      <xdr:colOff>0</xdr:colOff>
      <xdr:row>77</xdr:row>
      <xdr:rowOff>154463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31825"/>
          <a:ext cx="8382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154463</xdr:rowOff>
    </xdr:from>
    <xdr:to>
      <xdr:col>50</xdr:col>
      <xdr:colOff>114300</xdr:colOff>
      <xdr:row>77</xdr:row>
      <xdr:rowOff>162046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5611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116345</xdr:rowOff>
    </xdr:from>
    <xdr:to>
      <xdr:col>45</xdr:col>
      <xdr:colOff>177800</xdr:colOff>
      <xdr:row>77</xdr:row>
      <xdr:rowOff>162046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17995"/>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111925</xdr:rowOff>
    </xdr:from>
    <xdr:to>
      <xdr:col>41</xdr:col>
      <xdr:colOff>50800</xdr:colOff>
      <xdr:row>77</xdr:row>
      <xdr:rowOff>116345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42125"/>
          <a:ext cx="889000" cy="1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79375</xdr:rowOff>
    </xdr:from>
    <xdr:to>
      <xdr:col>55</xdr:col>
      <xdr:colOff>50800</xdr:colOff>
      <xdr:row>78</xdr:row>
      <xdr:rowOff>9525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57802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103663</xdr:rowOff>
    </xdr:from>
    <xdr:to>
      <xdr:col>50</xdr:col>
      <xdr:colOff>165100</xdr:colOff>
      <xdr:row>78</xdr:row>
      <xdr:rowOff>33813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24940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3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111246</xdr:rowOff>
    </xdr:from>
    <xdr:to>
      <xdr:col>46</xdr:col>
      <xdr:colOff>38100</xdr:colOff>
      <xdr:row>78</xdr:row>
      <xdr:rowOff>41396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32523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65545</xdr:rowOff>
    </xdr:from>
    <xdr:to>
      <xdr:col>41</xdr:col>
      <xdr:colOff>101600</xdr:colOff>
      <xdr:row>77</xdr:row>
      <xdr:rowOff>167145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158272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61125</xdr:rowOff>
    </xdr:from>
    <xdr:to>
      <xdr:col>36</xdr:col>
      <xdr:colOff>165100</xdr:colOff>
      <xdr:row>76</xdr:row>
      <xdr:rowOff>162725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7802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2527</xdr:rowOff>
    </xdr:from>
    <xdr:to>
      <xdr:col>55</xdr:col>
      <xdr:colOff>0</xdr:colOff>
      <xdr:row>99</xdr:row>
      <xdr:rowOff>4575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976077"/>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170838</xdr:rowOff>
    </xdr:from>
    <xdr:to>
      <xdr:col>50</xdr:col>
      <xdr:colOff>114300</xdr:colOff>
      <xdr:row>99</xdr:row>
      <xdr:rowOff>4575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72938"/>
          <a:ext cx="8890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168061</xdr:rowOff>
    </xdr:from>
    <xdr:to>
      <xdr:col>45</xdr:col>
      <xdr:colOff>177800</xdr:colOff>
      <xdr:row>98</xdr:row>
      <xdr:rowOff>170838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70161"/>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168061</xdr:rowOff>
    </xdr:from>
    <xdr:to>
      <xdr:col>41</xdr:col>
      <xdr:colOff>50800</xdr:colOff>
      <xdr:row>98</xdr:row>
      <xdr:rowOff>170503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70161"/>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123177</xdr:rowOff>
    </xdr:from>
    <xdr:to>
      <xdr:col>55</xdr:col>
      <xdr:colOff>50800</xdr:colOff>
      <xdr:row>99</xdr:row>
      <xdr:rowOff>53327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125225</xdr:rowOff>
    </xdr:from>
    <xdr:to>
      <xdr:col>50</xdr:col>
      <xdr:colOff>165100</xdr:colOff>
      <xdr:row>99</xdr:row>
      <xdr:rowOff>55375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71902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120038</xdr:rowOff>
    </xdr:from>
    <xdr:to>
      <xdr:col>46</xdr:col>
      <xdr:colOff>38100</xdr:colOff>
      <xdr:row>99</xdr:row>
      <xdr:rowOff>50188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66715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117261</xdr:rowOff>
    </xdr:from>
    <xdr:to>
      <xdr:col>41</xdr:col>
      <xdr:colOff>101600</xdr:colOff>
      <xdr:row>99</xdr:row>
      <xdr:rowOff>47411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63938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119703</xdr:rowOff>
    </xdr:from>
    <xdr:to>
      <xdr:col>36</xdr:col>
      <xdr:colOff>165100</xdr:colOff>
      <xdr:row>99</xdr:row>
      <xdr:rowOff>49853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66380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9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150150</xdr:rowOff>
    </xdr:from>
    <xdr:to>
      <xdr:col>85</xdr:col>
      <xdr:colOff>127000</xdr:colOff>
      <xdr:row>37</xdr:row>
      <xdr:rowOff>105671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22350"/>
          <a:ext cx="838200" cy="1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105671</xdr:rowOff>
    </xdr:from>
    <xdr:to>
      <xdr:col>81</xdr:col>
      <xdr:colOff>50800</xdr:colOff>
      <xdr:row>37</xdr:row>
      <xdr:rowOff>117591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449321"/>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142182</xdr:rowOff>
    </xdr:from>
    <xdr:to>
      <xdr:col>76</xdr:col>
      <xdr:colOff>114300</xdr:colOff>
      <xdr:row>37</xdr:row>
      <xdr:rowOff>117591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971482"/>
          <a:ext cx="889000" cy="4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51199</xdr:rowOff>
    </xdr:from>
    <xdr:to>
      <xdr:col>71</xdr:col>
      <xdr:colOff>177800</xdr:colOff>
      <xdr:row>34</xdr:row>
      <xdr:rowOff>142182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880499"/>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99350</xdr:rowOff>
    </xdr:from>
    <xdr:to>
      <xdr:col>85</xdr:col>
      <xdr:colOff>177800</xdr:colOff>
      <xdr:row>37</xdr:row>
      <xdr:rowOff>29500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77777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54871</xdr:rowOff>
    </xdr:from>
    <xdr:to>
      <xdr:col>81</xdr:col>
      <xdr:colOff>101600</xdr:colOff>
      <xdr:row>37</xdr:row>
      <xdr:rowOff>156471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147598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66791</xdr:rowOff>
    </xdr:from>
    <xdr:to>
      <xdr:col>76</xdr:col>
      <xdr:colOff>165100</xdr:colOff>
      <xdr:row>37</xdr:row>
      <xdr:rowOff>168391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159518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91382</xdr:rowOff>
    </xdr:from>
    <xdr:to>
      <xdr:col>72</xdr:col>
      <xdr:colOff>38100</xdr:colOff>
      <xdr:row>35</xdr:row>
      <xdr:rowOff>21532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38059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6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399</xdr:rowOff>
    </xdr:from>
    <xdr:to>
      <xdr:col>67</xdr:col>
      <xdr:colOff>101600</xdr:colOff>
      <xdr:row>34</xdr:row>
      <xdr:rowOff>101999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118526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30070</xdr:rowOff>
    </xdr:from>
    <xdr:to>
      <xdr:col>85</xdr:col>
      <xdr:colOff>127000</xdr:colOff>
      <xdr:row>57</xdr:row>
      <xdr:rowOff>104898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802720"/>
          <a:ext cx="8382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104898</xdr:rowOff>
    </xdr:from>
    <xdr:to>
      <xdr:col>81</xdr:col>
      <xdr:colOff>50800</xdr:colOff>
      <xdr:row>57</xdr:row>
      <xdr:rowOff>128336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877548"/>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128336</xdr:rowOff>
    </xdr:from>
    <xdr:to>
      <xdr:col>76</xdr:col>
      <xdr:colOff>114300</xdr:colOff>
      <xdr:row>58</xdr:row>
      <xdr:rowOff>21851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900986"/>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21851</xdr:rowOff>
    </xdr:from>
    <xdr:to>
      <xdr:col>71</xdr:col>
      <xdr:colOff>177800</xdr:colOff>
      <xdr:row>58</xdr:row>
      <xdr:rowOff>46507</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65951"/>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150720</xdr:rowOff>
    </xdr:from>
    <xdr:to>
      <xdr:col>85</xdr:col>
      <xdr:colOff>177800</xdr:colOff>
      <xdr:row>57</xdr:row>
      <xdr:rowOff>80870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129147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54098</xdr:rowOff>
    </xdr:from>
    <xdr:to>
      <xdr:col>81</xdr:col>
      <xdr:colOff>101600</xdr:colOff>
      <xdr:row>57</xdr:row>
      <xdr:rowOff>155698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6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77536</xdr:rowOff>
    </xdr:from>
    <xdr:to>
      <xdr:col>76</xdr:col>
      <xdr:colOff>165100</xdr:colOff>
      <xdr:row>58</xdr:row>
      <xdr:rowOff>7686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24213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2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142501</xdr:rowOff>
    </xdr:from>
    <xdr:to>
      <xdr:col>72</xdr:col>
      <xdr:colOff>38100</xdr:colOff>
      <xdr:row>58</xdr:row>
      <xdr:rowOff>72651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63778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167157</xdr:rowOff>
    </xdr:from>
    <xdr:to>
      <xdr:col>67</xdr:col>
      <xdr:colOff>101600</xdr:colOff>
      <xdr:row>58</xdr:row>
      <xdr:rowOff>97307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88434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39070</xdr:rowOff>
    </xdr:from>
    <xdr:to>
      <xdr:col>85</xdr:col>
      <xdr:colOff>127000</xdr:colOff>
      <xdr:row>79</xdr:row>
      <xdr:rowOff>40846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3620"/>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36933</xdr:rowOff>
    </xdr:from>
    <xdr:to>
      <xdr:col>81</xdr:col>
      <xdr:colOff>50800</xdr:colOff>
      <xdr:row>79</xdr:row>
      <xdr:rowOff>39070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1483"/>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36933</xdr:rowOff>
    </xdr:from>
    <xdr:to>
      <xdr:col>76</xdr:col>
      <xdr:colOff>114300</xdr:colOff>
      <xdr:row>79</xdr:row>
      <xdr:rowOff>37573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148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24915</xdr:rowOff>
    </xdr:from>
    <xdr:to>
      <xdr:col>71</xdr:col>
      <xdr:colOff>177800</xdr:colOff>
      <xdr:row>79</xdr:row>
      <xdr:rowOff>37573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69465"/>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161496</xdr:rowOff>
    </xdr:from>
    <xdr:to>
      <xdr:col>85</xdr:col>
      <xdr:colOff>177800</xdr:colOff>
      <xdr:row>79</xdr:row>
      <xdr:rowOff>91646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159720</xdr:rowOff>
    </xdr:from>
    <xdr:to>
      <xdr:col>81</xdr:col>
      <xdr:colOff>101600</xdr:colOff>
      <xdr:row>79</xdr:row>
      <xdr:rowOff>89870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80997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157583</xdr:rowOff>
    </xdr:from>
    <xdr:to>
      <xdr:col>76</xdr:col>
      <xdr:colOff>165100</xdr:colOff>
      <xdr:row>79</xdr:row>
      <xdr:rowOff>87733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104260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3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158223</xdr:rowOff>
    </xdr:from>
    <xdr:to>
      <xdr:col>72</xdr:col>
      <xdr:colOff>38100</xdr:colOff>
      <xdr:row>79</xdr:row>
      <xdr:rowOff>88373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104900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30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145565</xdr:rowOff>
    </xdr:from>
    <xdr:to>
      <xdr:col>67</xdr:col>
      <xdr:colOff>101600</xdr:colOff>
      <xdr:row>79</xdr:row>
      <xdr:rowOff>75715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92242</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32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152709</xdr:rowOff>
    </xdr:from>
    <xdr:to>
      <xdr:col>85</xdr:col>
      <xdr:colOff>127000</xdr:colOff>
      <xdr:row>94</xdr:row>
      <xdr:rowOff>21275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097559"/>
          <a:ext cx="8382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152709</xdr:rowOff>
    </xdr:from>
    <xdr:to>
      <xdr:col>81</xdr:col>
      <xdr:colOff>50800</xdr:colOff>
      <xdr:row>93</xdr:row>
      <xdr:rowOff>161102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097559"/>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161102</xdr:rowOff>
    </xdr:from>
    <xdr:to>
      <xdr:col>76</xdr:col>
      <xdr:colOff>114300</xdr:colOff>
      <xdr:row>93</xdr:row>
      <xdr:rowOff>165576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105952"/>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116872</xdr:rowOff>
    </xdr:from>
    <xdr:to>
      <xdr:col>71</xdr:col>
      <xdr:colOff>177800</xdr:colOff>
      <xdr:row>93</xdr:row>
      <xdr:rowOff>165576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061722"/>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141925</xdr:rowOff>
    </xdr:from>
    <xdr:to>
      <xdr:col>85</xdr:col>
      <xdr:colOff>177800</xdr:colOff>
      <xdr:row>94</xdr:row>
      <xdr:rowOff>72075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0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164802</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9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101909</xdr:rowOff>
    </xdr:from>
    <xdr:to>
      <xdr:col>81</xdr:col>
      <xdr:colOff>101600</xdr:colOff>
      <xdr:row>94</xdr:row>
      <xdr:rowOff>32059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0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48586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8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110302</xdr:rowOff>
    </xdr:from>
    <xdr:to>
      <xdr:col>76</xdr:col>
      <xdr:colOff>165100</xdr:colOff>
      <xdr:row>94</xdr:row>
      <xdr:rowOff>40452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0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56979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8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114776</xdr:rowOff>
    </xdr:from>
    <xdr:to>
      <xdr:col>72</xdr:col>
      <xdr:colOff>38100</xdr:colOff>
      <xdr:row>94</xdr:row>
      <xdr:rowOff>44926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61453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66072</xdr:rowOff>
    </xdr:from>
    <xdr:to>
      <xdr:col>67</xdr:col>
      <xdr:colOff>101600</xdr:colOff>
      <xdr:row>93</xdr:row>
      <xdr:rowOff>167672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0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12749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7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全体的に住民一人当たりのコストが増加傾向にあり、目的によって支出額が増加していることが要因の場合もあるが、人口減少が進んでいることが主要因となっている。</a:t>
          </a:r>
          <a:endParaRPr lang="ja-JP" altLang="ja-JP" sz="1400">
            <a:effectLst/>
          </a:endParaRPr>
        </a:p>
        <a:p>
          <a:r>
            <a:rPr kumimoji="1" lang="ja-JP" altLang="ja-JP" sz="1100">
              <a:solidFill>
                <a:schemeClr val="dk1"/>
              </a:solidFill>
              <a:effectLst/>
              <a:latin typeface="+mn-lt"/>
              <a:ea typeface="+mn-ea"/>
              <a:cs typeface="+mn-cs"/>
            </a:rPr>
            <a:t>総務費は前年度より</a:t>
          </a:r>
          <a:r>
            <a:rPr kumimoji="1" lang="en-US" altLang="ja-JP" sz="1100">
              <a:solidFill>
                <a:schemeClr val="dk1"/>
              </a:solidFill>
              <a:effectLst/>
              <a:latin typeface="+mn-lt"/>
              <a:ea typeface="+mn-ea"/>
              <a:cs typeface="+mn-cs"/>
            </a:rPr>
            <a:t>7,822</a:t>
          </a:r>
          <a:r>
            <a:rPr kumimoji="1" lang="ja-JP" altLang="ja-JP" sz="1100">
              <a:solidFill>
                <a:schemeClr val="dk1"/>
              </a:solidFill>
              <a:effectLst/>
              <a:latin typeface="+mn-lt"/>
              <a:ea typeface="+mn-ea"/>
              <a:cs typeface="+mn-cs"/>
            </a:rPr>
            <a:t>円増。ふるさと南あわじ応援寄附金事業費、移住・定住促進事業費の増が主要因。民生費は前年度より</a:t>
          </a:r>
          <a:r>
            <a:rPr kumimoji="1" lang="en-US" altLang="ja-JP" sz="1100">
              <a:solidFill>
                <a:schemeClr val="dk1"/>
              </a:solidFill>
              <a:effectLst/>
              <a:latin typeface="+mn-lt"/>
              <a:ea typeface="+mn-ea"/>
              <a:cs typeface="+mn-cs"/>
            </a:rPr>
            <a:t>10,897</a:t>
          </a:r>
          <a:r>
            <a:rPr kumimoji="1" lang="ja-JP" altLang="ja-JP" sz="1100">
              <a:solidFill>
                <a:schemeClr val="dk1"/>
              </a:solidFill>
              <a:effectLst/>
              <a:latin typeface="+mn-lt"/>
              <a:ea typeface="+mn-ea"/>
              <a:cs typeface="+mn-cs"/>
            </a:rPr>
            <a:t>円増。市保育所建替事業、福祉の里整備事業、地域介護拠点整備事業等の普通建設事業費が増となったことが主要因。衛生費は沼島焼却場解体事業費が前年度に完了したことによる皆減等により、前年度より</a:t>
          </a:r>
          <a:r>
            <a:rPr kumimoji="1" lang="en-US" altLang="ja-JP" sz="1100">
              <a:solidFill>
                <a:schemeClr val="dk1"/>
              </a:solidFill>
              <a:effectLst/>
              <a:latin typeface="+mn-lt"/>
              <a:ea typeface="+mn-ea"/>
              <a:cs typeface="+mn-cs"/>
            </a:rPr>
            <a:t>3,531</a:t>
          </a:r>
          <a:r>
            <a:rPr kumimoji="1" lang="ja-JP" altLang="ja-JP" sz="1100">
              <a:solidFill>
                <a:schemeClr val="dk1"/>
              </a:solidFill>
              <a:effectLst/>
              <a:latin typeface="+mn-lt"/>
              <a:ea typeface="+mn-ea"/>
              <a:cs typeface="+mn-cs"/>
            </a:rPr>
            <a:t>円減。農林水産業費は前年度より</a:t>
          </a:r>
          <a:r>
            <a:rPr kumimoji="1" lang="en-US" altLang="ja-JP" sz="1100">
              <a:solidFill>
                <a:schemeClr val="dk1"/>
              </a:solidFill>
              <a:effectLst/>
              <a:latin typeface="+mn-lt"/>
              <a:ea typeface="+mn-ea"/>
              <a:cs typeface="+mn-cs"/>
            </a:rPr>
            <a:t>6,473</a:t>
          </a:r>
          <a:r>
            <a:rPr kumimoji="1" lang="ja-JP" altLang="ja-JP" sz="1100">
              <a:solidFill>
                <a:schemeClr val="dk1"/>
              </a:solidFill>
              <a:effectLst/>
              <a:latin typeface="+mn-lt"/>
              <a:ea typeface="+mn-ea"/>
              <a:cs typeface="+mn-cs"/>
            </a:rPr>
            <a:t>円増。浮桟橋耐震改修事業、畜産・酪農収益力強化整備等特別対策事業補助金の実施が主要因。消防費は前年度より</a:t>
          </a:r>
          <a:r>
            <a:rPr kumimoji="1" lang="en-US" altLang="ja-JP" sz="1100">
              <a:solidFill>
                <a:schemeClr val="dk1"/>
              </a:solidFill>
              <a:effectLst/>
              <a:latin typeface="+mn-lt"/>
              <a:ea typeface="+mn-ea"/>
              <a:cs typeface="+mn-cs"/>
            </a:rPr>
            <a:t>3,888</a:t>
          </a:r>
          <a:r>
            <a:rPr kumimoji="1" lang="ja-JP" altLang="ja-JP" sz="1100">
              <a:solidFill>
                <a:schemeClr val="dk1"/>
              </a:solidFill>
              <a:effectLst/>
              <a:latin typeface="+mn-lt"/>
              <a:ea typeface="+mn-ea"/>
              <a:cs typeface="+mn-cs"/>
            </a:rPr>
            <a:t>円増。防災公園整備事業の実施にが主要因。教育費は前年度より</a:t>
          </a:r>
          <a:r>
            <a:rPr kumimoji="1" lang="en-US" altLang="ja-JP" sz="1100">
              <a:solidFill>
                <a:schemeClr val="dk1"/>
              </a:solidFill>
              <a:effectLst/>
              <a:latin typeface="+mn-lt"/>
              <a:ea typeface="+mn-ea"/>
              <a:cs typeface="+mn-cs"/>
            </a:rPr>
            <a:t>6,874</a:t>
          </a:r>
          <a:r>
            <a:rPr kumimoji="1" lang="ja-JP" altLang="ja-JP" sz="1100">
              <a:solidFill>
                <a:schemeClr val="dk1"/>
              </a:solidFill>
              <a:effectLst/>
              <a:latin typeface="+mn-lt"/>
              <a:ea typeface="+mn-ea"/>
              <a:cs typeface="+mn-cs"/>
            </a:rPr>
            <a:t>円増。中学校プール解体や公民館耐震改修事業等の普通建設事業の実施が主要因。公債費については、住民一人当たり</a:t>
          </a:r>
          <a:r>
            <a:rPr kumimoji="1" lang="en-US" altLang="ja-JP" sz="1100">
              <a:solidFill>
                <a:schemeClr val="dk1"/>
              </a:solidFill>
              <a:effectLst/>
              <a:latin typeface="+mn-lt"/>
              <a:ea typeface="+mn-ea"/>
              <a:cs typeface="+mn-cs"/>
            </a:rPr>
            <a:t>85,879</a:t>
          </a:r>
          <a:r>
            <a:rPr kumimoji="1" lang="ja-JP" altLang="ja-JP" sz="1100">
              <a:solidFill>
                <a:schemeClr val="dk1"/>
              </a:solidFill>
              <a:effectLst/>
              <a:latin typeface="+mn-lt"/>
              <a:ea typeface="+mn-ea"/>
              <a:cs typeface="+mn-cs"/>
            </a:rPr>
            <a:t>円と類似団体平均や全国平均等と比較しても大きな金額となっているが、前年度より</a:t>
          </a:r>
          <a:r>
            <a:rPr kumimoji="1" lang="en-US" altLang="ja-JP" sz="1100">
              <a:solidFill>
                <a:schemeClr val="dk1"/>
              </a:solidFill>
              <a:effectLst/>
              <a:latin typeface="+mn-lt"/>
              <a:ea typeface="+mn-ea"/>
              <a:cs typeface="+mn-cs"/>
            </a:rPr>
            <a:t>3,676</a:t>
          </a:r>
          <a:r>
            <a:rPr kumimoji="1" lang="ja-JP" altLang="ja-JP" sz="1100">
              <a:solidFill>
                <a:schemeClr val="dk1"/>
              </a:solidFill>
              <a:effectLst/>
              <a:latin typeface="+mn-lt"/>
              <a:ea typeface="+mn-ea"/>
              <a:cs typeface="+mn-cs"/>
            </a:rPr>
            <a:t>円減となっている。計画的な繰上償還の実施や市債発行抑制の効果による公債費の歳出総額が減少したため。今後、公共施設等の老朽化による建て替えなどの大型事業の実施が予想されることから大幅な改善を見込むことは難しいが、引き続き「市財政計画」に基づく計画的な繰上償還や市債発行の抑制により、公債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財政調整基金は令和元年度も取り崩しを行わず、標準財政規模比で見ると前年度比</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ポイントの増となった。実質収支額は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4,480</a:t>
          </a:r>
          <a:r>
            <a:rPr kumimoji="1" lang="ja-JP" altLang="ja-JP" sz="1100">
              <a:solidFill>
                <a:schemeClr val="dk1"/>
              </a:solidFill>
              <a:effectLst/>
              <a:latin typeface="+mn-lt"/>
              <a:ea typeface="+mn-ea"/>
              <a:cs typeface="+mn-cs"/>
            </a:rPr>
            <a:t>万円となり、標準財政規模比は</a:t>
          </a:r>
          <a:r>
            <a:rPr kumimoji="1" lang="en-US" altLang="ja-JP" sz="1100">
              <a:solidFill>
                <a:schemeClr val="dk1"/>
              </a:solidFill>
              <a:effectLst/>
              <a:latin typeface="+mn-lt"/>
              <a:ea typeface="+mn-ea"/>
              <a:cs typeface="+mn-cs"/>
            </a:rPr>
            <a:t>4.09</a:t>
          </a:r>
          <a:r>
            <a:rPr kumimoji="1" lang="ja-JP" altLang="ja-JP" sz="1100">
              <a:solidFill>
                <a:schemeClr val="dk1"/>
              </a:solidFill>
              <a:effectLst/>
              <a:latin typeface="+mn-lt"/>
              <a:ea typeface="+mn-ea"/>
              <a:cs typeface="+mn-cs"/>
            </a:rPr>
            <a:t>％となった。これは実質収支額が</a:t>
          </a:r>
          <a:r>
            <a:rPr kumimoji="1" lang="en-US" altLang="ja-JP" sz="1100">
              <a:solidFill>
                <a:schemeClr val="dk1"/>
              </a:solidFill>
              <a:effectLst/>
              <a:latin typeface="+mn-lt"/>
              <a:ea typeface="+mn-ea"/>
              <a:cs typeface="+mn-cs"/>
            </a:rPr>
            <a:t>6,177</a:t>
          </a:r>
          <a:r>
            <a:rPr kumimoji="1" lang="ja-JP" altLang="ja-JP" sz="1100">
              <a:solidFill>
                <a:schemeClr val="dk1"/>
              </a:solidFill>
              <a:effectLst/>
              <a:latin typeface="+mn-lt"/>
              <a:ea typeface="+mn-ea"/>
              <a:cs typeface="+mn-cs"/>
            </a:rPr>
            <a:t>万円減少したこと、標準財政規模が</a:t>
          </a:r>
          <a:r>
            <a:rPr kumimoji="1" lang="en-US" altLang="ja-JP" sz="1100">
              <a:solidFill>
                <a:schemeClr val="dk1"/>
              </a:solidFill>
              <a:effectLst/>
              <a:latin typeface="+mn-lt"/>
              <a:ea typeface="+mn-ea"/>
              <a:cs typeface="+mn-cs"/>
            </a:rPr>
            <a:t>6,797</a:t>
          </a:r>
          <a:r>
            <a:rPr kumimoji="1" lang="ja-JP" altLang="ja-JP" sz="1100">
              <a:solidFill>
                <a:schemeClr val="dk1"/>
              </a:solidFill>
              <a:effectLst/>
              <a:latin typeface="+mn-lt"/>
              <a:ea typeface="+mn-ea"/>
              <a:cs typeface="+mn-cs"/>
            </a:rPr>
            <a:t>万円減少したことから、標準財政規模比は前年度より</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ポイント下がった。また、実質単年度収支については、財政調整基金への積立てや繰上償還の実施により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1,757</a:t>
          </a:r>
          <a:r>
            <a:rPr kumimoji="1" lang="ja-JP" altLang="ja-JP" sz="1100">
              <a:solidFill>
                <a:schemeClr val="dk1"/>
              </a:solidFill>
              <a:effectLst/>
              <a:latin typeface="+mn-lt"/>
              <a:ea typeface="+mn-ea"/>
              <a:cs typeface="+mn-cs"/>
            </a:rPr>
            <a:t>万円（前年比▲</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7,402</a:t>
          </a:r>
          <a:r>
            <a:rPr kumimoji="1" lang="ja-JP" altLang="ja-JP" sz="1100">
              <a:solidFill>
                <a:schemeClr val="dk1"/>
              </a:solidFill>
              <a:effectLst/>
              <a:latin typeface="+mn-lt"/>
              <a:ea typeface="+mn-ea"/>
              <a:cs typeface="+mn-cs"/>
            </a:rPr>
            <a:t>万円）となり、標準財政規模比は前年度より</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ポイント減少した。平成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年度以降は黒字を確保している。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連結実質赤字比率においては、農業共済事業会計が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年連続で赤字となった。家畜共済において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頭あたりの評価額の高騰に加え、平成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月からの制度改正により支払共済金が増加したことが主要因。令和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年度からは農業共済事業の運営は県に一本化される。</a:t>
          </a:r>
          <a:endParaRPr lang="ja-JP" altLang="ja-JP" sz="1400">
            <a:effectLst/>
          </a:endParaRPr>
        </a:p>
        <a:p>
          <a:r>
            <a:rPr kumimoji="1" lang="ja-JP" altLang="ja-JP" sz="1100">
              <a:solidFill>
                <a:schemeClr val="dk1"/>
              </a:solidFill>
              <a:effectLst/>
              <a:latin typeface="+mn-lt"/>
              <a:ea typeface="+mn-ea"/>
              <a:cs typeface="+mn-cs"/>
            </a:rPr>
            <a:t>一部赤字となった会計はあるものの、全会計の合計では引き続き黒字となっている。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27774713</v>
      </c>
      <c r="BO4" s="462"/>
      <c r="BP4" s="462"/>
      <c r="BQ4" s="462"/>
      <c r="BR4" s="462"/>
      <c r="BS4" s="462"/>
      <c r="BT4" s="462"/>
      <c r="BU4" s="463"/>
      <c r="BV4" s="461">
        <v>26568151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26993629</v>
      </c>
      <c r="BO5" s="467"/>
      <c r="BP5" s="467"/>
      <c r="BQ5" s="467"/>
      <c r="BR5" s="467"/>
      <c r="BS5" s="467"/>
      <c r="BT5" s="467"/>
      <c r="BU5" s="468"/>
      <c r="BV5" s="466">
        <v>25807746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93.2</v>
      </c>
      <c r="CU5" s="437"/>
      <c r="CV5" s="437"/>
      <c r="CW5" s="437"/>
      <c r="CX5" s="437"/>
      <c r="CY5" s="437"/>
      <c r="CZ5" s="437"/>
      <c r="DA5" s="438"/>
      <c r="DB5" s="436">
        <v>94.2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781084</v>
      </c>
      <c r="BO6" s="467"/>
      <c r="BP6" s="467"/>
      <c r="BQ6" s="467"/>
      <c r="BR6" s="467"/>
      <c r="BS6" s="467"/>
      <c r="BT6" s="467"/>
      <c r="BU6" s="468"/>
      <c r="BV6" s="466">
        <v>760405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96.7</v>
      </c>
      <c r="CU6" s="620"/>
      <c r="CV6" s="620"/>
      <c r="CW6" s="620"/>
      <c r="CX6" s="620"/>
      <c r="CY6" s="620"/>
      <c r="CZ6" s="620"/>
      <c r="DA6" s="621"/>
      <c r="DB6" s="619">
        <v>98.7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136280</v>
      </c>
      <c r="BO7" s="467"/>
      <c r="BP7" s="467"/>
      <c r="BQ7" s="467"/>
      <c r="BR7" s="467"/>
      <c r="BS7" s="467"/>
      <c r="BT7" s="467"/>
      <c r="BU7" s="468"/>
      <c r="BV7" s="466">
        <v>53831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15784634</v>
      </c>
      <c r="CU7" s="467"/>
      <c r="CV7" s="467"/>
      <c r="CW7" s="467"/>
      <c r="CX7" s="467"/>
      <c r="CY7" s="467"/>
      <c r="CZ7" s="467"/>
      <c r="DA7" s="468"/>
      <c r="DB7" s="466">
        <v>15852600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644804</v>
      </c>
      <c r="BO8" s="467"/>
      <c r="BP8" s="467"/>
      <c r="BQ8" s="467"/>
      <c r="BR8" s="467"/>
      <c r="BS8" s="467"/>
      <c r="BT8" s="467"/>
      <c r="BU8" s="468"/>
      <c r="BV8" s="466">
        <v>706574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0.41</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46912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-61770</v>
      </c>
      <c r="BO9" s="467"/>
      <c r="BP9" s="467"/>
      <c r="BQ9" s="467"/>
      <c r="BR9" s="467"/>
      <c r="BS9" s="467"/>
      <c r="BT9" s="467"/>
      <c r="BU9" s="468"/>
      <c r="BV9" s="466">
        <v>347501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21.2</v>
      </c>
      <c r="CU9" s="437"/>
      <c r="CV9" s="437"/>
      <c r="CW9" s="437"/>
      <c r="CX9" s="437"/>
      <c r="CY9" s="437"/>
      <c r="CZ9" s="437"/>
      <c r="DA9" s="438"/>
      <c r="DB9" s="436">
        <v>22.2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49834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14096</v>
      </c>
      <c r="BO10" s="467"/>
      <c r="BP10" s="467"/>
      <c r="BQ10" s="467"/>
      <c r="BR10" s="467"/>
      <c r="BS10" s="467"/>
      <c r="BT10" s="467"/>
      <c r="BU10" s="468"/>
      <c r="BV10" s="466">
        <v>15337</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108</v>
      </c>
      <c r="AV11" s="524"/>
      <c r="AW11" s="524"/>
      <c r="AX11" s="524"/>
      <c r="AY11" s="446" t="s">
        <v>124</v>
      </c>
      <c r="AZ11" s="447"/>
      <c r="BA11" s="447"/>
      <c r="BB11" s="447"/>
      <c r="BC11" s="447"/>
      <c r="BD11" s="447"/>
      <c r="BE11" s="447"/>
      <c r="BF11" s="447"/>
      <c r="BG11" s="447"/>
      <c r="BH11" s="447"/>
      <c r="BI11" s="447"/>
      <c r="BJ11" s="447"/>
      <c r="BK11" s="447"/>
      <c r="BL11" s="447"/>
      <c r="BM11" s="448"/>
      <c r="BN11" s="466">
        <v>665244</v>
      </c>
      <c r="BO11" s="467"/>
      <c r="BP11" s="467"/>
      <c r="BQ11" s="467"/>
      <c r="BR11" s="467"/>
      <c r="BS11" s="467"/>
      <c r="BT11" s="467"/>
      <c r="BU11" s="468"/>
      <c r="BV11" s="466">
        <v>728748</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46978</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46476</v>
      </c>
      <c r="S13" s="570"/>
      <c r="T13" s="570"/>
      <c r="U13" s="570"/>
      <c r="V13" s="571"/>
      <c r="W13" s="557" t="s">
        <v>137</v>
      </c>
      <c r="X13" s="479"/>
      <c r="Y13" s="479"/>
      <c r="Z13" s="479"/>
      <c r="AA13" s="479"/>
      <c r="AB13" s="480"/>
      <c r="AC13" s="442">
        <v>6016</v>
      </c>
      <c r="AD13" s="443"/>
      <c r="AE13" s="443"/>
      <c r="AF13" s="443"/>
      <c r="AG13" s="444"/>
      <c r="AH13" s="442">
        <v>6802</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617570</v>
      </c>
      <c r="BO13" s="467"/>
      <c r="BP13" s="467"/>
      <c r="BQ13" s="467"/>
      <c r="BR13" s="467"/>
      <c r="BS13" s="467"/>
      <c r="BT13" s="467"/>
      <c r="BU13" s="468"/>
      <c r="BV13" s="466">
        <v>1091586</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14.1</v>
      </c>
      <c r="CU13" s="437"/>
      <c r="CV13" s="437"/>
      <c r="CW13" s="437"/>
      <c r="CX13" s="437"/>
      <c r="CY13" s="437"/>
      <c r="CZ13" s="437"/>
      <c r="DA13" s="438"/>
      <c r="DB13" s="436">
        <v>14.1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47552</v>
      </c>
      <c r="S14" s="570"/>
      <c r="T14" s="570"/>
      <c r="U14" s="570"/>
      <c r="V14" s="571"/>
      <c r="W14" s="572"/>
      <c r="X14" s="482"/>
      <c r="Y14" s="482"/>
      <c r="Z14" s="482"/>
      <c r="AA14" s="482"/>
      <c r="AB14" s="483"/>
      <c r="AC14" s="562">
        <v>24.2</v>
      </c>
      <c r="AD14" s="563"/>
      <c r="AE14" s="563"/>
      <c r="AF14" s="563"/>
      <c r="AG14" s="564"/>
      <c r="AH14" s="562">
        <v>25.5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104.9</v>
      </c>
      <c r="CU14" s="574"/>
      <c r="CV14" s="574"/>
      <c r="CW14" s="574"/>
      <c r="CX14" s="574"/>
      <c r="CY14" s="574"/>
      <c r="CZ14" s="574"/>
      <c r="DA14" s="575"/>
      <c r="DB14" s="573">
        <v>122.4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47158</v>
      </c>
      <c r="S15" s="570"/>
      <c r="T15" s="570"/>
      <c r="U15" s="570"/>
      <c r="V15" s="571"/>
      <c r="W15" s="557" t="s">
        <v>145</v>
      </c>
      <c r="X15" s="479"/>
      <c r="Y15" s="479"/>
      <c r="Z15" s="479"/>
      <c r="AA15" s="479"/>
      <c r="AB15" s="480"/>
      <c r="AC15" s="442">
        <v>5673</v>
      </c>
      <c r="AD15" s="443"/>
      <c r="AE15" s="443"/>
      <c r="AF15" s="443"/>
      <c r="AG15" s="444"/>
      <c r="AH15" s="442">
        <v>6468</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5515964</v>
      </c>
      <c r="BO15" s="462"/>
      <c r="BP15" s="462"/>
      <c r="BQ15" s="462"/>
      <c r="BR15" s="462"/>
      <c r="BS15" s="462"/>
      <c r="BT15" s="462"/>
      <c r="BU15" s="463"/>
      <c r="BV15" s="461">
        <v>5465559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22.8</v>
      </c>
      <c r="AD16" s="563"/>
      <c r="AE16" s="563"/>
      <c r="AF16" s="563"/>
      <c r="AG16" s="564"/>
      <c r="AH16" s="562">
        <v>24.2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13588833</v>
      </c>
      <c r="BO16" s="467"/>
      <c r="BP16" s="467"/>
      <c r="BQ16" s="467"/>
      <c r="BR16" s="467"/>
      <c r="BS16" s="467"/>
      <c r="BT16" s="467"/>
      <c r="BU16" s="468"/>
      <c r="BV16" s="466">
        <v>13342327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13214</v>
      </c>
      <c r="AD17" s="443"/>
      <c r="AE17" s="443"/>
      <c r="AF17" s="443"/>
      <c r="AG17" s="444"/>
      <c r="AH17" s="442">
        <v>13444</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6983295</v>
      </c>
      <c r="BO17" s="467"/>
      <c r="BP17" s="467"/>
      <c r="BQ17" s="467"/>
      <c r="BR17" s="467"/>
      <c r="BS17" s="467"/>
      <c r="BT17" s="467"/>
      <c r="BU17" s="468"/>
      <c r="BV17" s="466">
        <v>6948079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229.01</v>
      </c>
      <c r="M18" s="531"/>
      <c r="N18" s="531"/>
      <c r="O18" s="531"/>
      <c r="P18" s="531"/>
      <c r="Q18" s="531"/>
      <c r="R18" s="532"/>
      <c r="S18" s="532"/>
      <c r="T18" s="532"/>
      <c r="U18" s="532"/>
      <c r="V18" s="533"/>
      <c r="W18" s="547"/>
      <c r="X18" s="548"/>
      <c r="Y18" s="548"/>
      <c r="Z18" s="548"/>
      <c r="AA18" s="548"/>
      <c r="AB18" s="558"/>
      <c r="AC18" s="430">
        <v>53.1</v>
      </c>
      <c r="AD18" s="431"/>
      <c r="AE18" s="431"/>
      <c r="AF18" s="431"/>
      <c r="AG18" s="534"/>
      <c r="AH18" s="430">
        <v>50.3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14933382</v>
      </c>
      <c r="BO18" s="467"/>
      <c r="BP18" s="467"/>
      <c r="BQ18" s="467"/>
      <c r="BR18" s="467"/>
      <c r="BS18" s="467"/>
      <c r="BT18" s="467"/>
      <c r="BU18" s="468"/>
      <c r="BV18" s="466">
        <v>15131925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205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18433508</v>
      </c>
      <c r="BO19" s="467"/>
      <c r="BP19" s="467"/>
      <c r="BQ19" s="467"/>
      <c r="BR19" s="467"/>
      <c r="BS19" s="467"/>
      <c r="BT19" s="467"/>
      <c r="BU19" s="468"/>
      <c r="BV19" s="466">
        <v>18583601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16968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32514389</v>
      </c>
      <c r="BO23" s="467"/>
      <c r="BP23" s="467"/>
      <c r="BQ23" s="467"/>
      <c r="BR23" s="467"/>
      <c r="BS23" s="467"/>
      <c r="BT23" s="467"/>
      <c r="BU23" s="468"/>
      <c r="BV23" s="466">
        <v>33462225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8500</v>
      </c>
      <c r="R24" s="443"/>
      <c r="S24" s="443"/>
      <c r="T24" s="443"/>
      <c r="U24" s="443"/>
      <c r="V24" s="444"/>
      <c r="W24" s="508"/>
      <c r="X24" s="499"/>
      <c r="Y24" s="500"/>
      <c r="Z24" s="439" t="s">
        <v>169</v>
      </c>
      <c r="AA24" s="440"/>
      <c r="AB24" s="440"/>
      <c r="AC24" s="440"/>
      <c r="AD24" s="440"/>
      <c r="AE24" s="440"/>
      <c r="AF24" s="440"/>
      <c r="AG24" s="441"/>
      <c r="AH24" s="442">
        <v>407</v>
      </c>
      <c r="AI24" s="443"/>
      <c r="AJ24" s="443"/>
      <c r="AK24" s="443"/>
      <c r="AL24" s="444"/>
      <c r="AM24" s="442">
        <v>1287748</v>
      </c>
      <c r="AN24" s="443"/>
      <c r="AO24" s="443"/>
      <c r="AP24" s="443"/>
      <c r="AQ24" s="443"/>
      <c r="AR24" s="444"/>
      <c r="AS24" s="442">
        <v>3164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21967335</v>
      </c>
      <c r="BO24" s="467"/>
      <c r="BP24" s="467"/>
      <c r="BQ24" s="467"/>
      <c r="BR24" s="467"/>
      <c r="BS24" s="467"/>
      <c r="BT24" s="467"/>
      <c r="BU24" s="468"/>
      <c r="BV24" s="466">
        <v>22444929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6800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174</v>
      </c>
      <c r="AN25" s="443"/>
      <c r="AO25" s="443"/>
      <c r="AP25" s="443"/>
      <c r="AQ25" s="443"/>
      <c r="AR25" s="444"/>
      <c r="AS25" s="442" t="s">
        <v>173</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2744369</v>
      </c>
      <c r="BO25" s="462"/>
      <c r="BP25" s="462"/>
      <c r="BQ25" s="462"/>
      <c r="BR25" s="462"/>
      <c r="BS25" s="462"/>
      <c r="BT25" s="462"/>
      <c r="BU25" s="463"/>
      <c r="BV25" s="461">
        <v>1894714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6000</v>
      </c>
      <c r="R26" s="443"/>
      <c r="S26" s="443"/>
      <c r="T26" s="443"/>
      <c r="U26" s="443"/>
      <c r="V26" s="444"/>
      <c r="W26" s="508"/>
      <c r="X26" s="499"/>
      <c r="Y26" s="500"/>
      <c r="Z26" s="439" t="s">
        <v>177</v>
      </c>
      <c r="AA26" s="521"/>
      <c r="AB26" s="521"/>
      <c r="AC26" s="521"/>
      <c r="AD26" s="521"/>
      <c r="AE26" s="521"/>
      <c r="AF26" s="521"/>
      <c r="AG26" s="522"/>
      <c r="AH26" s="442">
        <v>23</v>
      </c>
      <c r="AI26" s="443"/>
      <c r="AJ26" s="443"/>
      <c r="AK26" s="443"/>
      <c r="AL26" s="444"/>
      <c r="AM26" s="442">
        <v>71530</v>
      </c>
      <c r="AN26" s="443"/>
      <c r="AO26" s="443"/>
      <c r="AP26" s="443"/>
      <c r="AQ26" s="443"/>
      <c r="AR26" s="444"/>
      <c r="AS26" s="442">
        <v>3110</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4500</v>
      </c>
      <c r="R27" s="443"/>
      <c r="S27" s="443"/>
      <c r="T27" s="443"/>
      <c r="U27" s="443"/>
      <c r="V27" s="444"/>
      <c r="W27" s="508"/>
      <c r="X27" s="499"/>
      <c r="Y27" s="500"/>
      <c r="Z27" s="439" t="s">
        <v>180</v>
      </c>
      <c r="AA27" s="440"/>
      <c r="AB27" s="440"/>
      <c r="AC27" s="440"/>
      <c r="AD27" s="440"/>
      <c r="AE27" s="440"/>
      <c r="AF27" s="440"/>
      <c r="AG27" s="441"/>
      <c r="AH27" s="442">
        <v>26</v>
      </c>
      <c r="AI27" s="443"/>
      <c r="AJ27" s="443"/>
      <c r="AK27" s="443"/>
      <c r="AL27" s="444"/>
      <c r="AM27" s="442">
        <v>85644</v>
      </c>
      <c r="AN27" s="443"/>
      <c r="AO27" s="443"/>
      <c r="AP27" s="443"/>
      <c r="AQ27" s="443"/>
      <c r="AR27" s="444"/>
      <c r="AS27" s="442">
        <v>3294</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500000</v>
      </c>
      <c r="BO27" s="470"/>
      <c r="BP27" s="470"/>
      <c r="BQ27" s="470"/>
      <c r="BR27" s="470"/>
      <c r="BS27" s="470"/>
      <c r="BT27" s="470"/>
      <c r="BU27" s="471"/>
      <c r="BV27" s="469">
        <v>500000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3780</v>
      </c>
      <c r="R28" s="443"/>
      <c r="S28" s="443"/>
      <c r="T28" s="443"/>
      <c r="U28" s="443"/>
      <c r="V28" s="444"/>
      <c r="W28" s="508"/>
      <c r="X28" s="499"/>
      <c r="Y28" s="500"/>
      <c r="Z28" s="439" t="s">
        <v>183</v>
      </c>
      <c r="AA28" s="440"/>
      <c r="AB28" s="440"/>
      <c r="AC28" s="440"/>
      <c r="AD28" s="440"/>
      <c r="AE28" s="440"/>
      <c r="AF28" s="440"/>
      <c r="AG28" s="441"/>
      <c r="AH28" s="442" t="s">
        <v>173</v>
      </c>
      <c r="AI28" s="443"/>
      <c r="AJ28" s="443"/>
      <c r="AK28" s="443"/>
      <c r="AL28" s="444"/>
      <c r="AM28" s="442" t="s">
        <v>173</v>
      </c>
      <c r="AN28" s="443"/>
      <c r="AO28" s="443"/>
      <c r="AP28" s="443"/>
      <c r="AQ28" s="443"/>
      <c r="AR28" s="444"/>
      <c r="AS28" s="442" t="s">
        <v>173</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2808446</v>
      </c>
      <c r="BO28" s="462"/>
      <c r="BP28" s="462"/>
      <c r="BQ28" s="462"/>
      <c r="BR28" s="462"/>
      <c r="BS28" s="462"/>
      <c r="BT28" s="462"/>
      <c r="BU28" s="463"/>
      <c r="BV28" s="461">
        <v>2794350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16</v>
      </c>
      <c r="M29" s="443"/>
      <c r="N29" s="443"/>
      <c r="O29" s="443"/>
      <c r="P29" s="444"/>
      <c r="Q29" s="442">
        <v>3465</v>
      </c>
      <c r="R29" s="443"/>
      <c r="S29" s="443"/>
      <c r="T29" s="443"/>
      <c r="U29" s="443"/>
      <c r="V29" s="444"/>
      <c r="W29" s="509"/>
      <c r="X29" s="510"/>
      <c r="Y29" s="511"/>
      <c r="Z29" s="439" t="s">
        <v>186</v>
      </c>
      <c r="AA29" s="440"/>
      <c r="AB29" s="440"/>
      <c r="AC29" s="440"/>
      <c r="AD29" s="440"/>
      <c r="AE29" s="440"/>
      <c r="AF29" s="440"/>
      <c r="AG29" s="441"/>
      <c r="AH29" s="442">
        <v>433</v>
      </c>
      <c r="AI29" s="443"/>
      <c r="AJ29" s="443"/>
      <c r="AK29" s="443"/>
      <c r="AL29" s="444"/>
      <c r="AM29" s="442">
        <v>1373392</v>
      </c>
      <c r="AN29" s="443"/>
      <c r="AO29" s="443"/>
      <c r="AP29" s="443"/>
      <c r="AQ29" s="443"/>
      <c r="AR29" s="444"/>
      <c r="AS29" s="442">
        <v>3172</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934060</v>
      </c>
      <c r="BO29" s="467"/>
      <c r="BP29" s="467"/>
      <c r="BQ29" s="467"/>
      <c r="BR29" s="467"/>
      <c r="BS29" s="467"/>
      <c r="BT29" s="467"/>
      <c r="BU29" s="468"/>
      <c r="BV29" s="466">
        <v>982647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7300374</v>
      </c>
      <c r="BO30" s="470"/>
      <c r="BP30" s="470"/>
      <c r="BQ30" s="470"/>
      <c r="BR30" s="470"/>
      <c r="BS30" s="470"/>
      <c r="BT30" s="470"/>
      <c r="BU30" s="471"/>
      <c r="BV30" s="469">
        <v>7303872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　保険事業勘定</v>
      </c>
      <c r="X34" s="424"/>
      <c r="Y34" s="424"/>
      <c r="Z34" s="424"/>
      <c r="AA34" s="424"/>
      <c r="AB34" s="424"/>
      <c r="AC34" s="424"/>
      <c r="AD34" s="424"/>
      <c r="AE34" s="424"/>
      <c r="AF34" s="424"/>
      <c r="AG34" s="424"/>
      <c r="AH34" s="424"/>
      <c r="AI34" s="424"/>
      <c r="AJ34" s="424"/>
      <c r="AK34" s="424"/>
      <c r="AL34" s="214"/>
      <c r="AM34" s="425">
        <f>IF(AO34="","",MAX(C34:D43,U34:V43)+1)</f>
        <v>10</v>
      </c>
      <c r="AN34" s="425"/>
      <c r="AO34" s="424" t="str">
        <f>IF('各会計、関係団体の財政状況及び健全化判断比率'!B34="","",'各会計、関係団体の財政状況及び健全化判断比率'!B34)</f>
        <v>下水道事業会計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国民宿舎事業特別会計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淡路広域行政事務組合(普通会計）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公益財団法人　淡路人形協会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産業廃棄物最終処分事業特別会計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国民健康保険特別会計　直営診療所勘定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IF('各会計、関係団体の財政状況及び健全化判断比率'!B36="","",'各会計、関係団体の財政状況及び健全化判断比率'!B36)</f>
        <v>土地開発事業特別会計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淡路広域行政事務組合（淡路食肉センター事業特別会計）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西淡まちつくり　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ケーブルテレビ事業特別会計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淡路広域消防事務組合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南淡路農業公園　株式会社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介護保険特別会計保険事業勘定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洲本市・南あわじ市衛生事務組合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株式会社　南淡風力エネルギー開発</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8</v>
      </c>
      <c r="V38" s="425"/>
      <c r="W38" s="424" t="str">
        <f>IF('各会計、関係団体の財政状況及び健全化判断比率'!B32="","",'各会計、関係団体の財政状況及び健全化判断比率'!B32)</f>
        <v>介護保険特別会計介護サービス事業勘定</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南あわじ市・洲本市小中学校組合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9</v>
      </c>
      <c r="V39" s="425"/>
      <c r="W39" s="424" t="str">
        <f>IF('各会計、関係団体の財政状況及び健全化判断比率'!B33="","",'各会計、関係団体の財政状況及び健全化判断比率'!B33)</f>
        <v>農業共済事業会計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淡路広域水道企業団</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洲本市・南あわじ市山林事務組合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兵庫県町議会議員公務災害補償組合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兵庫県市町村職員退職手当組合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兵庫県市町交通災害共済組合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yzOP0AV74C+3NbIhVZ/YlZezI488vptAH6oF0MM53aipGA6CYGV2RlHud3Ecb2suNo6QfmjykjOIjxQmh83yw==" saltValue="J44501esM2FDjiDbwyOh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574</v>
      </c>
      <c r="D34" s="1248"/>
      <c r="E34" s="1249"/>
      <c r="F34" s="32">
        <v>0.01</v>
      </c>
      <c r="G34" s="33">
        <v>0.01</v>
      </c>
      <c r="H34" s="33">
        <v>0</v>
      </c>
      <c r="I34" s="33" t="s">
        <v>575</v>
      </c>
      <c r="J34" s="34" t="s">
        <v>576</v>
      </c>
      <c r="K34" s="22"/>
      <c r="L34" s="22"/>
      <c r="M34" s="22"/>
      <c r="N34" s="22"/>
      <c r="O34" s="22"/>
      <c r="P34" s="22"/>
    </row>
    <row r="35" spans="1:16" ht="39" customHeight="1" x14ac:dyDescent="0.15">
      <c r="A35" s="22"/>
      <c r="B35" s="35"/>
      <c r="C35" s="1242" t="s">
        <v>577</v>
      </c>
      <c r="D35" s="1243"/>
      <c r="E35" s="1244"/>
      <c r="F35" s="36">
        <v>5.4</v>
      </c>
      <c r="G35" s="37">
        <v>1.53</v>
      </c>
      <c r="H35" s="37">
        <v>2.06</v>
      </c>
      <c r="I35" s="37">
        <v>4.22</v>
      </c>
      <c r="J35" s="38">
        <v>4.01</v>
      </c>
      <c r="K35" s="22"/>
      <c r="L35" s="22"/>
      <c r="M35" s="22"/>
      <c r="N35" s="22"/>
      <c r="O35" s="22"/>
      <c r="P35" s="22"/>
    </row>
    <row r="36" spans="1:16" ht="39" customHeight="1" x14ac:dyDescent="0.15">
      <c r="A36" s="22"/>
      <c r="B36" s="35"/>
      <c r="C36" s="1242" t="s">
        <v>578</v>
      </c>
      <c r="D36" s="1243"/>
      <c r="E36" s="1244"/>
      <c r="F36" s="36">
        <v>0.89</v>
      </c>
      <c r="G36" s="37">
        <v>1.01</v>
      </c>
      <c r="H36" s="37">
        <v>1.1100000000000001</v>
      </c>
      <c r="I36" s="37">
        <v>1.27</v>
      </c>
      <c r="J36" s="38">
        <v>1.27</v>
      </c>
      <c r="K36" s="22"/>
      <c r="L36" s="22"/>
      <c r="M36" s="22"/>
      <c r="N36" s="22"/>
      <c r="O36" s="22"/>
      <c r="P36" s="22"/>
    </row>
    <row r="37" spans="1:16" ht="39" customHeight="1" x14ac:dyDescent="0.15">
      <c r="A37" s="22"/>
      <c r="B37" s="35"/>
      <c r="C37" s="1242" t="s">
        <v>579</v>
      </c>
      <c r="D37" s="1243"/>
      <c r="E37" s="1244"/>
      <c r="F37" s="36">
        <v>1.23</v>
      </c>
      <c r="G37" s="37">
        <v>1.21</v>
      </c>
      <c r="H37" s="37">
        <v>1.19</v>
      </c>
      <c r="I37" s="37">
        <v>1.18</v>
      </c>
      <c r="J37" s="38">
        <v>0.97</v>
      </c>
      <c r="K37" s="22"/>
      <c r="L37" s="22"/>
      <c r="M37" s="22"/>
      <c r="N37" s="22"/>
      <c r="O37" s="22"/>
      <c r="P37" s="22"/>
    </row>
    <row r="38" spans="1:16" ht="39" customHeight="1" x14ac:dyDescent="0.15">
      <c r="A38" s="22"/>
      <c r="B38" s="35"/>
      <c r="C38" s="1242" t="s">
        <v>580</v>
      </c>
      <c r="D38" s="1243"/>
      <c r="E38" s="1244"/>
      <c r="F38" s="36">
        <v>0.38</v>
      </c>
      <c r="G38" s="37">
        <v>0.54</v>
      </c>
      <c r="H38" s="37">
        <v>0.61</v>
      </c>
      <c r="I38" s="37">
        <v>0.97</v>
      </c>
      <c r="J38" s="38">
        <v>0.87</v>
      </c>
      <c r="K38" s="22"/>
      <c r="L38" s="22"/>
      <c r="M38" s="22"/>
      <c r="N38" s="22"/>
      <c r="O38" s="22"/>
      <c r="P38" s="22"/>
    </row>
    <row r="39" spans="1:16" ht="39" customHeight="1" x14ac:dyDescent="0.15">
      <c r="A39" s="22"/>
      <c r="B39" s="35"/>
      <c r="C39" s="1242" t="s">
        <v>581</v>
      </c>
      <c r="D39" s="1243"/>
      <c r="E39" s="1244"/>
      <c r="F39" s="36">
        <v>0.33</v>
      </c>
      <c r="G39" s="37">
        <v>1.17</v>
      </c>
      <c r="H39" s="37">
        <v>1.37</v>
      </c>
      <c r="I39" s="37">
        <v>0.34</v>
      </c>
      <c r="J39" s="38">
        <v>0.4</v>
      </c>
      <c r="K39" s="22"/>
      <c r="L39" s="22"/>
      <c r="M39" s="22"/>
      <c r="N39" s="22"/>
      <c r="O39" s="22"/>
      <c r="P39" s="22"/>
    </row>
    <row r="40" spans="1:16" ht="39" customHeight="1" x14ac:dyDescent="0.15">
      <c r="A40" s="22"/>
      <c r="B40" s="35"/>
      <c r="C40" s="1242" t="s">
        <v>582</v>
      </c>
      <c r="D40" s="1243"/>
      <c r="E40" s="1244"/>
      <c r="F40" s="36" t="s">
        <v>526</v>
      </c>
      <c r="G40" s="37" t="s">
        <v>526</v>
      </c>
      <c r="H40" s="37" t="s">
        <v>526</v>
      </c>
      <c r="I40" s="37">
        <v>0.1</v>
      </c>
      <c r="J40" s="38">
        <v>0.14000000000000001</v>
      </c>
      <c r="K40" s="22"/>
      <c r="L40" s="22"/>
      <c r="M40" s="22"/>
      <c r="N40" s="22"/>
      <c r="O40" s="22"/>
      <c r="P40" s="22"/>
    </row>
    <row r="41" spans="1:16" ht="39" customHeight="1" x14ac:dyDescent="0.15">
      <c r="A41" s="22"/>
      <c r="B41" s="35"/>
      <c r="C41" s="1242" t="s">
        <v>583</v>
      </c>
      <c r="D41" s="1243"/>
      <c r="E41" s="1244"/>
      <c r="F41" s="36">
        <v>0.08</v>
      </c>
      <c r="G41" s="37">
        <v>0.11</v>
      </c>
      <c r="H41" s="37">
        <v>0.12</v>
      </c>
      <c r="I41" s="37">
        <v>0.11</v>
      </c>
      <c r="J41" s="38">
        <v>0.12</v>
      </c>
      <c r="K41" s="22"/>
      <c r="L41" s="22"/>
      <c r="M41" s="22"/>
      <c r="N41" s="22"/>
      <c r="O41" s="22"/>
      <c r="P41" s="22"/>
    </row>
    <row r="42" spans="1:16" ht="39" customHeight="1" x14ac:dyDescent="0.15">
      <c r="A42" s="22"/>
      <c r="B42" s="39"/>
      <c r="C42" s="1242" t="s">
        <v>584</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585</v>
      </c>
      <c r="D43" s="1246"/>
      <c r="E43" s="1247"/>
      <c r="F43" s="41">
        <v>1.43</v>
      </c>
      <c r="G43" s="42">
        <v>1.36</v>
      </c>
      <c r="H43" s="42">
        <v>0.45</v>
      </c>
      <c r="I43" s="42">
        <v>0.23</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ITlOEciA32PdHMzC5F/UkB6a+GgeTy+eWVf/oXnifXNGkojjXXxKn8jo3odiudIXtV1Jf/HnN+z3EWiJ8u98g==" saltValue="Ai0w1rzlu1hufQx/aiwr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3991</v>
      </c>
      <c r="L45" s="60">
        <v>3795</v>
      </c>
      <c r="M45" s="60">
        <v>3772</v>
      </c>
      <c r="N45" s="60">
        <v>3530</v>
      </c>
      <c r="O45" s="61">
        <v>3369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1338</v>
      </c>
      <c r="L48" s="64">
        <v>1510</v>
      </c>
      <c r="M48" s="64">
        <v>1535</v>
      </c>
      <c r="N48" s="64">
        <v>1364</v>
      </c>
      <c r="O48" s="65">
        <v>1364</v>
      </c>
      <c r="P48" s="48"/>
      <c r="Q48" s="48"/>
      <c r="R48" s="48"/>
      <c r="S48" s="48"/>
      <c r="T48" s="48"/>
      <c r="U48" s="48"/>
    </row>
    <row r="49" spans="1:21" ht="30.75" customHeight="1" x14ac:dyDescent="0.15">
      <c r="A49" s="48"/>
      <c r="B49" s="1270"/>
      <c r="C49" s="1271"/>
      <c r="D49" s="62"/>
      <c r="E49" s="1252" t="s">
        <v>16</v>
      </c>
      <c r="F49" s="1252"/>
      <c r="G49" s="1252"/>
      <c r="H49" s="1252"/>
      <c r="I49" s="1252"/>
      <c r="J49" s="1253"/>
      <c r="K49" s="63">
        <v>508</v>
      </c>
      <c r="L49" s="64">
        <v>487</v>
      </c>
      <c r="M49" s="64">
        <v>495</v>
      </c>
      <c r="N49" s="64">
        <v>448</v>
      </c>
      <c r="O49" s="65">
        <v>430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526</v>
      </c>
      <c r="L50" s="64" t="s">
        <v>526</v>
      </c>
      <c r="M50" s="64" t="s">
        <v>526</v>
      </c>
      <c r="N50" s="64" t="s">
        <v>526</v>
      </c>
      <c r="O50" s="65" t="s">
        <v>526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4113</v>
      </c>
      <c r="L52" s="64">
        <v>4077</v>
      </c>
      <c r="M52" s="64">
        <v>3934</v>
      </c>
      <c r="N52" s="64">
        <v>3554</v>
      </c>
      <c r="O52" s="65">
        <v>3548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1724</v>
      </c>
      <c r="L53" s="69">
        <v>1715</v>
      </c>
      <c r="M53" s="69">
        <v>1868</v>
      </c>
      <c r="N53" s="69">
        <v>1788</v>
      </c>
      <c r="O53" s="70">
        <v>1615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tv+NWI7hUBo+QAJiW9TH3JjyUGoxDjiwUDA58LzBqYweNihCzHodC7Hk8WqUr+veK7XnhMWQuylz5wufcefg==" saltValue="HNeAcHldhidTRKJoHdrq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8" t="s">
        <v>30</v>
      </c>
      <c r="C41" s="1289"/>
      <c r="D41" s="102"/>
      <c r="E41" s="1290" t="s">
        <v>31</v>
      </c>
      <c r="F41" s="1290"/>
      <c r="G41" s="1290"/>
      <c r="H41" s="1291"/>
      <c r="I41" s="103">
        <v>36658</v>
      </c>
      <c r="J41" s="104">
        <v>35821</v>
      </c>
      <c r="K41" s="104">
        <v>35059</v>
      </c>
      <c r="L41" s="104">
        <v>33462</v>
      </c>
      <c r="M41" s="105">
        <v>32514</v>
      </c>
    </row>
    <row r="42" spans="2:13" ht="27.75" customHeight="1" x14ac:dyDescent="0.15">
      <c r="B42" s="1278"/>
      <c r="C42" s="1279"/>
      <c r="D42" s="106"/>
      <c r="E42" s="1282" t="s">
        <v>32</v>
      </c>
      <c r="F42" s="1282"/>
      <c r="G42" s="1282"/>
      <c r="H42" s="1283"/>
      <c r="I42" s="107" t="s">
        <v>526</v>
      </c>
      <c r="J42" s="108" t="s">
        <v>526</v>
      </c>
      <c r="K42" s="108" t="s">
        <v>526</v>
      </c>
      <c r="L42" s="108" t="s">
        <v>526</v>
      </c>
      <c r="M42" s="109" t="s">
        <v>526</v>
      </c>
    </row>
    <row r="43" spans="2:13" ht="27.75" customHeight="1" x14ac:dyDescent="0.15">
      <c r="B43" s="1278"/>
      <c r="C43" s="1279"/>
      <c r="D43" s="106"/>
      <c r="E43" s="1282" t="s">
        <v>33</v>
      </c>
      <c r="F43" s="1282"/>
      <c r="G43" s="1282"/>
      <c r="H43" s="1283"/>
      <c r="I43" s="107">
        <v>20173</v>
      </c>
      <c r="J43" s="108">
        <v>23236</v>
      </c>
      <c r="K43" s="108">
        <v>21994</v>
      </c>
      <c r="L43" s="108">
        <v>20566</v>
      </c>
      <c r="M43" s="109">
        <v>19327</v>
      </c>
    </row>
    <row r="44" spans="2:13" ht="27.75" customHeight="1" x14ac:dyDescent="0.15">
      <c r="B44" s="1278"/>
      <c r="C44" s="1279"/>
      <c r="D44" s="106"/>
      <c r="E44" s="1282" t="s">
        <v>34</v>
      </c>
      <c r="F44" s="1282"/>
      <c r="G44" s="1282"/>
      <c r="H44" s="1283"/>
      <c r="I44" s="107">
        <v>5947</v>
      </c>
      <c r="J44" s="108">
        <v>6435</v>
      </c>
      <c r="K44" s="108">
        <v>6307</v>
      </c>
      <c r="L44" s="108">
        <v>6203</v>
      </c>
      <c r="M44" s="109">
        <v>5643</v>
      </c>
    </row>
    <row r="45" spans="2:13" ht="27.75" customHeight="1" x14ac:dyDescent="0.15">
      <c r="B45" s="1278"/>
      <c r="C45" s="1279"/>
      <c r="D45" s="106"/>
      <c r="E45" s="1282" t="s">
        <v>35</v>
      </c>
      <c r="F45" s="1282"/>
      <c r="G45" s="1282"/>
      <c r="H45" s="1283"/>
      <c r="I45" s="107">
        <v>4244</v>
      </c>
      <c r="J45" s="108">
        <v>4024</v>
      </c>
      <c r="K45" s="108">
        <v>3999</v>
      </c>
      <c r="L45" s="108">
        <v>3908</v>
      </c>
      <c r="M45" s="109">
        <v>3739</v>
      </c>
    </row>
    <row r="46" spans="2:13" ht="27.75" customHeight="1" x14ac:dyDescent="0.15">
      <c r="B46" s="1278"/>
      <c r="C46" s="1279"/>
      <c r="D46" s="110"/>
      <c r="E46" s="1282" t="s">
        <v>36</v>
      </c>
      <c r="F46" s="1282"/>
      <c r="G46" s="1282"/>
      <c r="H46" s="1283"/>
      <c r="I46" s="107" t="s">
        <v>526</v>
      </c>
      <c r="J46" s="108" t="s">
        <v>526</v>
      </c>
      <c r="K46" s="108" t="s">
        <v>526</v>
      </c>
      <c r="L46" s="108" t="s">
        <v>526</v>
      </c>
      <c r="M46" s="109" t="s">
        <v>526</v>
      </c>
    </row>
    <row r="47" spans="2:13" ht="27.75" customHeight="1" x14ac:dyDescent="0.15">
      <c r="B47" s="1278"/>
      <c r="C47" s="1279"/>
      <c r="D47" s="111"/>
      <c r="E47" s="1292" t="s">
        <v>37</v>
      </c>
      <c r="F47" s="1293"/>
      <c r="G47" s="1293"/>
      <c r="H47" s="1294"/>
      <c r="I47" s="107" t="s">
        <v>526</v>
      </c>
      <c r="J47" s="108" t="s">
        <v>526</v>
      </c>
      <c r="K47" s="108" t="s">
        <v>526</v>
      </c>
      <c r="L47" s="108" t="s">
        <v>526</v>
      </c>
      <c r="M47" s="109" t="s">
        <v>526</v>
      </c>
    </row>
    <row r="48" spans="2:13" ht="27.75" customHeight="1" x14ac:dyDescent="0.15">
      <c r="B48" s="1278"/>
      <c r="C48" s="1279"/>
      <c r="D48" s="106"/>
      <c r="E48" s="1282" t="s">
        <v>38</v>
      </c>
      <c r="F48" s="1282"/>
      <c r="G48" s="1282"/>
      <c r="H48" s="1283"/>
      <c r="I48" s="107" t="s">
        <v>526</v>
      </c>
      <c r="J48" s="108" t="s">
        <v>526</v>
      </c>
      <c r="K48" s="108" t="s">
        <v>526</v>
      </c>
      <c r="L48" s="108" t="s">
        <v>526</v>
      </c>
      <c r="M48" s="109" t="s">
        <v>526</v>
      </c>
    </row>
    <row r="49" spans="2:13" ht="27.75" customHeight="1" x14ac:dyDescent="0.15">
      <c r="B49" s="1280"/>
      <c r="C49" s="1281"/>
      <c r="D49" s="106"/>
      <c r="E49" s="1282" t="s">
        <v>39</v>
      </c>
      <c r="F49" s="1282"/>
      <c r="G49" s="1282"/>
      <c r="H49" s="1283"/>
      <c r="I49" s="107" t="s">
        <v>526</v>
      </c>
      <c r="J49" s="108" t="s">
        <v>526</v>
      </c>
      <c r="K49" s="108" t="s">
        <v>526</v>
      </c>
      <c r="L49" s="108" t="s">
        <v>526</v>
      </c>
      <c r="M49" s="109" t="s">
        <v>526</v>
      </c>
    </row>
    <row r="50" spans="2:13" ht="27.75" customHeight="1" x14ac:dyDescent="0.15">
      <c r="B50" s="1276" t="s">
        <v>40</v>
      </c>
      <c r="C50" s="1277"/>
      <c r="D50" s="112"/>
      <c r="E50" s="1282" t="s">
        <v>41</v>
      </c>
      <c r="F50" s="1282"/>
      <c r="G50" s="1282"/>
      <c r="H50" s="1283"/>
      <c r="I50" s="107">
        <v>8268</v>
      </c>
      <c r="J50" s="108">
        <v>9088</v>
      </c>
      <c r="K50" s="108">
        <v>9311</v>
      </c>
      <c r="L50" s="108">
        <v>9080</v>
      </c>
      <c r="M50" s="109">
        <v>9023</v>
      </c>
    </row>
    <row r="51" spans="2:13" ht="27.75" customHeight="1" x14ac:dyDescent="0.15">
      <c r="B51" s="1278"/>
      <c r="C51" s="1279"/>
      <c r="D51" s="106"/>
      <c r="E51" s="1282" t="s">
        <v>42</v>
      </c>
      <c r="F51" s="1282"/>
      <c r="G51" s="1282"/>
      <c r="H51" s="1283"/>
      <c r="I51" s="107">
        <v>1310</v>
      </c>
      <c r="J51" s="108">
        <v>1407</v>
      </c>
      <c r="K51" s="108">
        <v>885</v>
      </c>
      <c r="L51" s="108">
        <v>770</v>
      </c>
      <c r="M51" s="109">
        <v>658</v>
      </c>
    </row>
    <row r="52" spans="2:13" ht="27.75" customHeight="1" x14ac:dyDescent="0.15">
      <c r="B52" s="1280"/>
      <c r="C52" s="1281"/>
      <c r="D52" s="106"/>
      <c r="E52" s="1282" t="s">
        <v>43</v>
      </c>
      <c r="F52" s="1282"/>
      <c r="G52" s="1282"/>
      <c r="H52" s="1283"/>
      <c r="I52" s="107">
        <v>41262</v>
      </c>
      <c r="J52" s="108">
        <v>40736</v>
      </c>
      <c r="K52" s="108">
        <v>40143</v>
      </c>
      <c r="L52" s="108">
        <v>39070</v>
      </c>
      <c r="M52" s="109">
        <v>38569</v>
      </c>
    </row>
    <row r="53" spans="2:13" ht="27.75" customHeight="1" thickBot="1" x14ac:dyDescent="0.2">
      <c r="B53" s="1284" t="s">
        <v>44</v>
      </c>
      <c r="C53" s="1285"/>
      <c r="D53" s="113"/>
      <c r="E53" s="1286" t="s">
        <v>45</v>
      </c>
      <c r="F53" s="1286"/>
      <c r="G53" s="1286"/>
      <c r="H53" s="1287"/>
      <c r="I53" s="114">
        <v>16183</v>
      </c>
      <c r="J53" s="115">
        <v>18286</v>
      </c>
      <c r="K53" s="115">
        <v>17019</v>
      </c>
      <c r="L53" s="115">
        <v>15220</v>
      </c>
      <c r="M53" s="116">
        <v>12973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WMS4Bq35YbrqviYjZBvu8KCB1IR3K9pTUjirNaRG5yZ7shPzLQrqVyDIDX9wAhL5pmw4dNMZzWnHgETrDsaxQ==" saltValue="7nMTq08K+0PxpG+pPqsY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2779</v>
      </c>
      <c r="G55" s="128">
        <v>2794</v>
      </c>
      <c r="H55" s="129">
        <v>2808</v>
      </c>
    </row>
    <row r="56" spans="2:8" ht="52.5" customHeight="1" x14ac:dyDescent="0.15">
      <c r="B56" s="130"/>
      <c r="C56" s="1305" t="s">
        <v>49</v>
      </c>
      <c r="D56" s="1305"/>
      <c r="E56" s="1306"/>
      <c r="F56" s="131">
        <v>1690</v>
      </c>
      <c r="G56" s="131">
        <v>983</v>
      </c>
      <c r="H56" s="132">
        <v>934</v>
      </c>
    </row>
    <row r="57" spans="2:8" ht="53.25" customHeight="1" x14ac:dyDescent="0.15">
      <c r="B57" s="130"/>
      <c r="C57" s="1307" t="s">
        <v>50</v>
      </c>
      <c r="D57" s="1307"/>
      <c r="E57" s="1308"/>
      <c r="F57" s="133">
        <v>7019</v>
      </c>
      <c r="G57" s="133">
        <v>7304</v>
      </c>
      <c r="H57" s="134">
        <v>7300</v>
      </c>
    </row>
    <row r="58" spans="2:8" ht="45.75" customHeight="1" x14ac:dyDescent="0.15">
      <c r="B58" s="135"/>
      <c r="C58" s="1295" t="s">
        <v>609</v>
      </c>
      <c r="D58" s="1296"/>
      <c r="E58" s="1297"/>
      <c r="F58" s="136">
        <v>2700</v>
      </c>
      <c r="G58" s="136">
        <v>2700</v>
      </c>
      <c r="H58" s="137">
        <v>2700</v>
      </c>
    </row>
    <row r="59" spans="2:8" ht="45.75" customHeight="1" x14ac:dyDescent="0.15">
      <c r="B59" s="135"/>
      <c r="C59" s="1295" t="s">
        <v>610</v>
      </c>
      <c r="D59" s="1296"/>
      <c r="E59" s="1297"/>
      <c r="F59" s="136">
        <v>1311</v>
      </c>
      <c r="G59" s="136">
        <v>1289</v>
      </c>
      <c r="H59" s="137">
        <v>1124</v>
      </c>
    </row>
    <row r="60" spans="2:8" ht="45.75" customHeight="1" x14ac:dyDescent="0.15">
      <c r="B60" s="135"/>
      <c r="C60" s="1295" t="s">
        <v>611</v>
      </c>
      <c r="D60" s="1296"/>
      <c r="E60" s="1297"/>
      <c r="F60" s="136">
        <v>734</v>
      </c>
      <c r="G60" s="136">
        <v>829</v>
      </c>
      <c r="H60" s="137">
        <v>932</v>
      </c>
    </row>
    <row r="61" spans="2:8" ht="45.75" customHeight="1" x14ac:dyDescent="0.15">
      <c r="B61" s="135"/>
      <c r="C61" s="1295" t="s">
        <v>612</v>
      </c>
      <c r="D61" s="1296"/>
      <c r="E61" s="1297"/>
      <c r="F61" s="136">
        <v>504</v>
      </c>
      <c r="G61" s="136">
        <v>559</v>
      </c>
      <c r="H61" s="137">
        <v>617</v>
      </c>
    </row>
    <row r="62" spans="2:8" ht="45.75" customHeight="1" thickBot="1" x14ac:dyDescent="0.2">
      <c r="B62" s="138"/>
      <c r="C62" s="1298" t="s">
        <v>613</v>
      </c>
      <c r="D62" s="1299"/>
      <c r="E62" s="1300"/>
      <c r="F62" s="139">
        <v>727</v>
      </c>
      <c r="G62" s="139">
        <v>662</v>
      </c>
      <c r="H62" s="140">
        <v>603</v>
      </c>
    </row>
    <row r="63" spans="2:8" ht="52.5" customHeight="1" thickBot="1" x14ac:dyDescent="0.2">
      <c r="B63" s="141"/>
      <c r="C63" s="1301" t="s">
        <v>51</v>
      </c>
      <c r="D63" s="1301"/>
      <c r="E63" s="1302"/>
      <c r="F63" s="142">
        <v>11488</v>
      </c>
      <c r="G63" s="142">
        <v>11081</v>
      </c>
      <c r="H63" s="143">
        <v>11043</v>
      </c>
    </row>
    <row r="64" spans="2:8" ht="15" customHeight="1" x14ac:dyDescent="0.15"/>
  </sheetData>
  <sheetProtection algorithmName="SHA-512" hashValue="UH6znV9DAF5QuRphcPHD/aOtd/kMA1khUV8DgyK/BQyUp172upjAYw895exK+5pTsanD30+eqXTpgAKNIqKwzA==" saltValue="6ZWwJGH4n2+SoKvrplVu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91CF-A879-4189-B8F0-35FF4B65004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568</v>
      </c>
      <c r="BQ50" s="1322"/>
      <c r="BR50" s="1322"/>
      <c r="BS50" s="1322"/>
      <c r="BT50" s="1322"/>
      <c r="BU50" s="1322"/>
      <c r="BV50" s="1322"/>
      <c r="BW50" s="1322"/>
      <c r="BX50" s="1322" t="s">
        <v>569</v>
      </c>
      <c r="BY50" s="1322"/>
      <c r="BZ50" s="1322"/>
      <c r="CA50" s="1322"/>
      <c r="CB50" s="1322"/>
      <c r="CC50" s="1322"/>
      <c r="CD50" s="1322"/>
      <c r="CE50" s="1322"/>
      <c r="CF50" s="1322" t="s">
        <v>570</v>
      </c>
      <c r="CG50" s="1322"/>
      <c r="CH50" s="1322"/>
      <c r="CI50" s="1322"/>
      <c r="CJ50" s="1322"/>
      <c r="CK50" s="1322"/>
      <c r="CL50" s="1322"/>
      <c r="CM50" s="1322"/>
      <c r="CN50" s="1322" t="s">
        <v>571</v>
      </c>
      <c r="CO50" s="1322"/>
      <c r="CP50" s="1322"/>
      <c r="CQ50" s="1322"/>
      <c r="CR50" s="1322"/>
      <c r="CS50" s="1322"/>
      <c r="CT50" s="1322"/>
      <c r="CU50" s="1322"/>
      <c r="CV50" s="1322" t="s">
        <v>572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618</v>
      </c>
      <c r="AO51" s="1325"/>
      <c r="AP51" s="1325"/>
      <c r="AQ51" s="1325"/>
      <c r="AR51" s="1325"/>
      <c r="AS51" s="1325"/>
      <c r="AT51" s="1325"/>
      <c r="AU51" s="1325"/>
      <c r="AV51" s="1325"/>
      <c r="AW51" s="1325"/>
      <c r="AX51" s="1325"/>
      <c r="AY51" s="1325"/>
      <c r="AZ51" s="1325"/>
      <c r="BA51" s="1325"/>
      <c r="BB51" s="1325" t="s">
        <v>619</v>
      </c>
      <c r="BC51" s="1325"/>
      <c r="BD51" s="1325"/>
      <c r="BE51" s="1325"/>
      <c r="BF51" s="1325"/>
      <c r="BG51" s="1325"/>
      <c r="BH51" s="1325"/>
      <c r="BI51" s="1325"/>
      <c r="BJ51" s="1325"/>
      <c r="BK51" s="1325"/>
      <c r="BL51" s="1325"/>
      <c r="BM51" s="1325"/>
      <c r="BN51" s="1325"/>
      <c r="BO51" s="1325"/>
      <c r="BP51" s="1323">
        <v>122.8</v>
      </c>
      <c r="BQ51" s="1323"/>
      <c r="BR51" s="1323"/>
      <c r="BS51" s="1323"/>
      <c r="BT51" s="1323"/>
      <c r="BU51" s="1323"/>
      <c r="BV51" s="1323"/>
      <c r="BW51" s="1323"/>
      <c r="BX51" s="1323">
        <v>141.19999999999999</v>
      </c>
      <c r="BY51" s="1323"/>
      <c r="BZ51" s="1323"/>
      <c r="CA51" s="1323"/>
      <c r="CB51" s="1323"/>
      <c r="CC51" s="1323"/>
      <c r="CD51" s="1323"/>
      <c r="CE51" s="1323"/>
      <c r="CF51" s="1323">
        <v>135.6</v>
      </c>
      <c r="CG51" s="1323"/>
      <c r="CH51" s="1323"/>
      <c r="CI51" s="1323"/>
      <c r="CJ51" s="1323"/>
      <c r="CK51" s="1323"/>
      <c r="CL51" s="1323"/>
      <c r="CM51" s="1323"/>
      <c r="CN51" s="1323">
        <v>122.4</v>
      </c>
      <c r="CO51" s="1323"/>
      <c r="CP51" s="1323"/>
      <c r="CQ51" s="1323"/>
      <c r="CR51" s="1323"/>
      <c r="CS51" s="1323"/>
      <c r="CT51" s="1323"/>
      <c r="CU51" s="1323"/>
      <c r="CV51" s="1323">
        <v>104.9</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620</v>
      </c>
      <c r="BC53" s="1325"/>
      <c r="BD53" s="1325"/>
      <c r="BE53" s="1325"/>
      <c r="BF53" s="1325"/>
      <c r="BG53" s="1325"/>
      <c r="BH53" s="1325"/>
      <c r="BI53" s="1325"/>
      <c r="BJ53" s="1325"/>
      <c r="BK53" s="1325"/>
      <c r="BL53" s="1325"/>
      <c r="BM53" s="1325"/>
      <c r="BN53" s="1325"/>
      <c r="BO53" s="1325"/>
      <c r="BP53" s="1323">
        <v>63.8</v>
      </c>
      <c r="BQ53" s="1323"/>
      <c r="BR53" s="1323"/>
      <c r="BS53" s="1323"/>
      <c r="BT53" s="1323"/>
      <c r="BU53" s="1323"/>
      <c r="BV53" s="1323"/>
      <c r="BW53" s="1323"/>
      <c r="BX53" s="1323">
        <v>62.2</v>
      </c>
      <c r="BY53" s="1323"/>
      <c r="BZ53" s="1323"/>
      <c r="CA53" s="1323"/>
      <c r="CB53" s="1323"/>
      <c r="CC53" s="1323"/>
      <c r="CD53" s="1323"/>
      <c r="CE53" s="1323"/>
      <c r="CF53" s="1323">
        <v>63.8</v>
      </c>
      <c r="CG53" s="1323"/>
      <c r="CH53" s="1323"/>
      <c r="CI53" s="1323"/>
      <c r="CJ53" s="1323"/>
      <c r="CK53" s="1323"/>
      <c r="CL53" s="1323"/>
      <c r="CM53" s="1323"/>
      <c r="CN53" s="1323">
        <v>65.400000000000006</v>
      </c>
      <c r="CO53" s="1323"/>
      <c r="CP53" s="1323"/>
      <c r="CQ53" s="1323"/>
      <c r="CR53" s="1323"/>
      <c r="CS53" s="1323"/>
      <c r="CT53" s="1323"/>
      <c r="CU53" s="1323"/>
      <c r="CV53" s="1323">
        <v>66.099999999999994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621</v>
      </c>
      <c r="AO55" s="1322"/>
      <c r="AP55" s="1322"/>
      <c r="AQ55" s="1322"/>
      <c r="AR55" s="1322"/>
      <c r="AS55" s="1322"/>
      <c r="AT55" s="1322"/>
      <c r="AU55" s="1322"/>
      <c r="AV55" s="1322"/>
      <c r="AW55" s="1322"/>
      <c r="AX55" s="1322"/>
      <c r="AY55" s="1322"/>
      <c r="AZ55" s="1322"/>
      <c r="BA55" s="1322"/>
      <c r="BB55" s="1325" t="s">
        <v>619</v>
      </c>
      <c r="BC55" s="1325"/>
      <c r="BD55" s="1325"/>
      <c r="BE55" s="1325"/>
      <c r="BF55" s="1325"/>
      <c r="BG55" s="1325"/>
      <c r="BH55" s="1325"/>
      <c r="BI55" s="1325"/>
      <c r="BJ55" s="1325"/>
      <c r="BK55" s="1325"/>
      <c r="BL55" s="1325"/>
      <c r="BM55" s="1325"/>
      <c r="BN55" s="1325"/>
      <c r="BO55" s="1325"/>
      <c r="BP55" s="1323">
        <v>32.799999999999997</v>
      </c>
      <c r="BQ55" s="1323"/>
      <c r="BR55" s="1323"/>
      <c r="BS55" s="1323"/>
      <c r="BT55" s="1323"/>
      <c r="BU55" s="1323"/>
      <c r="BV55" s="1323"/>
      <c r="BW55" s="1323"/>
      <c r="BX55" s="1323">
        <v>20.2</v>
      </c>
      <c r="BY55" s="1323"/>
      <c r="BZ55" s="1323"/>
      <c r="CA55" s="1323"/>
      <c r="CB55" s="1323"/>
      <c r="CC55" s="1323"/>
      <c r="CD55" s="1323"/>
      <c r="CE55" s="1323"/>
      <c r="CF55" s="1323">
        <v>19</v>
      </c>
      <c r="CG55" s="1323"/>
      <c r="CH55" s="1323"/>
      <c r="CI55" s="1323"/>
      <c r="CJ55" s="1323"/>
      <c r="CK55" s="1323"/>
      <c r="CL55" s="1323"/>
      <c r="CM55" s="1323"/>
      <c r="CN55" s="1323">
        <v>15.4</v>
      </c>
      <c r="CO55" s="1323"/>
      <c r="CP55" s="1323"/>
      <c r="CQ55" s="1323"/>
      <c r="CR55" s="1323"/>
      <c r="CS55" s="1323"/>
      <c r="CT55" s="1323"/>
      <c r="CU55" s="1323"/>
      <c r="CV55" s="1323">
        <v>14.9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620</v>
      </c>
      <c r="BC57" s="1325"/>
      <c r="BD57" s="1325"/>
      <c r="BE57" s="1325"/>
      <c r="BF57" s="1325"/>
      <c r="BG57" s="1325"/>
      <c r="BH57" s="1325"/>
      <c r="BI57" s="1325"/>
      <c r="BJ57" s="1325"/>
      <c r="BK57" s="1325"/>
      <c r="BL57" s="1325"/>
      <c r="BM57" s="1325"/>
      <c r="BN57" s="1325"/>
      <c r="BO57" s="1325"/>
      <c r="BP57" s="1323">
        <v>58.6</v>
      </c>
      <c r="BQ57" s="1323"/>
      <c r="BR57" s="1323"/>
      <c r="BS57" s="1323"/>
      <c r="BT57" s="1323"/>
      <c r="BU57" s="1323"/>
      <c r="BV57" s="1323"/>
      <c r="BW57" s="1323"/>
      <c r="BX57" s="1323">
        <v>53.6</v>
      </c>
      <c r="BY57" s="1323"/>
      <c r="BZ57" s="1323"/>
      <c r="CA57" s="1323"/>
      <c r="CB57" s="1323"/>
      <c r="CC57" s="1323"/>
      <c r="CD57" s="1323"/>
      <c r="CE57" s="1323"/>
      <c r="CF57" s="1323">
        <v>56.1</v>
      </c>
      <c r="CG57" s="1323"/>
      <c r="CH57" s="1323"/>
      <c r="CI57" s="1323"/>
      <c r="CJ57" s="1323"/>
      <c r="CK57" s="1323"/>
      <c r="CL57" s="1323"/>
      <c r="CM57" s="1323"/>
      <c r="CN57" s="1323">
        <v>57.5</v>
      </c>
      <c r="CO57" s="1323"/>
      <c r="CP57" s="1323"/>
      <c r="CQ57" s="1323"/>
      <c r="CR57" s="1323"/>
      <c r="CS57" s="1323"/>
      <c r="CT57" s="1323"/>
      <c r="CU57" s="1323"/>
      <c r="CV57" s="1323">
        <v>58.4</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568</v>
      </c>
      <c r="BQ72" s="1322"/>
      <c r="BR72" s="1322"/>
      <c r="BS72" s="1322"/>
      <c r="BT72" s="1322"/>
      <c r="BU72" s="1322"/>
      <c r="BV72" s="1322"/>
      <c r="BW72" s="1322"/>
      <c r="BX72" s="1322" t="s">
        <v>569</v>
      </c>
      <c r="BY72" s="1322"/>
      <c r="BZ72" s="1322"/>
      <c r="CA72" s="1322"/>
      <c r="CB72" s="1322"/>
      <c r="CC72" s="1322"/>
      <c r="CD72" s="1322"/>
      <c r="CE72" s="1322"/>
      <c r="CF72" s="1322" t="s">
        <v>570</v>
      </c>
      <c r="CG72" s="1322"/>
      <c r="CH72" s="1322"/>
      <c r="CI72" s="1322"/>
      <c r="CJ72" s="1322"/>
      <c r="CK72" s="1322"/>
      <c r="CL72" s="1322"/>
      <c r="CM72" s="1322"/>
      <c r="CN72" s="1322" t="s">
        <v>571</v>
      </c>
      <c r="CO72" s="1322"/>
      <c r="CP72" s="1322"/>
      <c r="CQ72" s="1322"/>
      <c r="CR72" s="1322"/>
      <c r="CS72" s="1322"/>
      <c r="CT72" s="1322"/>
      <c r="CU72" s="1322"/>
      <c r="CV72" s="1322" t="s">
        <v>572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618</v>
      </c>
      <c r="AO73" s="1325"/>
      <c r="AP73" s="1325"/>
      <c r="AQ73" s="1325"/>
      <c r="AR73" s="1325"/>
      <c r="AS73" s="1325"/>
      <c r="AT73" s="1325"/>
      <c r="AU73" s="1325"/>
      <c r="AV73" s="1325"/>
      <c r="AW73" s="1325"/>
      <c r="AX73" s="1325"/>
      <c r="AY73" s="1325"/>
      <c r="AZ73" s="1325"/>
      <c r="BA73" s="1325"/>
      <c r="BB73" s="1325" t="s">
        <v>619</v>
      </c>
      <c r="BC73" s="1325"/>
      <c r="BD73" s="1325"/>
      <c r="BE73" s="1325"/>
      <c r="BF73" s="1325"/>
      <c r="BG73" s="1325"/>
      <c r="BH73" s="1325"/>
      <c r="BI73" s="1325"/>
      <c r="BJ73" s="1325"/>
      <c r="BK73" s="1325"/>
      <c r="BL73" s="1325"/>
      <c r="BM73" s="1325"/>
      <c r="BN73" s="1325"/>
      <c r="BO73" s="1325"/>
      <c r="BP73" s="1323">
        <v>122.8</v>
      </c>
      <c r="BQ73" s="1323"/>
      <c r="BR73" s="1323"/>
      <c r="BS73" s="1323"/>
      <c r="BT73" s="1323"/>
      <c r="BU73" s="1323"/>
      <c r="BV73" s="1323"/>
      <c r="BW73" s="1323"/>
      <c r="BX73" s="1323">
        <v>141.19999999999999</v>
      </c>
      <c r="BY73" s="1323"/>
      <c r="BZ73" s="1323"/>
      <c r="CA73" s="1323"/>
      <c r="CB73" s="1323"/>
      <c r="CC73" s="1323"/>
      <c r="CD73" s="1323"/>
      <c r="CE73" s="1323"/>
      <c r="CF73" s="1323">
        <v>135.6</v>
      </c>
      <c r="CG73" s="1323"/>
      <c r="CH73" s="1323"/>
      <c r="CI73" s="1323"/>
      <c r="CJ73" s="1323"/>
      <c r="CK73" s="1323"/>
      <c r="CL73" s="1323"/>
      <c r="CM73" s="1323"/>
      <c r="CN73" s="1323">
        <v>122.4</v>
      </c>
      <c r="CO73" s="1323"/>
      <c r="CP73" s="1323"/>
      <c r="CQ73" s="1323"/>
      <c r="CR73" s="1323"/>
      <c r="CS73" s="1323"/>
      <c r="CT73" s="1323"/>
      <c r="CU73" s="1323"/>
      <c r="CV73" s="1323">
        <v>104.9</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624</v>
      </c>
      <c r="BC75" s="1325"/>
      <c r="BD75" s="1325"/>
      <c r="BE75" s="1325"/>
      <c r="BF75" s="1325"/>
      <c r="BG75" s="1325"/>
      <c r="BH75" s="1325"/>
      <c r="BI75" s="1325"/>
      <c r="BJ75" s="1325"/>
      <c r="BK75" s="1325"/>
      <c r="BL75" s="1325"/>
      <c r="BM75" s="1325"/>
      <c r="BN75" s="1325"/>
      <c r="BO75" s="1325"/>
      <c r="BP75" s="1323">
        <v>13.2</v>
      </c>
      <c r="BQ75" s="1323"/>
      <c r="BR75" s="1323"/>
      <c r="BS75" s="1323"/>
      <c r="BT75" s="1323"/>
      <c r="BU75" s="1323"/>
      <c r="BV75" s="1323"/>
      <c r="BW75" s="1323"/>
      <c r="BX75" s="1323">
        <v>14.4</v>
      </c>
      <c r="BY75" s="1323"/>
      <c r="BZ75" s="1323"/>
      <c r="CA75" s="1323"/>
      <c r="CB75" s="1323"/>
      <c r="CC75" s="1323"/>
      <c r="CD75" s="1323"/>
      <c r="CE75" s="1323"/>
      <c r="CF75" s="1323">
        <v>14.3</v>
      </c>
      <c r="CG75" s="1323"/>
      <c r="CH75" s="1323"/>
      <c r="CI75" s="1323"/>
      <c r="CJ75" s="1323"/>
      <c r="CK75" s="1323"/>
      <c r="CL75" s="1323"/>
      <c r="CM75" s="1323"/>
      <c r="CN75" s="1323">
        <v>14.1</v>
      </c>
      <c r="CO75" s="1323"/>
      <c r="CP75" s="1323"/>
      <c r="CQ75" s="1323"/>
      <c r="CR75" s="1323"/>
      <c r="CS75" s="1323"/>
      <c r="CT75" s="1323"/>
      <c r="CU75" s="1323"/>
      <c r="CV75" s="1323">
        <v>14.1</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621</v>
      </c>
      <c r="AO77" s="1322"/>
      <c r="AP77" s="1322"/>
      <c r="AQ77" s="1322"/>
      <c r="AR77" s="1322"/>
      <c r="AS77" s="1322"/>
      <c r="AT77" s="1322"/>
      <c r="AU77" s="1322"/>
      <c r="AV77" s="1322"/>
      <c r="AW77" s="1322"/>
      <c r="AX77" s="1322"/>
      <c r="AY77" s="1322"/>
      <c r="AZ77" s="1322"/>
      <c r="BA77" s="1322"/>
      <c r="BB77" s="1325" t="s">
        <v>619</v>
      </c>
      <c r="BC77" s="1325"/>
      <c r="BD77" s="1325"/>
      <c r="BE77" s="1325"/>
      <c r="BF77" s="1325"/>
      <c r="BG77" s="1325"/>
      <c r="BH77" s="1325"/>
      <c r="BI77" s="1325"/>
      <c r="BJ77" s="1325"/>
      <c r="BK77" s="1325"/>
      <c r="BL77" s="1325"/>
      <c r="BM77" s="1325"/>
      <c r="BN77" s="1325"/>
      <c r="BO77" s="1325"/>
      <c r="BP77" s="1323">
        <v>32.799999999999997</v>
      </c>
      <c r="BQ77" s="1323"/>
      <c r="BR77" s="1323"/>
      <c r="BS77" s="1323"/>
      <c r="BT77" s="1323"/>
      <c r="BU77" s="1323"/>
      <c r="BV77" s="1323"/>
      <c r="BW77" s="1323"/>
      <c r="BX77" s="1323">
        <v>20.2</v>
      </c>
      <c r="BY77" s="1323"/>
      <c r="BZ77" s="1323"/>
      <c r="CA77" s="1323"/>
      <c r="CB77" s="1323"/>
      <c r="CC77" s="1323"/>
      <c r="CD77" s="1323"/>
      <c r="CE77" s="1323"/>
      <c r="CF77" s="1323">
        <v>19</v>
      </c>
      <c r="CG77" s="1323"/>
      <c r="CH77" s="1323"/>
      <c r="CI77" s="1323"/>
      <c r="CJ77" s="1323"/>
      <c r="CK77" s="1323"/>
      <c r="CL77" s="1323"/>
      <c r="CM77" s="1323"/>
      <c r="CN77" s="1323">
        <v>15.4</v>
      </c>
      <c r="CO77" s="1323"/>
      <c r="CP77" s="1323"/>
      <c r="CQ77" s="1323"/>
      <c r="CR77" s="1323"/>
      <c r="CS77" s="1323"/>
      <c r="CT77" s="1323"/>
      <c r="CU77" s="1323"/>
      <c r="CV77" s="1323">
        <v>14.9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624</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8.5</v>
      </c>
      <c r="CO79" s="1323"/>
      <c r="CP79" s="1323"/>
      <c r="CQ79" s="1323"/>
      <c r="CR79" s="1323"/>
      <c r="CS79" s="1323"/>
      <c r="CT79" s="1323"/>
      <c r="CU79" s="1323"/>
      <c r="CV79" s="1323">
        <v>8.5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kVpG+obIAOYKNn2XZEW+rw0Urlo4Uuiv35zcEO1duC0LsCaS92ngcyMQEeInahLKFJULhZdi7mSTqTgB26eKA==" saltValue="sIA0t8mhL6a4tYAs8MHm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6F37-A0D8-4FCB-95D4-DC754302D688}">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o4jK4+fRXNxOD5IpiXXR5RN0uenao+EoFY3qUgKIb3OYthPQ/nHlxR0DY7AaVD9+qRewOLbN61ohd+UTQ1MGTw==" saltValue="VE6tTlnXsfXL/3d0tXVIF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49FA-22F0-47AB-B611-C792A4D490B7}">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orZUxTcffr/kaKh5ztMqkk9d+Mjedw8HDVPuqyQK1+Y1FzLERMX2IE4pTiGzaOAqKKAHrJ8lRTxgLQXZ/g8ROQ==" saltValue="KvEJi8/ts5b1p3vfWiQpz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79914</v>
      </c>
      <c r="E3" s="162"/>
      <c r="F3" s="163">
        <v>87974</v>
      </c>
      <c r="G3" s="164"/>
      <c r="H3" s="165"/>
    </row>
    <row r="4" spans="1:8" x14ac:dyDescent="0.15">
      <c r="A4" s="166"/>
      <c r="B4" s="167"/>
      <c r="C4" s="168"/>
      <c r="D4" s="169">
        <v>60152</v>
      </c>
      <c r="E4" s="170"/>
      <c r="F4" s="171">
        <v>48183</v>
      </c>
      <c r="G4" s="172"/>
      <c r="H4" s="173"/>
    </row>
    <row r="5" spans="1:8" x14ac:dyDescent="0.15">
      <c r="A5" s="154" t="s">
        <v>560</v>
      </c>
      <c r="B5" s="159"/>
      <c r="C5" s="160"/>
      <c r="D5" s="161">
        <v>78688</v>
      </c>
      <c r="E5" s="162"/>
      <c r="F5" s="163">
        <v>78864</v>
      </c>
      <c r="G5" s="164"/>
      <c r="H5" s="165"/>
    </row>
    <row r="6" spans="1:8" x14ac:dyDescent="0.15">
      <c r="A6" s="166"/>
      <c r="B6" s="167"/>
      <c r="C6" s="168"/>
      <c r="D6" s="169">
        <v>57457</v>
      </c>
      <c r="E6" s="170"/>
      <c r="F6" s="171">
        <v>46136</v>
      </c>
      <c r="G6" s="172"/>
      <c r="H6" s="173"/>
    </row>
    <row r="7" spans="1:8" x14ac:dyDescent="0.15">
      <c r="A7" s="154" t="s">
        <v>561</v>
      </c>
      <c r="B7" s="159"/>
      <c r="C7" s="160"/>
      <c r="D7" s="161">
        <v>75407</v>
      </c>
      <c r="E7" s="162"/>
      <c r="F7" s="163">
        <v>85042</v>
      </c>
      <c r="G7" s="164"/>
      <c r="H7" s="165"/>
    </row>
    <row r="8" spans="1:8" x14ac:dyDescent="0.15">
      <c r="A8" s="166"/>
      <c r="B8" s="167"/>
      <c r="C8" s="168"/>
      <c r="D8" s="169">
        <v>45796</v>
      </c>
      <c r="E8" s="170"/>
      <c r="F8" s="171">
        <v>50806</v>
      </c>
      <c r="G8" s="172"/>
      <c r="H8" s="173"/>
    </row>
    <row r="9" spans="1:8" x14ac:dyDescent="0.15">
      <c r="A9" s="154" t="s">
        <v>562</v>
      </c>
      <c r="B9" s="159"/>
      <c r="C9" s="160"/>
      <c r="D9" s="161">
        <v>52789</v>
      </c>
      <c r="E9" s="162"/>
      <c r="F9" s="163">
        <v>83774</v>
      </c>
      <c r="G9" s="164"/>
      <c r="H9" s="165"/>
    </row>
    <row r="10" spans="1:8" x14ac:dyDescent="0.15">
      <c r="A10" s="166"/>
      <c r="B10" s="167"/>
      <c r="C10" s="168"/>
      <c r="D10" s="169">
        <v>32399</v>
      </c>
      <c r="E10" s="170"/>
      <c r="F10" s="171">
        <v>52179</v>
      </c>
      <c r="G10" s="172"/>
      <c r="H10" s="173"/>
    </row>
    <row r="11" spans="1:8" x14ac:dyDescent="0.15">
      <c r="A11" s="154" t="s">
        <v>563</v>
      </c>
      <c r="B11" s="159"/>
      <c r="C11" s="160"/>
      <c r="D11" s="161">
        <v>73971</v>
      </c>
      <c r="E11" s="162"/>
      <c r="F11" s="163">
        <v>132981</v>
      </c>
      <c r="G11" s="164"/>
      <c r="H11" s="165"/>
    </row>
    <row r="12" spans="1:8" x14ac:dyDescent="0.15">
      <c r="A12" s="166"/>
      <c r="B12" s="167"/>
      <c r="C12" s="174"/>
      <c r="D12" s="169">
        <v>48583</v>
      </c>
      <c r="E12" s="170"/>
      <c r="F12" s="171">
        <v>56973</v>
      </c>
      <c r="G12" s="172"/>
      <c r="H12" s="173"/>
    </row>
    <row r="13" spans="1:8" x14ac:dyDescent="0.15">
      <c r="A13" s="154"/>
      <c r="B13" s="159"/>
      <c r="C13" s="175"/>
      <c r="D13" s="176">
        <v>72154</v>
      </c>
      <c r="E13" s="177"/>
      <c r="F13" s="178">
        <v>93727</v>
      </c>
      <c r="G13" s="179"/>
      <c r="H13" s="165"/>
    </row>
    <row r="14" spans="1:8" x14ac:dyDescent="0.15">
      <c r="A14" s="166"/>
      <c r="B14" s="167"/>
      <c r="C14" s="168"/>
      <c r="D14" s="169">
        <v>48877</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v>
      </c>
      <c r="C19" s="180">
        <f>ROUND(VALUE(SUBSTITUTE(実質収支比率等に係る経年分析!G$48,"▲","-")),2)</f>
        <v>1.64</v>
      </c>
      <c r="D19" s="180">
        <f>ROUND(VALUE(SUBSTITUTE(実質収支比率等に係る経年分析!H$48,"▲","-")),2)</f>
        <v>2.2000000000000002</v>
      </c>
      <c r="E19" s="180">
        <f>ROUND(VALUE(SUBSTITUTE(実質収支比率等に係る経年分析!I$48,"▲","-")),2)</f>
        <v>4.46</v>
      </c>
      <c r="F19" s="180">
        <f>ROUND(VALUE(SUBSTITUTE(実質収支比率等に係る経年分析!J$48,"▲","-")),2)</f>
        <v>4.09</v>
      </c>
    </row>
    <row r="20" spans="1:11" x14ac:dyDescent="0.15">
      <c r="A20" s="180" t="s">
        <v>55</v>
      </c>
      <c r="B20" s="180">
        <f>ROUND(VALUE(SUBSTITUTE(実質収支比率等に係る経年分析!F$47,"▲","-")),2)</f>
        <v>16.03</v>
      </c>
      <c r="C20" s="180">
        <f>ROUND(VALUE(SUBSTITUTE(実質収支比率等に係る経年分析!G$47,"▲","-")),2)</f>
        <v>16.420000000000002</v>
      </c>
      <c r="D20" s="180">
        <f>ROUND(VALUE(SUBSTITUTE(実質収支比率等に係る経年分析!H$47,"▲","-")),2)</f>
        <v>17</v>
      </c>
      <c r="E20" s="180">
        <f>ROUND(VALUE(SUBSTITUTE(実質収支比率等に係る経年分析!I$47,"▲","-")),2)</f>
        <v>17.63</v>
      </c>
      <c r="F20" s="180">
        <f>ROUND(VALUE(SUBSTITUTE(実質収支比率等に係る経年分析!J$47,"▲","-")),2)</f>
        <v>17.79</v>
      </c>
    </row>
    <row r="21" spans="1:11" x14ac:dyDescent="0.15">
      <c r="A21" s="180" t="s">
        <v>56</v>
      </c>
      <c r="B21" s="180">
        <f>IF(ISNUMBER(VALUE(SUBSTITUTE(実質収支比率等に係る経年分析!F$49,"▲","-"))),ROUND(VALUE(SUBSTITUTE(実質収支比率等に係る経年分析!F$49,"▲","-")),2),NA())</f>
        <v>4.79</v>
      </c>
      <c r="C21" s="180">
        <f>IF(ISNUMBER(VALUE(SUBSTITUTE(実質収支比率等に係る経年分析!G$49,"▲","-"))),ROUND(VALUE(SUBSTITUTE(実質収支比率等に係る経年分析!G$49,"▲","-")),2),NA())</f>
        <v>-0.95</v>
      </c>
      <c r="D21" s="180">
        <f>IF(ISNUMBER(VALUE(SUBSTITUTE(実質収支比率等に係る経年分析!H$49,"▲","-"))),ROUND(VALUE(SUBSTITUTE(実質収支比率等に係る経年分析!H$49,"▲","-")),2),NA())</f>
        <v>3.71</v>
      </c>
      <c r="E21" s="180">
        <f>IF(ISNUMBER(VALUE(SUBSTITUTE(実質収支比率等に係る経年分析!I$49,"▲","-"))),ROUND(VALUE(SUBSTITUTE(実質収支比率等に係る経年分析!I$49,"▲","-")),2),NA())</f>
        <v>6.89</v>
      </c>
      <c r="F21" s="180">
        <f>IF(ISNUMBER(VALUE(SUBSTITUTE(実質収支比率等に係る経年分析!J$49,"▲","-"))),ROUND(VALUE(SUBSTITUTE(実質収支比率等に係る経年分析!J$49,"▲","-")),2),NA())</f>
        <v>3.91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国民宿舎事業特別会計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国民健康保険特別会計　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x14ac:dyDescent="0.15">
      <c r="A33" s="181" t="str">
        <f>IF(連結実質赤字比率に係る赤字・黒字の構成分析!C$37="",NA(),連結実質赤字比率に係る赤字・黒字の構成分析!C$37)</f>
        <v>土地開発事業特別会計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v>
      </c>
    </row>
    <row r="36" spans="1:16" x14ac:dyDescent="0.15">
      <c r="A36" s="181" t="str">
        <f>IF(連結実質赤字比率に係る赤字・黒字の構成分析!C$34="",NA(),連結実質赤字比率に係る赤字・黒字の構成分析!C$34)</f>
        <v>農業共済事業会計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4113</v>
      </c>
      <c r="E42" s="182"/>
      <c r="F42" s="182"/>
      <c r="G42" s="182">
        <f>'実質公債費比率（分子）の構造'!L$52</f>
        <v>4077</v>
      </c>
      <c r="H42" s="182"/>
      <c r="I42" s="182"/>
      <c r="J42" s="182">
        <f>'実質公債費比率（分子）の構造'!M$52</f>
        <v>3934</v>
      </c>
      <c r="K42" s="182"/>
      <c r="L42" s="182"/>
      <c r="M42" s="182">
        <f>'実質公債費比率（分子）の構造'!N$52</f>
        <v>3554</v>
      </c>
      <c r="N42" s="182"/>
      <c r="O42" s="182"/>
      <c r="P42" s="182">
        <f>'実質公債費比率（分子）の構造'!O$52</f>
        <v>3548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508</v>
      </c>
      <c r="C45" s="182"/>
      <c r="D45" s="182"/>
      <c r="E45" s="182">
        <f>'実質公債費比率（分子）の構造'!L$49</f>
        <v>487</v>
      </c>
      <c r="F45" s="182"/>
      <c r="G45" s="182"/>
      <c r="H45" s="182">
        <f>'実質公債費比率（分子）の構造'!M$49</f>
        <v>495</v>
      </c>
      <c r="I45" s="182"/>
      <c r="J45" s="182"/>
      <c r="K45" s="182">
        <f>'実質公債費比率（分子）の構造'!N$49</f>
        <v>448</v>
      </c>
      <c r="L45" s="182"/>
      <c r="M45" s="182"/>
      <c r="N45" s="182">
        <f>'実質公債費比率（分子）の構造'!O$49</f>
        <v>430</v>
      </c>
      <c r="O45" s="182"/>
      <c r="P45" s="182"/>
    </row>
    <row r="46" spans="1:16" x14ac:dyDescent="0.15">
      <c r="A46" s="182" t="s">
        <v>67</v>
      </c>
      <c r="B46" s="182">
        <f>'実質公債費比率（分子）の構造'!K$48</f>
        <v>1338</v>
      </c>
      <c r="C46" s="182"/>
      <c r="D46" s="182"/>
      <c r="E46" s="182">
        <f>'実質公債費比率（分子）の構造'!L$48</f>
        <v>1510</v>
      </c>
      <c r="F46" s="182"/>
      <c r="G46" s="182"/>
      <c r="H46" s="182">
        <f>'実質公債費比率（分子）の構造'!M$48</f>
        <v>1535</v>
      </c>
      <c r="I46" s="182"/>
      <c r="J46" s="182"/>
      <c r="K46" s="182">
        <f>'実質公債費比率（分子）の構造'!N$48</f>
        <v>1364</v>
      </c>
      <c r="L46" s="182"/>
      <c r="M46" s="182"/>
      <c r="N46" s="182">
        <f>'実質公債費比率（分子）の構造'!O$48</f>
        <v>1364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3991</v>
      </c>
      <c r="C49" s="182"/>
      <c r="D49" s="182"/>
      <c r="E49" s="182">
        <f>'実質公債費比率（分子）の構造'!L$45</f>
        <v>3795</v>
      </c>
      <c r="F49" s="182"/>
      <c r="G49" s="182"/>
      <c r="H49" s="182">
        <f>'実質公債費比率（分子）の構造'!M$45</f>
        <v>3772</v>
      </c>
      <c r="I49" s="182"/>
      <c r="J49" s="182"/>
      <c r="K49" s="182">
        <f>'実質公債費比率（分子）の構造'!N$45</f>
        <v>3530</v>
      </c>
      <c r="L49" s="182"/>
      <c r="M49" s="182"/>
      <c r="N49" s="182">
        <f>'実質公債費比率（分子）の構造'!O$45</f>
        <v>3369</v>
      </c>
      <c r="O49" s="182"/>
      <c r="P49" s="182"/>
    </row>
    <row r="50" spans="1:16" x14ac:dyDescent="0.15">
      <c r="A50" s="182" t="s">
        <v>71</v>
      </c>
      <c r="B50" s="182" t="e">
        <f>NA()</f>
        <v>#N/A</v>
      </c>
      <c r="C50" s="182">
        <f>IF(ISNUMBER('実質公債費比率（分子）の構造'!K$53),'実質公債費比率（分子）の構造'!K$53,NA())</f>
        <v>1724</v>
      </c>
      <c r="D50" s="182" t="e">
        <f>NA()</f>
        <v>#N/A</v>
      </c>
      <c r="E50" s="182" t="e">
        <f>NA()</f>
        <v>#N/A</v>
      </c>
      <c r="F50" s="182">
        <f>IF(ISNUMBER('実質公債費比率（分子）の構造'!L$53),'実質公債費比率（分子）の構造'!L$53,NA())</f>
        <v>1715</v>
      </c>
      <c r="G50" s="182" t="e">
        <f>NA()</f>
        <v>#N/A</v>
      </c>
      <c r="H50" s="182" t="e">
        <f>NA()</f>
        <v>#N/A</v>
      </c>
      <c r="I50" s="182">
        <f>IF(ISNUMBER('実質公債費比率（分子）の構造'!M$53),'実質公債費比率（分子）の構造'!M$53,NA())</f>
        <v>1868</v>
      </c>
      <c r="J50" s="182" t="e">
        <f>NA()</f>
        <v>#N/A</v>
      </c>
      <c r="K50" s="182" t="e">
        <f>NA()</f>
        <v>#N/A</v>
      </c>
      <c r="L50" s="182">
        <f>IF(ISNUMBER('実質公債費比率（分子）の構造'!N$53),'実質公債費比率（分子）の構造'!N$53,NA())</f>
        <v>1788</v>
      </c>
      <c r="M50" s="182" t="e">
        <f>NA()</f>
        <v>#N/A</v>
      </c>
      <c r="N50" s="182" t="e">
        <f>NA()</f>
        <v>#N/A</v>
      </c>
      <c r="O50" s="182">
        <f>IF(ISNUMBER('実質公債費比率（分子）の構造'!O$53),'実質公債費比率（分子）の構造'!O$53,NA())</f>
        <v>1615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41262</v>
      </c>
      <c r="E56" s="181"/>
      <c r="F56" s="181"/>
      <c r="G56" s="181">
        <f>'将来負担比率（分子）の構造'!J$52</f>
        <v>40736</v>
      </c>
      <c r="H56" s="181"/>
      <c r="I56" s="181"/>
      <c r="J56" s="181">
        <f>'将来負担比率（分子）の構造'!K$52</f>
        <v>40143</v>
      </c>
      <c r="K56" s="181"/>
      <c r="L56" s="181"/>
      <c r="M56" s="181">
        <f>'将来負担比率（分子）の構造'!L$52</f>
        <v>39070</v>
      </c>
      <c r="N56" s="181"/>
      <c r="O56" s="181"/>
      <c r="P56" s="181">
        <f>'将来負担比率（分子）の構造'!M$52</f>
        <v>38569</v>
      </c>
    </row>
    <row r="57" spans="1:16" x14ac:dyDescent="0.15">
      <c r="A57" s="181" t="s">
        <v>42</v>
      </c>
      <c r="B57" s="181"/>
      <c r="C57" s="181"/>
      <c r="D57" s="181">
        <f>'将来負担比率（分子）の構造'!I$51</f>
        <v>1310</v>
      </c>
      <c r="E57" s="181"/>
      <c r="F57" s="181"/>
      <c r="G57" s="181">
        <f>'将来負担比率（分子）の構造'!J$51</f>
        <v>1407</v>
      </c>
      <c r="H57" s="181"/>
      <c r="I57" s="181"/>
      <c r="J57" s="181">
        <f>'将来負担比率（分子）の構造'!K$51</f>
        <v>885</v>
      </c>
      <c r="K57" s="181"/>
      <c r="L57" s="181"/>
      <c r="M57" s="181">
        <f>'将来負担比率（分子）の構造'!L$51</f>
        <v>770</v>
      </c>
      <c r="N57" s="181"/>
      <c r="O57" s="181"/>
      <c r="P57" s="181">
        <f>'将来負担比率（分子）の構造'!M$51</f>
        <v>658</v>
      </c>
    </row>
    <row r="58" spans="1:16" x14ac:dyDescent="0.15">
      <c r="A58" s="181" t="s">
        <v>41</v>
      </c>
      <c r="B58" s="181"/>
      <c r="C58" s="181"/>
      <c r="D58" s="181">
        <f>'将来負担比率（分子）の構造'!I$50</f>
        <v>8268</v>
      </c>
      <c r="E58" s="181"/>
      <c r="F58" s="181"/>
      <c r="G58" s="181">
        <f>'将来負担比率（分子）の構造'!J$50</f>
        <v>9088</v>
      </c>
      <c r="H58" s="181"/>
      <c r="I58" s="181"/>
      <c r="J58" s="181">
        <f>'将来負担比率（分子）の構造'!K$50</f>
        <v>9311</v>
      </c>
      <c r="K58" s="181"/>
      <c r="L58" s="181"/>
      <c r="M58" s="181">
        <f>'将来負担比率（分子）の構造'!L$50</f>
        <v>9080</v>
      </c>
      <c r="N58" s="181"/>
      <c r="O58" s="181"/>
      <c r="P58" s="181">
        <f>'将来負担比率（分子）の構造'!M$50</f>
        <v>9023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4244</v>
      </c>
      <c r="C62" s="181"/>
      <c r="D62" s="181"/>
      <c r="E62" s="181">
        <f>'将来負担比率（分子）の構造'!J$45</f>
        <v>4024</v>
      </c>
      <c r="F62" s="181"/>
      <c r="G62" s="181"/>
      <c r="H62" s="181">
        <f>'将来負担比率（分子）の構造'!K$45</f>
        <v>3999</v>
      </c>
      <c r="I62" s="181"/>
      <c r="J62" s="181"/>
      <c r="K62" s="181">
        <f>'将来負担比率（分子）の構造'!L$45</f>
        <v>3908</v>
      </c>
      <c r="L62" s="181"/>
      <c r="M62" s="181"/>
      <c r="N62" s="181">
        <f>'将来負担比率（分子）の構造'!M$45</f>
        <v>3739</v>
      </c>
      <c r="O62" s="181"/>
      <c r="P62" s="181"/>
    </row>
    <row r="63" spans="1:16" x14ac:dyDescent="0.15">
      <c r="A63" s="181" t="s">
        <v>34</v>
      </c>
      <c r="B63" s="181">
        <f>'将来負担比率（分子）の構造'!I$44</f>
        <v>5947</v>
      </c>
      <c r="C63" s="181"/>
      <c r="D63" s="181"/>
      <c r="E63" s="181">
        <f>'将来負担比率（分子）の構造'!J$44</f>
        <v>6435</v>
      </c>
      <c r="F63" s="181"/>
      <c r="G63" s="181"/>
      <c r="H63" s="181">
        <f>'将来負担比率（分子）の構造'!K$44</f>
        <v>6307</v>
      </c>
      <c r="I63" s="181"/>
      <c r="J63" s="181"/>
      <c r="K63" s="181">
        <f>'将来負担比率（分子）の構造'!L$44</f>
        <v>6203</v>
      </c>
      <c r="L63" s="181"/>
      <c r="M63" s="181"/>
      <c r="N63" s="181">
        <f>'将来負担比率（分子）の構造'!M$44</f>
        <v>5643</v>
      </c>
      <c r="O63" s="181"/>
      <c r="P63" s="181"/>
    </row>
    <row r="64" spans="1:16" x14ac:dyDescent="0.15">
      <c r="A64" s="181" t="s">
        <v>33</v>
      </c>
      <c r="B64" s="181">
        <f>'将来負担比率（分子）の構造'!I$43</f>
        <v>20173</v>
      </c>
      <c r="C64" s="181"/>
      <c r="D64" s="181"/>
      <c r="E64" s="181">
        <f>'将来負担比率（分子）の構造'!J$43</f>
        <v>23236</v>
      </c>
      <c r="F64" s="181"/>
      <c r="G64" s="181"/>
      <c r="H64" s="181">
        <f>'将来負担比率（分子）の構造'!K$43</f>
        <v>21994</v>
      </c>
      <c r="I64" s="181"/>
      <c r="J64" s="181"/>
      <c r="K64" s="181">
        <f>'将来負担比率（分子）の構造'!L$43</f>
        <v>20566</v>
      </c>
      <c r="L64" s="181"/>
      <c r="M64" s="181"/>
      <c r="N64" s="181">
        <f>'将来負担比率（分子）の構造'!M$43</f>
        <v>19327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36658</v>
      </c>
      <c r="C66" s="181"/>
      <c r="D66" s="181"/>
      <c r="E66" s="181">
        <f>'将来負担比率（分子）の構造'!J$41</f>
        <v>35821</v>
      </c>
      <c r="F66" s="181"/>
      <c r="G66" s="181"/>
      <c r="H66" s="181">
        <f>'将来負担比率（分子）の構造'!K$41</f>
        <v>35059</v>
      </c>
      <c r="I66" s="181"/>
      <c r="J66" s="181"/>
      <c r="K66" s="181">
        <f>'将来負担比率（分子）の構造'!L$41</f>
        <v>33462</v>
      </c>
      <c r="L66" s="181"/>
      <c r="M66" s="181"/>
      <c r="N66" s="181">
        <f>'将来負担比率（分子）の構造'!M$41</f>
        <v>32514</v>
      </c>
      <c r="O66" s="181"/>
      <c r="P66" s="181"/>
    </row>
    <row r="67" spans="1:16" x14ac:dyDescent="0.15">
      <c r="A67" s="181" t="s">
        <v>75</v>
      </c>
      <c r="B67" s="181" t="e">
        <f>NA()</f>
        <v>#N/A</v>
      </c>
      <c r="C67" s="181">
        <f>IF(ISNUMBER('将来負担比率（分子）の構造'!I$53), IF('将来負担比率（分子）の構造'!I$53 &lt; 0, 0, '将来負担比率（分子）の構造'!I$53), NA())</f>
        <v>16183</v>
      </c>
      <c r="D67" s="181" t="e">
        <f>NA()</f>
        <v>#N/A</v>
      </c>
      <c r="E67" s="181" t="e">
        <f>NA()</f>
        <v>#N/A</v>
      </c>
      <c r="F67" s="181">
        <f>IF(ISNUMBER('将来負担比率（分子）の構造'!J$53), IF('将来負担比率（分子）の構造'!J$53 &lt; 0, 0, '将来負担比率（分子）の構造'!J$53), NA())</f>
        <v>18286</v>
      </c>
      <c r="G67" s="181" t="e">
        <f>NA()</f>
        <v>#N/A</v>
      </c>
      <c r="H67" s="181" t="e">
        <f>NA()</f>
        <v>#N/A</v>
      </c>
      <c r="I67" s="181">
        <f>IF(ISNUMBER('将来負担比率（分子）の構造'!K$53), IF('将来負担比率（分子）の構造'!K$53 &lt; 0, 0, '将来負担比率（分子）の構造'!K$53), NA())</f>
        <v>17019</v>
      </c>
      <c r="J67" s="181" t="e">
        <f>NA()</f>
        <v>#N/A</v>
      </c>
      <c r="K67" s="181" t="e">
        <f>NA()</f>
        <v>#N/A</v>
      </c>
      <c r="L67" s="181">
        <f>IF(ISNUMBER('将来負担比率（分子）の構造'!L$53), IF('将来負担比率（分子）の構造'!L$53 &lt; 0, 0, '将来負担比率（分子）の構造'!L$53), NA())</f>
        <v>15220</v>
      </c>
      <c r="M67" s="181" t="e">
        <f>NA()</f>
        <v>#N/A</v>
      </c>
      <c r="N67" s="181" t="e">
        <f>NA()</f>
        <v>#N/A</v>
      </c>
      <c r="O67" s="181">
        <f>IF(ISNUMBER('将来負担比率（分子）の構造'!M$53), IF('将来負担比率（分子）の構造'!M$53 &lt; 0, 0, '将来負担比率（分子）の構造'!M$53), NA())</f>
        <v>12973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2779</v>
      </c>
      <c r="C72" s="185">
        <f>基金残高に係る経年分析!G55</f>
        <v>2794</v>
      </c>
      <c r="D72" s="185">
        <f>基金残高に係る経年分析!H55</f>
        <v>2808</v>
      </c>
    </row>
    <row r="73" spans="1:16" x14ac:dyDescent="0.15">
      <c r="A73" s="184" t="s">
        <v>78</v>
      </c>
      <c r="B73" s="185">
        <f>基金残高に係る経年分析!F56</f>
        <v>1690</v>
      </c>
      <c r="C73" s="185">
        <f>基金残高に係る経年分析!G56</f>
        <v>983</v>
      </c>
      <c r="D73" s="185">
        <f>基金残高に係る経年分析!H56</f>
        <v>934</v>
      </c>
    </row>
    <row r="74" spans="1:16" x14ac:dyDescent="0.15">
      <c r="A74" s="184" t="s">
        <v>79</v>
      </c>
      <c r="B74" s="185">
        <f>基金残高に係る経年分析!F57</f>
        <v>7019</v>
      </c>
      <c r="C74" s="185">
        <f>基金残高に係る経年分析!G57</f>
        <v>7304</v>
      </c>
      <c r="D74" s="185">
        <f>基金残高に係る経年分析!H57</f>
        <v>7300</v>
      </c>
    </row>
  </sheetData>
  <sheetProtection algorithmName="SHA-512" hashValue="OKlBxuDqjeEnl47ollRfK+d/8RgPAU7XovA4mdA/nsNXJ7eyGUNud4v5v0p3hNZS/MNMnCZBqugT7b8fI0QSpw==" saltValue="CQKHpjQp00oC/+2HZEvt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223</v>
      </c>
      <c r="C5" s="747"/>
      <c r="D5" s="747"/>
      <c r="E5" s="747"/>
      <c r="F5" s="747"/>
      <c r="G5" s="747"/>
      <c r="H5" s="747"/>
      <c r="I5" s="747"/>
      <c r="J5" s="747"/>
      <c r="K5" s="747"/>
      <c r="L5" s="747"/>
      <c r="M5" s="747"/>
      <c r="N5" s="747"/>
      <c r="O5" s="747"/>
      <c r="P5" s="747"/>
      <c r="Q5" s="748"/>
      <c r="R5" s="733">
        <v>5723793</v>
      </c>
      <c r="S5" s="734"/>
      <c r="T5" s="734"/>
      <c r="U5" s="734"/>
      <c r="V5" s="734"/>
      <c r="W5" s="734"/>
      <c r="X5" s="734"/>
      <c r="Y5" s="777"/>
      <c r="Z5" s="795">
        <v>20.6</v>
      </c>
      <c r="AA5" s="795"/>
      <c r="AB5" s="795"/>
      <c r="AC5" s="795"/>
      <c r="AD5" s="796">
        <v>5723793</v>
      </c>
      <c r="AE5" s="796"/>
      <c r="AF5" s="796"/>
      <c r="AG5" s="796"/>
      <c r="AH5" s="796"/>
      <c r="AI5" s="796"/>
      <c r="AJ5" s="796"/>
      <c r="AK5" s="796"/>
      <c r="AL5" s="778">
        <v>37.1</v>
      </c>
      <c r="AM5" s="751"/>
      <c r="AN5" s="751"/>
      <c r="AO5" s="779"/>
      <c r="AP5" s="746" t="s">
        <v>224</v>
      </c>
      <c r="AQ5" s="747"/>
      <c r="AR5" s="747"/>
      <c r="AS5" s="747"/>
      <c r="AT5" s="747"/>
      <c r="AU5" s="747"/>
      <c r="AV5" s="747"/>
      <c r="AW5" s="747"/>
      <c r="AX5" s="747"/>
      <c r="AY5" s="747"/>
      <c r="AZ5" s="747"/>
      <c r="BA5" s="747"/>
      <c r="BB5" s="747"/>
      <c r="BC5" s="747"/>
      <c r="BD5" s="747"/>
      <c r="BE5" s="747"/>
      <c r="BF5" s="748"/>
      <c r="BG5" s="678">
        <v>5670887</v>
      </c>
      <c r="BH5" s="679"/>
      <c r="BI5" s="679"/>
      <c r="BJ5" s="679"/>
      <c r="BK5" s="679"/>
      <c r="BL5" s="679"/>
      <c r="BM5" s="679"/>
      <c r="BN5" s="680"/>
      <c r="BO5" s="715">
        <v>99.1</v>
      </c>
      <c r="BP5" s="715"/>
      <c r="BQ5" s="715"/>
      <c r="BR5" s="715"/>
      <c r="BS5" s="716" t="s">
        <v>126</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293155</v>
      </c>
      <c r="S6" s="679"/>
      <c r="T6" s="679"/>
      <c r="U6" s="679"/>
      <c r="V6" s="679"/>
      <c r="W6" s="679"/>
      <c r="X6" s="679"/>
      <c r="Y6" s="680"/>
      <c r="Z6" s="715">
        <v>1.1000000000000001</v>
      </c>
      <c r="AA6" s="715"/>
      <c r="AB6" s="715"/>
      <c r="AC6" s="715"/>
      <c r="AD6" s="716">
        <v>293155</v>
      </c>
      <c r="AE6" s="716"/>
      <c r="AF6" s="716"/>
      <c r="AG6" s="716"/>
      <c r="AH6" s="716"/>
      <c r="AI6" s="716"/>
      <c r="AJ6" s="716"/>
      <c r="AK6" s="716"/>
      <c r="AL6" s="681">
        <v>1.9</v>
      </c>
      <c r="AM6" s="682"/>
      <c r="AN6" s="682"/>
      <c r="AO6" s="717"/>
      <c r="AP6" s="675" t="s">
        <v>229</v>
      </c>
      <c r="AQ6" s="676"/>
      <c r="AR6" s="676"/>
      <c r="AS6" s="676"/>
      <c r="AT6" s="676"/>
      <c r="AU6" s="676"/>
      <c r="AV6" s="676"/>
      <c r="AW6" s="676"/>
      <c r="AX6" s="676"/>
      <c r="AY6" s="676"/>
      <c r="AZ6" s="676"/>
      <c r="BA6" s="676"/>
      <c r="BB6" s="676"/>
      <c r="BC6" s="676"/>
      <c r="BD6" s="676"/>
      <c r="BE6" s="676"/>
      <c r="BF6" s="677"/>
      <c r="BG6" s="678">
        <v>5670887</v>
      </c>
      <c r="BH6" s="679"/>
      <c r="BI6" s="679"/>
      <c r="BJ6" s="679"/>
      <c r="BK6" s="679"/>
      <c r="BL6" s="679"/>
      <c r="BM6" s="679"/>
      <c r="BN6" s="680"/>
      <c r="BO6" s="715">
        <v>99.1</v>
      </c>
      <c r="BP6" s="715"/>
      <c r="BQ6" s="715"/>
      <c r="BR6" s="715"/>
      <c r="BS6" s="716" t="s">
        <v>126</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197518</v>
      </c>
      <c r="CS6" s="679"/>
      <c r="CT6" s="679"/>
      <c r="CU6" s="679"/>
      <c r="CV6" s="679"/>
      <c r="CW6" s="679"/>
      <c r="CX6" s="679"/>
      <c r="CY6" s="680"/>
      <c r="CZ6" s="778">
        <v>0.7</v>
      </c>
      <c r="DA6" s="751"/>
      <c r="DB6" s="751"/>
      <c r="DC6" s="781"/>
      <c r="DD6" s="684" t="s">
        <v>126</v>
      </c>
      <c r="DE6" s="679"/>
      <c r="DF6" s="679"/>
      <c r="DG6" s="679"/>
      <c r="DH6" s="679"/>
      <c r="DI6" s="679"/>
      <c r="DJ6" s="679"/>
      <c r="DK6" s="679"/>
      <c r="DL6" s="679"/>
      <c r="DM6" s="679"/>
      <c r="DN6" s="679"/>
      <c r="DO6" s="679"/>
      <c r="DP6" s="680"/>
      <c r="DQ6" s="684">
        <v>197516</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5574</v>
      </c>
      <c r="S7" s="679"/>
      <c r="T7" s="679"/>
      <c r="U7" s="679"/>
      <c r="V7" s="679"/>
      <c r="W7" s="679"/>
      <c r="X7" s="679"/>
      <c r="Y7" s="680"/>
      <c r="Z7" s="715">
        <v>0</v>
      </c>
      <c r="AA7" s="715"/>
      <c r="AB7" s="715"/>
      <c r="AC7" s="715"/>
      <c r="AD7" s="716">
        <v>5574</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2191266</v>
      </c>
      <c r="BH7" s="679"/>
      <c r="BI7" s="679"/>
      <c r="BJ7" s="679"/>
      <c r="BK7" s="679"/>
      <c r="BL7" s="679"/>
      <c r="BM7" s="679"/>
      <c r="BN7" s="680"/>
      <c r="BO7" s="715">
        <v>38.299999999999997</v>
      </c>
      <c r="BP7" s="715"/>
      <c r="BQ7" s="715"/>
      <c r="BR7" s="715"/>
      <c r="BS7" s="716" t="s">
        <v>233</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3476409</v>
      </c>
      <c r="CS7" s="679"/>
      <c r="CT7" s="679"/>
      <c r="CU7" s="679"/>
      <c r="CV7" s="679"/>
      <c r="CW7" s="679"/>
      <c r="CX7" s="679"/>
      <c r="CY7" s="680"/>
      <c r="CZ7" s="715">
        <v>12.9</v>
      </c>
      <c r="DA7" s="715"/>
      <c r="DB7" s="715"/>
      <c r="DC7" s="715"/>
      <c r="DD7" s="684">
        <v>29736</v>
      </c>
      <c r="DE7" s="679"/>
      <c r="DF7" s="679"/>
      <c r="DG7" s="679"/>
      <c r="DH7" s="679"/>
      <c r="DI7" s="679"/>
      <c r="DJ7" s="679"/>
      <c r="DK7" s="679"/>
      <c r="DL7" s="679"/>
      <c r="DM7" s="679"/>
      <c r="DN7" s="679"/>
      <c r="DO7" s="679"/>
      <c r="DP7" s="680"/>
      <c r="DQ7" s="684">
        <v>2876500</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36108</v>
      </c>
      <c r="S8" s="679"/>
      <c r="T8" s="679"/>
      <c r="U8" s="679"/>
      <c r="V8" s="679"/>
      <c r="W8" s="679"/>
      <c r="X8" s="679"/>
      <c r="Y8" s="680"/>
      <c r="Z8" s="715">
        <v>0.1</v>
      </c>
      <c r="AA8" s="715"/>
      <c r="AB8" s="715"/>
      <c r="AC8" s="715"/>
      <c r="AD8" s="716">
        <v>36108</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85087</v>
      </c>
      <c r="BH8" s="679"/>
      <c r="BI8" s="679"/>
      <c r="BJ8" s="679"/>
      <c r="BK8" s="679"/>
      <c r="BL8" s="679"/>
      <c r="BM8" s="679"/>
      <c r="BN8" s="680"/>
      <c r="BO8" s="715">
        <v>1.5</v>
      </c>
      <c r="BP8" s="715"/>
      <c r="BQ8" s="715"/>
      <c r="BR8" s="715"/>
      <c r="BS8" s="684" t="s">
        <v>126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7552621</v>
      </c>
      <c r="CS8" s="679"/>
      <c r="CT8" s="679"/>
      <c r="CU8" s="679"/>
      <c r="CV8" s="679"/>
      <c r="CW8" s="679"/>
      <c r="CX8" s="679"/>
      <c r="CY8" s="680"/>
      <c r="CZ8" s="715">
        <v>28</v>
      </c>
      <c r="DA8" s="715"/>
      <c r="DB8" s="715"/>
      <c r="DC8" s="715"/>
      <c r="DD8" s="684">
        <v>559656</v>
      </c>
      <c r="DE8" s="679"/>
      <c r="DF8" s="679"/>
      <c r="DG8" s="679"/>
      <c r="DH8" s="679"/>
      <c r="DI8" s="679"/>
      <c r="DJ8" s="679"/>
      <c r="DK8" s="679"/>
      <c r="DL8" s="679"/>
      <c r="DM8" s="679"/>
      <c r="DN8" s="679"/>
      <c r="DO8" s="679"/>
      <c r="DP8" s="680"/>
      <c r="DQ8" s="684">
        <v>3813815</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19323</v>
      </c>
      <c r="S9" s="679"/>
      <c r="T9" s="679"/>
      <c r="U9" s="679"/>
      <c r="V9" s="679"/>
      <c r="W9" s="679"/>
      <c r="X9" s="679"/>
      <c r="Y9" s="680"/>
      <c r="Z9" s="715">
        <v>0.1</v>
      </c>
      <c r="AA9" s="715"/>
      <c r="AB9" s="715"/>
      <c r="AC9" s="715"/>
      <c r="AD9" s="716">
        <v>19323</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1836540</v>
      </c>
      <c r="BH9" s="679"/>
      <c r="BI9" s="679"/>
      <c r="BJ9" s="679"/>
      <c r="BK9" s="679"/>
      <c r="BL9" s="679"/>
      <c r="BM9" s="679"/>
      <c r="BN9" s="680"/>
      <c r="BO9" s="715">
        <v>32.1</v>
      </c>
      <c r="BP9" s="715"/>
      <c r="BQ9" s="715"/>
      <c r="BR9" s="715"/>
      <c r="BS9" s="684" t="s">
        <v>126</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1711321</v>
      </c>
      <c r="CS9" s="679"/>
      <c r="CT9" s="679"/>
      <c r="CU9" s="679"/>
      <c r="CV9" s="679"/>
      <c r="CW9" s="679"/>
      <c r="CX9" s="679"/>
      <c r="CY9" s="680"/>
      <c r="CZ9" s="715">
        <v>6.3</v>
      </c>
      <c r="DA9" s="715"/>
      <c r="DB9" s="715"/>
      <c r="DC9" s="715"/>
      <c r="DD9" s="684">
        <v>91990</v>
      </c>
      <c r="DE9" s="679"/>
      <c r="DF9" s="679"/>
      <c r="DG9" s="679"/>
      <c r="DH9" s="679"/>
      <c r="DI9" s="679"/>
      <c r="DJ9" s="679"/>
      <c r="DK9" s="679"/>
      <c r="DL9" s="679"/>
      <c r="DM9" s="679"/>
      <c r="DN9" s="679"/>
      <c r="DO9" s="679"/>
      <c r="DP9" s="680"/>
      <c r="DQ9" s="684">
        <v>1222645</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126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111332</v>
      </c>
      <c r="BH10" s="679"/>
      <c r="BI10" s="679"/>
      <c r="BJ10" s="679"/>
      <c r="BK10" s="679"/>
      <c r="BL10" s="679"/>
      <c r="BM10" s="679"/>
      <c r="BN10" s="680"/>
      <c r="BO10" s="715">
        <v>1.9</v>
      </c>
      <c r="BP10" s="715"/>
      <c r="BQ10" s="715"/>
      <c r="BR10" s="715"/>
      <c r="BS10" s="684" t="s">
        <v>126</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6871</v>
      </c>
      <c r="CS10" s="679"/>
      <c r="CT10" s="679"/>
      <c r="CU10" s="679"/>
      <c r="CV10" s="679"/>
      <c r="CW10" s="679"/>
      <c r="CX10" s="679"/>
      <c r="CY10" s="680"/>
      <c r="CZ10" s="715">
        <v>0</v>
      </c>
      <c r="DA10" s="715"/>
      <c r="DB10" s="715"/>
      <c r="DC10" s="715"/>
      <c r="DD10" s="684" t="s">
        <v>126</v>
      </c>
      <c r="DE10" s="679"/>
      <c r="DF10" s="679"/>
      <c r="DG10" s="679"/>
      <c r="DH10" s="679"/>
      <c r="DI10" s="679"/>
      <c r="DJ10" s="679"/>
      <c r="DK10" s="679"/>
      <c r="DL10" s="679"/>
      <c r="DM10" s="679"/>
      <c r="DN10" s="679"/>
      <c r="DO10" s="679"/>
      <c r="DP10" s="680"/>
      <c r="DQ10" s="684">
        <v>5801</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791780</v>
      </c>
      <c r="S11" s="679"/>
      <c r="T11" s="679"/>
      <c r="U11" s="679"/>
      <c r="V11" s="679"/>
      <c r="W11" s="679"/>
      <c r="X11" s="679"/>
      <c r="Y11" s="680"/>
      <c r="Z11" s="681">
        <v>2.9</v>
      </c>
      <c r="AA11" s="682"/>
      <c r="AB11" s="682"/>
      <c r="AC11" s="683"/>
      <c r="AD11" s="684">
        <v>791780</v>
      </c>
      <c r="AE11" s="679"/>
      <c r="AF11" s="679"/>
      <c r="AG11" s="679"/>
      <c r="AH11" s="679"/>
      <c r="AI11" s="679"/>
      <c r="AJ11" s="679"/>
      <c r="AK11" s="680"/>
      <c r="AL11" s="681">
        <v>5.0999999999999996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158307</v>
      </c>
      <c r="BH11" s="679"/>
      <c r="BI11" s="679"/>
      <c r="BJ11" s="679"/>
      <c r="BK11" s="679"/>
      <c r="BL11" s="679"/>
      <c r="BM11" s="679"/>
      <c r="BN11" s="680"/>
      <c r="BO11" s="715">
        <v>2.8</v>
      </c>
      <c r="BP11" s="715"/>
      <c r="BQ11" s="715"/>
      <c r="BR11" s="715"/>
      <c r="BS11" s="684" t="s">
        <v>126</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2384860</v>
      </c>
      <c r="CS11" s="679"/>
      <c r="CT11" s="679"/>
      <c r="CU11" s="679"/>
      <c r="CV11" s="679"/>
      <c r="CW11" s="679"/>
      <c r="CX11" s="679"/>
      <c r="CY11" s="680"/>
      <c r="CZ11" s="715">
        <v>8.8000000000000007</v>
      </c>
      <c r="DA11" s="715"/>
      <c r="DB11" s="715"/>
      <c r="DC11" s="715"/>
      <c r="DD11" s="684">
        <v>984847</v>
      </c>
      <c r="DE11" s="679"/>
      <c r="DF11" s="679"/>
      <c r="DG11" s="679"/>
      <c r="DH11" s="679"/>
      <c r="DI11" s="679"/>
      <c r="DJ11" s="679"/>
      <c r="DK11" s="679"/>
      <c r="DL11" s="679"/>
      <c r="DM11" s="679"/>
      <c r="DN11" s="679"/>
      <c r="DO11" s="679"/>
      <c r="DP11" s="680"/>
      <c r="DQ11" s="684">
        <v>679226</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126</v>
      </c>
      <c r="AA12" s="715"/>
      <c r="AB12" s="715"/>
      <c r="AC12" s="715"/>
      <c r="AD12" s="716" t="s">
        <v>126</v>
      </c>
      <c r="AE12" s="716"/>
      <c r="AF12" s="716"/>
      <c r="AG12" s="716"/>
      <c r="AH12" s="716"/>
      <c r="AI12" s="716"/>
      <c r="AJ12" s="716"/>
      <c r="AK12" s="716"/>
      <c r="AL12" s="681" t="s">
        <v>126</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2949576</v>
      </c>
      <c r="BH12" s="679"/>
      <c r="BI12" s="679"/>
      <c r="BJ12" s="679"/>
      <c r="BK12" s="679"/>
      <c r="BL12" s="679"/>
      <c r="BM12" s="679"/>
      <c r="BN12" s="680"/>
      <c r="BO12" s="715">
        <v>51.5</v>
      </c>
      <c r="BP12" s="715"/>
      <c r="BQ12" s="715"/>
      <c r="BR12" s="715"/>
      <c r="BS12" s="684" t="s">
        <v>126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634180</v>
      </c>
      <c r="CS12" s="679"/>
      <c r="CT12" s="679"/>
      <c r="CU12" s="679"/>
      <c r="CV12" s="679"/>
      <c r="CW12" s="679"/>
      <c r="CX12" s="679"/>
      <c r="CY12" s="680"/>
      <c r="CZ12" s="715">
        <v>2.2999999999999998</v>
      </c>
      <c r="DA12" s="715"/>
      <c r="DB12" s="715"/>
      <c r="DC12" s="715"/>
      <c r="DD12" s="684">
        <v>47002</v>
      </c>
      <c r="DE12" s="679"/>
      <c r="DF12" s="679"/>
      <c r="DG12" s="679"/>
      <c r="DH12" s="679"/>
      <c r="DI12" s="679"/>
      <c r="DJ12" s="679"/>
      <c r="DK12" s="679"/>
      <c r="DL12" s="679"/>
      <c r="DM12" s="679"/>
      <c r="DN12" s="679"/>
      <c r="DO12" s="679"/>
      <c r="DP12" s="680"/>
      <c r="DQ12" s="684">
        <v>303928</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2943456</v>
      </c>
      <c r="BH13" s="679"/>
      <c r="BI13" s="679"/>
      <c r="BJ13" s="679"/>
      <c r="BK13" s="679"/>
      <c r="BL13" s="679"/>
      <c r="BM13" s="679"/>
      <c r="BN13" s="680"/>
      <c r="BO13" s="715">
        <v>51.4</v>
      </c>
      <c r="BP13" s="715"/>
      <c r="BQ13" s="715"/>
      <c r="BR13" s="715"/>
      <c r="BS13" s="684" t="s">
        <v>126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2584567</v>
      </c>
      <c r="CS13" s="679"/>
      <c r="CT13" s="679"/>
      <c r="CU13" s="679"/>
      <c r="CV13" s="679"/>
      <c r="CW13" s="679"/>
      <c r="CX13" s="679"/>
      <c r="CY13" s="680"/>
      <c r="CZ13" s="715">
        <v>9.6</v>
      </c>
      <c r="DA13" s="715"/>
      <c r="DB13" s="715"/>
      <c r="DC13" s="715"/>
      <c r="DD13" s="684">
        <v>641721</v>
      </c>
      <c r="DE13" s="679"/>
      <c r="DF13" s="679"/>
      <c r="DG13" s="679"/>
      <c r="DH13" s="679"/>
      <c r="DI13" s="679"/>
      <c r="DJ13" s="679"/>
      <c r="DK13" s="679"/>
      <c r="DL13" s="679"/>
      <c r="DM13" s="679"/>
      <c r="DN13" s="679"/>
      <c r="DO13" s="679"/>
      <c r="DP13" s="680"/>
      <c r="DQ13" s="684">
        <v>1893376</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60942</v>
      </c>
      <c r="S14" s="679"/>
      <c r="T14" s="679"/>
      <c r="U14" s="679"/>
      <c r="V14" s="679"/>
      <c r="W14" s="679"/>
      <c r="X14" s="679"/>
      <c r="Y14" s="680"/>
      <c r="Z14" s="715">
        <v>0.2</v>
      </c>
      <c r="AA14" s="715"/>
      <c r="AB14" s="715"/>
      <c r="AC14" s="715"/>
      <c r="AD14" s="716">
        <v>60942</v>
      </c>
      <c r="AE14" s="716"/>
      <c r="AF14" s="716"/>
      <c r="AG14" s="716"/>
      <c r="AH14" s="716"/>
      <c r="AI14" s="716"/>
      <c r="AJ14" s="716"/>
      <c r="AK14" s="716"/>
      <c r="AL14" s="681">
        <v>0.4</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219662</v>
      </c>
      <c r="BH14" s="679"/>
      <c r="BI14" s="679"/>
      <c r="BJ14" s="679"/>
      <c r="BK14" s="679"/>
      <c r="BL14" s="679"/>
      <c r="BM14" s="679"/>
      <c r="BN14" s="680"/>
      <c r="BO14" s="715">
        <v>3.8</v>
      </c>
      <c r="BP14" s="715"/>
      <c r="BQ14" s="715"/>
      <c r="BR14" s="715"/>
      <c r="BS14" s="684" t="s">
        <v>126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1135906</v>
      </c>
      <c r="CS14" s="679"/>
      <c r="CT14" s="679"/>
      <c r="CU14" s="679"/>
      <c r="CV14" s="679"/>
      <c r="CW14" s="679"/>
      <c r="CX14" s="679"/>
      <c r="CY14" s="680"/>
      <c r="CZ14" s="715">
        <v>4.2</v>
      </c>
      <c r="DA14" s="715"/>
      <c r="DB14" s="715"/>
      <c r="DC14" s="715"/>
      <c r="DD14" s="684">
        <v>203663</v>
      </c>
      <c r="DE14" s="679"/>
      <c r="DF14" s="679"/>
      <c r="DG14" s="679"/>
      <c r="DH14" s="679"/>
      <c r="DI14" s="679"/>
      <c r="DJ14" s="679"/>
      <c r="DK14" s="679"/>
      <c r="DL14" s="679"/>
      <c r="DM14" s="679"/>
      <c r="DN14" s="679"/>
      <c r="DO14" s="679"/>
      <c r="DP14" s="680"/>
      <c r="DQ14" s="684">
        <v>851394</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233</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310383</v>
      </c>
      <c r="BH15" s="679"/>
      <c r="BI15" s="679"/>
      <c r="BJ15" s="679"/>
      <c r="BK15" s="679"/>
      <c r="BL15" s="679"/>
      <c r="BM15" s="679"/>
      <c r="BN15" s="680"/>
      <c r="BO15" s="715">
        <v>5.4</v>
      </c>
      <c r="BP15" s="715"/>
      <c r="BQ15" s="715"/>
      <c r="BR15" s="715"/>
      <c r="BS15" s="684" t="s">
        <v>126</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3186075</v>
      </c>
      <c r="CS15" s="679"/>
      <c r="CT15" s="679"/>
      <c r="CU15" s="679"/>
      <c r="CV15" s="679"/>
      <c r="CW15" s="679"/>
      <c r="CX15" s="679"/>
      <c r="CY15" s="680"/>
      <c r="CZ15" s="715">
        <v>11.8</v>
      </c>
      <c r="DA15" s="715"/>
      <c r="DB15" s="715"/>
      <c r="DC15" s="715"/>
      <c r="DD15" s="684">
        <v>916384</v>
      </c>
      <c r="DE15" s="679"/>
      <c r="DF15" s="679"/>
      <c r="DG15" s="679"/>
      <c r="DH15" s="679"/>
      <c r="DI15" s="679"/>
      <c r="DJ15" s="679"/>
      <c r="DK15" s="679"/>
      <c r="DL15" s="679"/>
      <c r="DM15" s="679"/>
      <c r="DN15" s="679"/>
      <c r="DO15" s="679"/>
      <c r="DP15" s="680"/>
      <c r="DQ15" s="684">
        <v>1899840</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17167</v>
      </c>
      <c r="S16" s="679"/>
      <c r="T16" s="679"/>
      <c r="U16" s="679"/>
      <c r="V16" s="679"/>
      <c r="W16" s="679"/>
      <c r="X16" s="679"/>
      <c r="Y16" s="680"/>
      <c r="Z16" s="715">
        <v>0.1</v>
      </c>
      <c r="AA16" s="715"/>
      <c r="AB16" s="715"/>
      <c r="AC16" s="715"/>
      <c r="AD16" s="716">
        <v>17167</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233</v>
      </c>
      <c r="BP16" s="715"/>
      <c r="BQ16" s="715"/>
      <c r="BR16" s="715"/>
      <c r="BS16" s="684" t="s">
        <v>233</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88879</v>
      </c>
      <c r="CS16" s="679"/>
      <c r="CT16" s="679"/>
      <c r="CU16" s="679"/>
      <c r="CV16" s="679"/>
      <c r="CW16" s="679"/>
      <c r="CX16" s="679"/>
      <c r="CY16" s="680"/>
      <c r="CZ16" s="715">
        <v>0.3</v>
      </c>
      <c r="DA16" s="715"/>
      <c r="DB16" s="715"/>
      <c r="DC16" s="715"/>
      <c r="DD16" s="684" t="s">
        <v>233</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182725</v>
      </c>
      <c r="S17" s="679"/>
      <c r="T17" s="679"/>
      <c r="U17" s="679"/>
      <c r="V17" s="679"/>
      <c r="W17" s="679"/>
      <c r="X17" s="679"/>
      <c r="Y17" s="680"/>
      <c r="Z17" s="715">
        <v>0.7</v>
      </c>
      <c r="AA17" s="715"/>
      <c r="AB17" s="715"/>
      <c r="AC17" s="715"/>
      <c r="AD17" s="716">
        <v>182725</v>
      </c>
      <c r="AE17" s="716"/>
      <c r="AF17" s="716"/>
      <c r="AG17" s="716"/>
      <c r="AH17" s="716"/>
      <c r="AI17" s="716"/>
      <c r="AJ17" s="716"/>
      <c r="AK17" s="716"/>
      <c r="AL17" s="681">
        <v>1.2</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4034422</v>
      </c>
      <c r="CS17" s="679"/>
      <c r="CT17" s="679"/>
      <c r="CU17" s="679"/>
      <c r="CV17" s="679"/>
      <c r="CW17" s="679"/>
      <c r="CX17" s="679"/>
      <c r="CY17" s="680"/>
      <c r="CZ17" s="715">
        <v>14.9</v>
      </c>
      <c r="DA17" s="715"/>
      <c r="DB17" s="715"/>
      <c r="DC17" s="715"/>
      <c r="DD17" s="684" t="s">
        <v>126</v>
      </c>
      <c r="DE17" s="679"/>
      <c r="DF17" s="679"/>
      <c r="DG17" s="679"/>
      <c r="DH17" s="679"/>
      <c r="DI17" s="679"/>
      <c r="DJ17" s="679"/>
      <c r="DK17" s="679"/>
      <c r="DL17" s="679"/>
      <c r="DM17" s="679"/>
      <c r="DN17" s="679"/>
      <c r="DO17" s="679"/>
      <c r="DP17" s="680"/>
      <c r="DQ17" s="684">
        <v>3908383</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24840</v>
      </c>
      <c r="S18" s="679"/>
      <c r="T18" s="679"/>
      <c r="U18" s="679"/>
      <c r="V18" s="679"/>
      <c r="W18" s="679"/>
      <c r="X18" s="679"/>
      <c r="Y18" s="680"/>
      <c r="Z18" s="715">
        <v>0.1</v>
      </c>
      <c r="AA18" s="715"/>
      <c r="AB18" s="715"/>
      <c r="AC18" s="715"/>
      <c r="AD18" s="716">
        <v>24840</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126</v>
      </c>
      <c r="BP18" s="715"/>
      <c r="BQ18" s="715"/>
      <c r="BR18" s="715"/>
      <c r="BS18" s="684" t="s">
        <v>233</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10791</v>
      </c>
      <c r="S19" s="679"/>
      <c r="T19" s="679"/>
      <c r="U19" s="679"/>
      <c r="V19" s="679"/>
      <c r="W19" s="679"/>
      <c r="X19" s="679"/>
      <c r="Y19" s="680"/>
      <c r="Z19" s="715">
        <v>0</v>
      </c>
      <c r="AA19" s="715"/>
      <c r="AB19" s="715"/>
      <c r="AC19" s="715"/>
      <c r="AD19" s="716">
        <v>10791</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52906</v>
      </c>
      <c r="BH19" s="679"/>
      <c r="BI19" s="679"/>
      <c r="BJ19" s="679"/>
      <c r="BK19" s="679"/>
      <c r="BL19" s="679"/>
      <c r="BM19" s="679"/>
      <c r="BN19" s="680"/>
      <c r="BO19" s="715">
        <v>0.9</v>
      </c>
      <c r="BP19" s="715"/>
      <c r="BQ19" s="715"/>
      <c r="BR19" s="715"/>
      <c r="BS19" s="684" t="s">
        <v>126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2367</v>
      </c>
      <c r="S20" s="679"/>
      <c r="T20" s="679"/>
      <c r="U20" s="679"/>
      <c r="V20" s="679"/>
      <c r="W20" s="679"/>
      <c r="X20" s="679"/>
      <c r="Y20" s="680"/>
      <c r="Z20" s="715">
        <v>0</v>
      </c>
      <c r="AA20" s="715"/>
      <c r="AB20" s="715"/>
      <c r="AC20" s="715"/>
      <c r="AD20" s="716">
        <v>2367</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52906</v>
      </c>
      <c r="BH20" s="679"/>
      <c r="BI20" s="679"/>
      <c r="BJ20" s="679"/>
      <c r="BK20" s="679"/>
      <c r="BL20" s="679"/>
      <c r="BM20" s="679"/>
      <c r="BN20" s="680"/>
      <c r="BO20" s="715">
        <v>0.9</v>
      </c>
      <c r="BP20" s="715"/>
      <c r="BQ20" s="715"/>
      <c r="BR20" s="715"/>
      <c r="BS20" s="684" t="s">
        <v>126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26993629</v>
      </c>
      <c r="CS20" s="679"/>
      <c r="CT20" s="679"/>
      <c r="CU20" s="679"/>
      <c r="CV20" s="679"/>
      <c r="CW20" s="679"/>
      <c r="CX20" s="679"/>
      <c r="CY20" s="680"/>
      <c r="CZ20" s="715">
        <v>100</v>
      </c>
      <c r="DA20" s="715"/>
      <c r="DB20" s="715"/>
      <c r="DC20" s="715"/>
      <c r="DD20" s="684">
        <v>3474999</v>
      </c>
      <c r="DE20" s="679"/>
      <c r="DF20" s="679"/>
      <c r="DG20" s="679"/>
      <c r="DH20" s="679"/>
      <c r="DI20" s="679"/>
      <c r="DJ20" s="679"/>
      <c r="DK20" s="679"/>
      <c r="DL20" s="679"/>
      <c r="DM20" s="679"/>
      <c r="DN20" s="679"/>
      <c r="DO20" s="679"/>
      <c r="DP20" s="680"/>
      <c r="DQ20" s="684">
        <v>17652424</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144727</v>
      </c>
      <c r="S21" s="679"/>
      <c r="T21" s="679"/>
      <c r="U21" s="679"/>
      <c r="V21" s="679"/>
      <c r="W21" s="679"/>
      <c r="X21" s="679"/>
      <c r="Y21" s="680"/>
      <c r="Z21" s="715">
        <v>0.5</v>
      </c>
      <c r="AA21" s="715"/>
      <c r="AB21" s="715"/>
      <c r="AC21" s="715"/>
      <c r="AD21" s="716">
        <v>144727</v>
      </c>
      <c r="AE21" s="716"/>
      <c r="AF21" s="716"/>
      <c r="AG21" s="716"/>
      <c r="AH21" s="716"/>
      <c r="AI21" s="716"/>
      <c r="AJ21" s="716"/>
      <c r="AK21" s="716"/>
      <c r="AL21" s="681">
        <v>0.9</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52906</v>
      </c>
      <c r="BH21" s="679"/>
      <c r="BI21" s="679"/>
      <c r="BJ21" s="679"/>
      <c r="BK21" s="679"/>
      <c r="BL21" s="679"/>
      <c r="BM21" s="679"/>
      <c r="BN21" s="680"/>
      <c r="BO21" s="715">
        <v>0.9</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9231936</v>
      </c>
      <c r="S22" s="679"/>
      <c r="T22" s="679"/>
      <c r="U22" s="679"/>
      <c r="V22" s="679"/>
      <c r="W22" s="679"/>
      <c r="X22" s="679"/>
      <c r="Y22" s="680"/>
      <c r="Z22" s="715">
        <v>33.200000000000003</v>
      </c>
      <c r="AA22" s="715"/>
      <c r="AB22" s="715"/>
      <c r="AC22" s="715"/>
      <c r="AD22" s="716">
        <v>8228994</v>
      </c>
      <c r="AE22" s="716"/>
      <c r="AF22" s="716"/>
      <c r="AG22" s="716"/>
      <c r="AH22" s="716"/>
      <c r="AI22" s="716"/>
      <c r="AJ22" s="716"/>
      <c r="AK22" s="716"/>
      <c r="AL22" s="681">
        <v>53.3</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126</v>
      </c>
      <c r="BH22" s="679"/>
      <c r="BI22" s="679"/>
      <c r="BJ22" s="679"/>
      <c r="BK22" s="679"/>
      <c r="BL22" s="679"/>
      <c r="BM22" s="679"/>
      <c r="BN22" s="680"/>
      <c r="BO22" s="715" t="s">
        <v>126</v>
      </c>
      <c r="BP22" s="715"/>
      <c r="BQ22" s="715"/>
      <c r="BR22" s="715"/>
      <c r="BS22" s="684" t="s">
        <v>126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8228994</v>
      </c>
      <c r="S23" s="679"/>
      <c r="T23" s="679"/>
      <c r="U23" s="679"/>
      <c r="V23" s="679"/>
      <c r="W23" s="679"/>
      <c r="X23" s="679"/>
      <c r="Y23" s="680"/>
      <c r="Z23" s="715">
        <v>29.6</v>
      </c>
      <c r="AA23" s="715"/>
      <c r="AB23" s="715"/>
      <c r="AC23" s="715"/>
      <c r="AD23" s="716">
        <v>8228994</v>
      </c>
      <c r="AE23" s="716"/>
      <c r="AF23" s="716"/>
      <c r="AG23" s="716"/>
      <c r="AH23" s="716"/>
      <c r="AI23" s="716"/>
      <c r="AJ23" s="716"/>
      <c r="AK23" s="716"/>
      <c r="AL23" s="681">
        <v>53.3</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126</v>
      </c>
      <c r="BH23" s="679"/>
      <c r="BI23" s="679"/>
      <c r="BJ23" s="679"/>
      <c r="BK23" s="679"/>
      <c r="BL23" s="679"/>
      <c r="BM23" s="679"/>
      <c r="BN23" s="680"/>
      <c r="BO23" s="715" t="s">
        <v>126</v>
      </c>
      <c r="BP23" s="715"/>
      <c r="BQ23" s="715"/>
      <c r="BR23" s="715"/>
      <c r="BS23" s="684" t="s">
        <v>126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1002942</v>
      </c>
      <c r="S24" s="679"/>
      <c r="T24" s="679"/>
      <c r="U24" s="679"/>
      <c r="V24" s="679"/>
      <c r="W24" s="679"/>
      <c r="X24" s="679"/>
      <c r="Y24" s="680"/>
      <c r="Z24" s="715">
        <v>3.6</v>
      </c>
      <c r="AA24" s="715"/>
      <c r="AB24" s="715"/>
      <c r="AC24" s="715"/>
      <c r="AD24" s="716" t="s">
        <v>126</v>
      </c>
      <c r="AE24" s="716"/>
      <c r="AF24" s="716"/>
      <c r="AG24" s="716"/>
      <c r="AH24" s="716"/>
      <c r="AI24" s="716"/>
      <c r="AJ24" s="716"/>
      <c r="AK24" s="716"/>
      <c r="AL24" s="681" t="s">
        <v>126</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126</v>
      </c>
      <c r="BH24" s="679"/>
      <c r="BI24" s="679"/>
      <c r="BJ24" s="679"/>
      <c r="BK24" s="679"/>
      <c r="BL24" s="679"/>
      <c r="BM24" s="679"/>
      <c r="BN24" s="680"/>
      <c r="BO24" s="715" t="s">
        <v>126</v>
      </c>
      <c r="BP24" s="715"/>
      <c r="BQ24" s="715"/>
      <c r="BR24" s="715"/>
      <c r="BS24" s="684" t="s">
        <v>233</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11316001</v>
      </c>
      <c r="CS24" s="734"/>
      <c r="CT24" s="734"/>
      <c r="CU24" s="734"/>
      <c r="CV24" s="734"/>
      <c r="CW24" s="734"/>
      <c r="CX24" s="734"/>
      <c r="CY24" s="777"/>
      <c r="CZ24" s="778">
        <v>41.9</v>
      </c>
      <c r="DA24" s="751"/>
      <c r="DB24" s="751"/>
      <c r="DC24" s="781"/>
      <c r="DD24" s="776">
        <v>8611273</v>
      </c>
      <c r="DE24" s="734"/>
      <c r="DF24" s="734"/>
      <c r="DG24" s="734"/>
      <c r="DH24" s="734"/>
      <c r="DI24" s="734"/>
      <c r="DJ24" s="734"/>
      <c r="DK24" s="777"/>
      <c r="DL24" s="776">
        <v>7774507</v>
      </c>
      <c r="DM24" s="734"/>
      <c r="DN24" s="734"/>
      <c r="DO24" s="734"/>
      <c r="DP24" s="734"/>
      <c r="DQ24" s="734"/>
      <c r="DR24" s="734"/>
      <c r="DS24" s="734"/>
      <c r="DT24" s="734"/>
      <c r="DU24" s="734"/>
      <c r="DV24" s="777"/>
      <c r="DW24" s="778">
        <v>48.5</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126</v>
      </c>
      <c r="AA25" s="715"/>
      <c r="AB25" s="715"/>
      <c r="AC25" s="715"/>
      <c r="AD25" s="716" t="s">
        <v>126</v>
      </c>
      <c r="AE25" s="716"/>
      <c r="AF25" s="716"/>
      <c r="AG25" s="716"/>
      <c r="AH25" s="716"/>
      <c r="AI25" s="716"/>
      <c r="AJ25" s="716"/>
      <c r="AK25" s="716"/>
      <c r="AL25" s="681" t="s">
        <v>126</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126</v>
      </c>
      <c r="BH25" s="679"/>
      <c r="BI25" s="679"/>
      <c r="BJ25" s="679"/>
      <c r="BK25" s="679"/>
      <c r="BL25" s="679"/>
      <c r="BM25" s="679"/>
      <c r="BN25" s="680"/>
      <c r="BO25" s="715" t="s">
        <v>233</v>
      </c>
      <c r="BP25" s="715"/>
      <c r="BQ25" s="715"/>
      <c r="BR25" s="715"/>
      <c r="BS25" s="684" t="s">
        <v>126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3697067</v>
      </c>
      <c r="CS25" s="697"/>
      <c r="CT25" s="697"/>
      <c r="CU25" s="697"/>
      <c r="CV25" s="697"/>
      <c r="CW25" s="697"/>
      <c r="CX25" s="697"/>
      <c r="CY25" s="698"/>
      <c r="CZ25" s="681">
        <v>13.7</v>
      </c>
      <c r="DA25" s="699"/>
      <c r="DB25" s="699"/>
      <c r="DC25" s="700"/>
      <c r="DD25" s="684">
        <v>3387887</v>
      </c>
      <c r="DE25" s="697"/>
      <c r="DF25" s="697"/>
      <c r="DG25" s="697"/>
      <c r="DH25" s="697"/>
      <c r="DI25" s="697"/>
      <c r="DJ25" s="697"/>
      <c r="DK25" s="698"/>
      <c r="DL25" s="684">
        <v>3220601</v>
      </c>
      <c r="DM25" s="697"/>
      <c r="DN25" s="697"/>
      <c r="DO25" s="697"/>
      <c r="DP25" s="697"/>
      <c r="DQ25" s="697"/>
      <c r="DR25" s="697"/>
      <c r="DS25" s="697"/>
      <c r="DT25" s="697"/>
      <c r="DU25" s="697"/>
      <c r="DV25" s="698"/>
      <c r="DW25" s="681">
        <v>20.100000000000001</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16362503</v>
      </c>
      <c r="S26" s="679"/>
      <c r="T26" s="679"/>
      <c r="U26" s="679"/>
      <c r="V26" s="679"/>
      <c r="W26" s="679"/>
      <c r="X26" s="679"/>
      <c r="Y26" s="680"/>
      <c r="Z26" s="715">
        <v>58.9</v>
      </c>
      <c r="AA26" s="715"/>
      <c r="AB26" s="715"/>
      <c r="AC26" s="715"/>
      <c r="AD26" s="716">
        <v>15359561</v>
      </c>
      <c r="AE26" s="716"/>
      <c r="AF26" s="716"/>
      <c r="AG26" s="716"/>
      <c r="AH26" s="716"/>
      <c r="AI26" s="716"/>
      <c r="AJ26" s="716"/>
      <c r="AK26" s="716"/>
      <c r="AL26" s="681">
        <v>99.4</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233</v>
      </c>
      <c r="BH26" s="679"/>
      <c r="BI26" s="679"/>
      <c r="BJ26" s="679"/>
      <c r="BK26" s="679"/>
      <c r="BL26" s="679"/>
      <c r="BM26" s="679"/>
      <c r="BN26" s="680"/>
      <c r="BO26" s="715" t="s">
        <v>126</v>
      </c>
      <c r="BP26" s="715"/>
      <c r="BQ26" s="715"/>
      <c r="BR26" s="715"/>
      <c r="BS26" s="684" t="s">
        <v>233</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2358135</v>
      </c>
      <c r="CS26" s="679"/>
      <c r="CT26" s="679"/>
      <c r="CU26" s="679"/>
      <c r="CV26" s="679"/>
      <c r="CW26" s="679"/>
      <c r="CX26" s="679"/>
      <c r="CY26" s="680"/>
      <c r="CZ26" s="681">
        <v>8.6999999999999993</v>
      </c>
      <c r="DA26" s="699"/>
      <c r="DB26" s="699"/>
      <c r="DC26" s="700"/>
      <c r="DD26" s="684">
        <v>2115464</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8050</v>
      </c>
      <c r="S27" s="679"/>
      <c r="T27" s="679"/>
      <c r="U27" s="679"/>
      <c r="V27" s="679"/>
      <c r="W27" s="679"/>
      <c r="X27" s="679"/>
      <c r="Y27" s="680"/>
      <c r="Z27" s="715">
        <v>0</v>
      </c>
      <c r="AA27" s="715"/>
      <c r="AB27" s="715"/>
      <c r="AC27" s="715"/>
      <c r="AD27" s="716">
        <v>8050</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5723793</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3584921</v>
      </c>
      <c r="CS27" s="697"/>
      <c r="CT27" s="697"/>
      <c r="CU27" s="697"/>
      <c r="CV27" s="697"/>
      <c r="CW27" s="697"/>
      <c r="CX27" s="697"/>
      <c r="CY27" s="698"/>
      <c r="CZ27" s="681">
        <v>13.3</v>
      </c>
      <c r="DA27" s="699"/>
      <c r="DB27" s="699"/>
      <c r="DC27" s="700"/>
      <c r="DD27" s="684">
        <v>1315412</v>
      </c>
      <c r="DE27" s="697"/>
      <c r="DF27" s="697"/>
      <c r="DG27" s="697"/>
      <c r="DH27" s="697"/>
      <c r="DI27" s="697"/>
      <c r="DJ27" s="697"/>
      <c r="DK27" s="698"/>
      <c r="DL27" s="684">
        <v>1311176</v>
      </c>
      <c r="DM27" s="697"/>
      <c r="DN27" s="697"/>
      <c r="DO27" s="697"/>
      <c r="DP27" s="697"/>
      <c r="DQ27" s="697"/>
      <c r="DR27" s="697"/>
      <c r="DS27" s="697"/>
      <c r="DT27" s="697"/>
      <c r="DU27" s="697"/>
      <c r="DV27" s="698"/>
      <c r="DW27" s="681">
        <v>8.1999999999999993</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203433</v>
      </c>
      <c r="S28" s="679"/>
      <c r="T28" s="679"/>
      <c r="U28" s="679"/>
      <c r="V28" s="679"/>
      <c r="W28" s="679"/>
      <c r="X28" s="679"/>
      <c r="Y28" s="680"/>
      <c r="Z28" s="715">
        <v>0.7</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4034013</v>
      </c>
      <c r="CS28" s="679"/>
      <c r="CT28" s="679"/>
      <c r="CU28" s="679"/>
      <c r="CV28" s="679"/>
      <c r="CW28" s="679"/>
      <c r="CX28" s="679"/>
      <c r="CY28" s="680"/>
      <c r="CZ28" s="681">
        <v>14.9</v>
      </c>
      <c r="DA28" s="699"/>
      <c r="DB28" s="699"/>
      <c r="DC28" s="700"/>
      <c r="DD28" s="684">
        <v>3907974</v>
      </c>
      <c r="DE28" s="679"/>
      <c r="DF28" s="679"/>
      <c r="DG28" s="679"/>
      <c r="DH28" s="679"/>
      <c r="DI28" s="679"/>
      <c r="DJ28" s="679"/>
      <c r="DK28" s="680"/>
      <c r="DL28" s="684">
        <v>3242730</v>
      </c>
      <c r="DM28" s="679"/>
      <c r="DN28" s="679"/>
      <c r="DO28" s="679"/>
      <c r="DP28" s="679"/>
      <c r="DQ28" s="679"/>
      <c r="DR28" s="679"/>
      <c r="DS28" s="679"/>
      <c r="DT28" s="679"/>
      <c r="DU28" s="679"/>
      <c r="DV28" s="680"/>
      <c r="DW28" s="681">
        <v>20.2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366771</v>
      </c>
      <c r="S29" s="679"/>
      <c r="T29" s="679"/>
      <c r="U29" s="679"/>
      <c r="V29" s="679"/>
      <c r="W29" s="679"/>
      <c r="X29" s="679"/>
      <c r="Y29" s="680"/>
      <c r="Z29" s="715">
        <v>1.3</v>
      </c>
      <c r="AA29" s="715"/>
      <c r="AB29" s="715"/>
      <c r="AC29" s="715"/>
      <c r="AD29" s="716">
        <v>23692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4034013</v>
      </c>
      <c r="CS29" s="697"/>
      <c r="CT29" s="697"/>
      <c r="CU29" s="697"/>
      <c r="CV29" s="697"/>
      <c r="CW29" s="697"/>
      <c r="CX29" s="697"/>
      <c r="CY29" s="698"/>
      <c r="CZ29" s="681">
        <v>14.9</v>
      </c>
      <c r="DA29" s="699"/>
      <c r="DB29" s="699"/>
      <c r="DC29" s="700"/>
      <c r="DD29" s="684">
        <v>3907974</v>
      </c>
      <c r="DE29" s="697"/>
      <c r="DF29" s="697"/>
      <c r="DG29" s="697"/>
      <c r="DH29" s="697"/>
      <c r="DI29" s="697"/>
      <c r="DJ29" s="697"/>
      <c r="DK29" s="698"/>
      <c r="DL29" s="684">
        <v>3242730</v>
      </c>
      <c r="DM29" s="697"/>
      <c r="DN29" s="697"/>
      <c r="DO29" s="697"/>
      <c r="DP29" s="697"/>
      <c r="DQ29" s="697"/>
      <c r="DR29" s="697"/>
      <c r="DS29" s="697"/>
      <c r="DT29" s="697"/>
      <c r="DU29" s="697"/>
      <c r="DV29" s="698"/>
      <c r="DW29" s="681">
        <v>20.2</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221962</v>
      </c>
      <c r="S30" s="679"/>
      <c r="T30" s="679"/>
      <c r="U30" s="679"/>
      <c r="V30" s="679"/>
      <c r="W30" s="679"/>
      <c r="X30" s="679"/>
      <c r="Y30" s="680"/>
      <c r="Z30" s="715">
        <v>0.8</v>
      </c>
      <c r="AA30" s="715"/>
      <c r="AB30" s="715"/>
      <c r="AC30" s="715"/>
      <c r="AD30" s="716">
        <v>13800</v>
      </c>
      <c r="AE30" s="716"/>
      <c r="AF30" s="716"/>
      <c r="AG30" s="716"/>
      <c r="AH30" s="716"/>
      <c r="AI30" s="716"/>
      <c r="AJ30" s="716"/>
      <c r="AK30" s="716"/>
      <c r="AL30" s="681">
        <v>0.1</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3755536</v>
      </c>
      <c r="CS30" s="679"/>
      <c r="CT30" s="679"/>
      <c r="CU30" s="679"/>
      <c r="CV30" s="679"/>
      <c r="CW30" s="679"/>
      <c r="CX30" s="679"/>
      <c r="CY30" s="680"/>
      <c r="CZ30" s="681">
        <v>13.9</v>
      </c>
      <c r="DA30" s="699"/>
      <c r="DB30" s="699"/>
      <c r="DC30" s="700"/>
      <c r="DD30" s="684">
        <v>3643739</v>
      </c>
      <c r="DE30" s="679"/>
      <c r="DF30" s="679"/>
      <c r="DG30" s="679"/>
      <c r="DH30" s="679"/>
      <c r="DI30" s="679"/>
      <c r="DJ30" s="679"/>
      <c r="DK30" s="680"/>
      <c r="DL30" s="684">
        <v>2978495</v>
      </c>
      <c r="DM30" s="679"/>
      <c r="DN30" s="679"/>
      <c r="DO30" s="679"/>
      <c r="DP30" s="679"/>
      <c r="DQ30" s="679"/>
      <c r="DR30" s="679"/>
      <c r="DS30" s="679"/>
      <c r="DT30" s="679"/>
      <c r="DU30" s="679"/>
      <c r="DV30" s="680"/>
      <c r="DW30" s="681">
        <v>18.600000000000001</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2082641</v>
      </c>
      <c r="S31" s="679"/>
      <c r="T31" s="679"/>
      <c r="U31" s="679"/>
      <c r="V31" s="679"/>
      <c r="W31" s="679"/>
      <c r="X31" s="679"/>
      <c r="Y31" s="680"/>
      <c r="Z31" s="715">
        <v>7.5</v>
      </c>
      <c r="AA31" s="715"/>
      <c r="AB31" s="715"/>
      <c r="AC31" s="715"/>
      <c r="AD31" s="716" t="s">
        <v>126</v>
      </c>
      <c r="AE31" s="716"/>
      <c r="AF31" s="716"/>
      <c r="AG31" s="716"/>
      <c r="AH31" s="716"/>
      <c r="AI31" s="716"/>
      <c r="AJ31" s="716"/>
      <c r="AK31" s="716"/>
      <c r="AL31" s="681" t="s">
        <v>126</v>
      </c>
      <c r="AM31" s="682"/>
      <c r="AN31" s="682"/>
      <c r="AO31" s="717"/>
      <c r="AP31" s="753" t="s">
        <v>308</v>
      </c>
      <c r="AQ31" s="754"/>
      <c r="AR31" s="754"/>
      <c r="AS31" s="754"/>
      <c r="AT31" s="759" t="s">
        <v>309</v>
      </c>
      <c r="AU31" s="231"/>
      <c r="AV31" s="231"/>
      <c r="AW31" s="231"/>
      <c r="AX31" s="746" t="s">
        <v>186</v>
      </c>
      <c r="AY31" s="747"/>
      <c r="AZ31" s="747"/>
      <c r="BA31" s="747"/>
      <c r="BB31" s="747"/>
      <c r="BC31" s="747"/>
      <c r="BD31" s="747"/>
      <c r="BE31" s="747"/>
      <c r="BF31" s="748"/>
      <c r="BG31" s="749">
        <v>98.7</v>
      </c>
      <c r="BH31" s="750"/>
      <c r="BI31" s="750"/>
      <c r="BJ31" s="750"/>
      <c r="BK31" s="750"/>
      <c r="BL31" s="750"/>
      <c r="BM31" s="751">
        <v>91.9</v>
      </c>
      <c r="BN31" s="750"/>
      <c r="BO31" s="750"/>
      <c r="BP31" s="750"/>
      <c r="BQ31" s="752"/>
      <c r="BR31" s="749">
        <v>98.6</v>
      </c>
      <c r="BS31" s="750"/>
      <c r="BT31" s="750"/>
      <c r="BU31" s="750"/>
      <c r="BV31" s="750"/>
      <c r="BW31" s="750"/>
      <c r="BX31" s="751">
        <v>91.3</v>
      </c>
      <c r="BY31" s="750"/>
      <c r="BZ31" s="750"/>
      <c r="CA31" s="750"/>
      <c r="CB31" s="752"/>
      <c r="CD31" s="769"/>
      <c r="CE31" s="770"/>
      <c r="CF31" s="711" t="s">
        <v>310</v>
      </c>
      <c r="CG31" s="712"/>
      <c r="CH31" s="712"/>
      <c r="CI31" s="712"/>
      <c r="CJ31" s="712"/>
      <c r="CK31" s="712"/>
      <c r="CL31" s="712"/>
      <c r="CM31" s="712"/>
      <c r="CN31" s="712"/>
      <c r="CO31" s="712"/>
      <c r="CP31" s="712"/>
      <c r="CQ31" s="713"/>
      <c r="CR31" s="678">
        <v>278477</v>
      </c>
      <c r="CS31" s="697"/>
      <c r="CT31" s="697"/>
      <c r="CU31" s="697"/>
      <c r="CV31" s="697"/>
      <c r="CW31" s="697"/>
      <c r="CX31" s="697"/>
      <c r="CY31" s="698"/>
      <c r="CZ31" s="681">
        <v>1</v>
      </c>
      <c r="DA31" s="699"/>
      <c r="DB31" s="699"/>
      <c r="DC31" s="700"/>
      <c r="DD31" s="684">
        <v>264235</v>
      </c>
      <c r="DE31" s="697"/>
      <c r="DF31" s="697"/>
      <c r="DG31" s="697"/>
      <c r="DH31" s="697"/>
      <c r="DI31" s="697"/>
      <c r="DJ31" s="697"/>
      <c r="DK31" s="698"/>
      <c r="DL31" s="684">
        <v>264235</v>
      </c>
      <c r="DM31" s="697"/>
      <c r="DN31" s="697"/>
      <c r="DO31" s="697"/>
      <c r="DP31" s="697"/>
      <c r="DQ31" s="697"/>
      <c r="DR31" s="697"/>
      <c r="DS31" s="697"/>
      <c r="DT31" s="697"/>
      <c r="DU31" s="697"/>
      <c r="DV31" s="698"/>
      <c r="DW31" s="681">
        <v>1.6</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126</v>
      </c>
      <c r="S32" s="679"/>
      <c r="T32" s="679"/>
      <c r="U32" s="679"/>
      <c r="V32" s="679"/>
      <c r="W32" s="679"/>
      <c r="X32" s="679"/>
      <c r="Y32" s="680"/>
      <c r="Z32" s="715" t="s">
        <v>126</v>
      </c>
      <c r="AA32" s="715"/>
      <c r="AB32" s="715"/>
      <c r="AC32" s="715"/>
      <c r="AD32" s="716" t="s">
        <v>126</v>
      </c>
      <c r="AE32" s="716"/>
      <c r="AF32" s="716"/>
      <c r="AG32" s="716"/>
      <c r="AH32" s="716"/>
      <c r="AI32" s="716"/>
      <c r="AJ32" s="716"/>
      <c r="AK32" s="716"/>
      <c r="AL32" s="681" t="s">
        <v>233</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98.9</v>
      </c>
      <c r="BH32" s="697"/>
      <c r="BI32" s="697"/>
      <c r="BJ32" s="697"/>
      <c r="BK32" s="697"/>
      <c r="BL32" s="697"/>
      <c r="BM32" s="682">
        <v>93.8</v>
      </c>
      <c r="BN32" s="763"/>
      <c r="BO32" s="763"/>
      <c r="BP32" s="763"/>
      <c r="BQ32" s="721"/>
      <c r="BR32" s="762">
        <v>99</v>
      </c>
      <c r="BS32" s="697"/>
      <c r="BT32" s="697"/>
      <c r="BU32" s="697"/>
      <c r="BV32" s="697"/>
      <c r="BW32" s="697"/>
      <c r="BX32" s="682">
        <v>93.2</v>
      </c>
      <c r="BY32" s="763"/>
      <c r="BZ32" s="763"/>
      <c r="CA32" s="763"/>
      <c r="CB32" s="721"/>
      <c r="CD32" s="771"/>
      <c r="CE32" s="772"/>
      <c r="CF32" s="711" t="s">
        <v>314</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126</v>
      </c>
      <c r="DA32" s="699"/>
      <c r="DB32" s="699"/>
      <c r="DC32" s="700"/>
      <c r="DD32" s="684" t="s">
        <v>126</v>
      </c>
      <c r="DE32" s="679"/>
      <c r="DF32" s="679"/>
      <c r="DG32" s="679"/>
      <c r="DH32" s="679"/>
      <c r="DI32" s="679"/>
      <c r="DJ32" s="679"/>
      <c r="DK32" s="680"/>
      <c r="DL32" s="684" t="s">
        <v>233</v>
      </c>
      <c r="DM32" s="679"/>
      <c r="DN32" s="679"/>
      <c r="DO32" s="679"/>
      <c r="DP32" s="679"/>
      <c r="DQ32" s="679"/>
      <c r="DR32" s="679"/>
      <c r="DS32" s="679"/>
      <c r="DT32" s="679"/>
      <c r="DU32" s="679"/>
      <c r="DV32" s="680"/>
      <c r="DW32" s="681" t="s">
        <v>126</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2573438</v>
      </c>
      <c r="S33" s="679"/>
      <c r="T33" s="679"/>
      <c r="U33" s="679"/>
      <c r="V33" s="679"/>
      <c r="W33" s="679"/>
      <c r="X33" s="679"/>
      <c r="Y33" s="680"/>
      <c r="Z33" s="715">
        <v>9.3000000000000007</v>
      </c>
      <c r="AA33" s="715"/>
      <c r="AB33" s="715"/>
      <c r="AC33" s="715"/>
      <c r="AD33" s="716" t="s">
        <v>126</v>
      </c>
      <c r="AE33" s="716"/>
      <c r="AF33" s="716"/>
      <c r="AG33" s="716"/>
      <c r="AH33" s="716"/>
      <c r="AI33" s="716"/>
      <c r="AJ33" s="716"/>
      <c r="AK33" s="716"/>
      <c r="AL33" s="681" t="s">
        <v>126</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98.4</v>
      </c>
      <c r="BH33" s="663"/>
      <c r="BI33" s="663"/>
      <c r="BJ33" s="663"/>
      <c r="BK33" s="663"/>
      <c r="BL33" s="663"/>
      <c r="BM33" s="706">
        <v>89.6</v>
      </c>
      <c r="BN33" s="663"/>
      <c r="BO33" s="663"/>
      <c r="BP33" s="663"/>
      <c r="BQ33" s="727"/>
      <c r="BR33" s="745">
        <v>98.3</v>
      </c>
      <c r="BS33" s="663"/>
      <c r="BT33" s="663"/>
      <c r="BU33" s="663"/>
      <c r="BV33" s="663"/>
      <c r="BW33" s="663"/>
      <c r="BX33" s="706">
        <v>88.7</v>
      </c>
      <c r="BY33" s="663"/>
      <c r="BZ33" s="663"/>
      <c r="CA33" s="663"/>
      <c r="CB33" s="727"/>
      <c r="CD33" s="711" t="s">
        <v>317</v>
      </c>
      <c r="CE33" s="712"/>
      <c r="CF33" s="712"/>
      <c r="CG33" s="712"/>
      <c r="CH33" s="712"/>
      <c r="CI33" s="712"/>
      <c r="CJ33" s="712"/>
      <c r="CK33" s="712"/>
      <c r="CL33" s="712"/>
      <c r="CM33" s="712"/>
      <c r="CN33" s="712"/>
      <c r="CO33" s="712"/>
      <c r="CP33" s="712"/>
      <c r="CQ33" s="713"/>
      <c r="CR33" s="678">
        <v>12113750</v>
      </c>
      <c r="CS33" s="697"/>
      <c r="CT33" s="697"/>
      <c r="CU33" s="697"/>
      <c r="CV33" s="697"/>
      <c r="CW33" s="697"/>
      <c r="CX33" s="697"/>
      <c r="CY33" s="698"/>
      <c r="CZ33" s="681">
        <v>44.9</v>
      </c>
      <c r="DA33" s="699"/>
      <c r="DB33" s="699"/>
      <c r="DC33" s="700"/>
      <c r="DD33" s="684">
        <v>8597276</v>
      </c>
      <c r="DE33" s="697"/>
      <c r="DF33" s="697"/>
      <c r="DG33" s="697"/>
      <c r="DH33" s="697"/>
      <c r="DI33" s="697"/>
      <c r="DJ33" s="697"/>
      <c r="DK33" s="698"/>
      <c r="DL33" s="684">
        <v>7158875</v>
      </c>
      <c r="DM33" s="697"/>
      <c r="DN33" s="697"/>
      <c r="DO33" s="697"/>
      <c r="DP33" s="697"/>
      <c r="DQ33" s="697"/>
      <c r="DR33" s="697"/>
      <c r="DS33" s="697"/>
      <c r="DT33" s="697"/>
      <c r="DU33" s="697"/>
      <c r="DV33" s="698"/>
      <c r="DW33" s="681">
        <v>44.7</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88320</v>
      </c>
      <c r="S34" s="679"/>
      <c r="T34" s="679"/>
      <c r="U34" s="679"/>
      <c r="V34" s="679"/>
      <c r="W34" s="679"/>
      <c r="X34" s="679"/>
      <c r="Y34" s="680"/>
      <c r="Z34" s="715">
        <v>0.3</v>
      </c>
      <c r="AA34" s="715"/>
      <c r="AB34" s="715"/>
      <c r="AC34" s="715"/>
      <c r="AD34" s="716" t="s">
        <v>126</v>
      </c>
      <c r="AE34" s="716"/>
      <c r="AF34" s="716"/>
      <c r="AG34" s="716"/>
      <c r="AH34" s="716"/>
      <c r="AI34" s="716"/>
      <c r="AJ34" s="716"/>
      <c r="AK34" s="716"/>
      <c r="AL34" s="681" t="s">
        <v>126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4250238</v>
      </c>
      <c r="CS34" s="679"/>
      <c r="CT34" s="679"/>
      <c r="CU34" s="679"/>
      <c r="CV34" s="679"/>
      <c r="CW34" s="679"/>
      <c r="CX34" s="679"/>
      <c r="CY34" s="680"/>
      <c r="CZ34" s="681">
        <v>15.7</v>
      </c>
      <c r="DA34" s="699"/>
      <c r="DB34" s="699"/>
      <c r="DC34" s="700"/>
      <c r="DD34" s="684">
        <v>2724381</v>
      </c>
      <c r="DE34" s="679"/>
      <c r="DF34" s="679"/>
      <c r="DG34" s="679"/>
      <c r="DH34" s="679"/>
      <c r="DI34" s="679"/>
      <c r="DJ34" s="679"/>
      <c r="DK34" s="680"/>
      <c r="DL34" s="684">
        <v>2283569</v>
      </c>
      <c r="DM34" s="679"/>
      <c r="DN34" s="679"/>
      <c r="DO34" s="679"/>
      <c r="DP34" s="679"/>
      <c r="DQ34" s="679"/>
      <c r="DR34" s="679"/>
      <c r="DS34" s="679"/>
      <c r="DT34" s="679"/>
      <c r="DU34" s="679"/>
      <c r="DV34" s="680"/>
      <c r="DW34" s="681">
        <v>14.3</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500940</v>
      </c>
      <c r="S35" s="679"/>
      <c r="T35" s="679"/>
      <c r="U35" s="679"/>
      <c r="V35" s="679"/>
      <c r="W35" s="679"/>
      <c r="X35" s="679"/>
      <c r="Y35" s="680"/>
      <c r="Z35" s="715">
        <v>1.8</v>
      </c>
      <c r="AA35" s="715"/>
      <c r="AB35" s="715"/>
      <c r="AC35" s="715"/>
      <c r="AD35" s="716" t="s">
        <v>126</v>
      </c>
      <c r="AE35" s="716"/>
      <c r="AF35" s="716"/>
      <c r="AG35" s="716"/>
      <c r="AH35" s="716"/>
      <c r="AI35" s="716"/>
      <c r="AJ35" s="716"/>
      <c r="AK35" s="716"/>
      <c r="AL35" s="681" t="s">
        <v>126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216270</v>
      </c>
      <c r="CS35" s="697"/>
      <c r="CT35" s="697"/>
      <c r="CU35" s="697"/>
      <c r="CV35" s="697"/>
      <c r="CW35" s="697"/>
      <c r="CX35" s="697"/>
      <c r="CY35" s="698"/>
      <c r="CZ35" s="681">
        <v>0.8</v>
      </c>
      <c r="DA35" s="699"/>
      <c r="DB35" s="699"/>
      <c r="DC35" s="700"/>
      <c r="DD35" s="684">
        <v>186074</v>
      </c>
      <c r="DE35" s="697"/>
      <c r="DF35" s="697"/>
      <c r="DG35" s="697"/>
      <c r="DH35" s="697"/>
      <c r="DI35" s="697"/>
      <c r="DJ35" s="697"/>
      <c r="DK35" s="698"/>
      <c r="DL35" s="684">
        <v>185991</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1202879</v>
      </c>
      <c r="S36" s="679"/>
      <c r="T36" s="679"/>
      <c r="U36" s="679"/>
      <c r="V36" s="679"/>
      <c r="W36" s="679"/>
      <c r="X36" s="679"/>
      <c r="Y36" s="680"/>
      <c r="Z36" s="715">
        <v>4.3</v>
      </c>
      <c r="AA36" s="715"/>
      <c r="AB36" s="715"/>
      <c r="AC36" s="715"/>
      <c r="AD36" s="716" t="s">
        <v>126</v>
      </c>
      <c r="AE36" s="716"/>
      <c r="AF36" s="716"/>
      <c r="AG36" s="716"/>
      <c r="AH36" s="716"/>
      <c r="AI36" s="716"/>
      <c r="AJ36" s="716"/>
      <c r="AK36" s="716"/>
      <c r="AL36" s="681" t="s">
        <v>126</v>
      </c>
      <c r="AM36" s="682"/>
      <c r="AN36" s="682"/>
      <c r="AO36" s="717"/>
      <c r="AP36" s="235"/>
      <c r="AQ36" s="730" t="s">
        <v>325</v>
      </c>
      <c r="AR36" s="731"/>
      <c r="AS36" s="731"/>
      <c r="AT36" s="731"/>
      <c r="AU36" s="731"/>
      <c r="AV36" s="731"/>
      <c r="AW36" s="731"/>
      <c r="AX36" s="731"/>
      <c r="AY36" s="732"/>
      <c r="AZ36" s="733">
        <v>3936492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64009</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4368262</v>
      </c>
      <c r="CS36" s="679"/>
      <c r="CT36" s="679"/>
      <c r="CU36" s="679"/>
      <c r="CV36" s="679"/>
      <c r="CW36" s="679"/>
      <c r="CX36" s="679"/>
      <c r="CY36" s="680"/>
      <c r="CZ36" s="681">
        <v>16.2</v>
      </c>
      <c r="DA36" s="699"/>
      <c r="DB36" s="699"/>
      <c r="DC36" s="700"/>
      <c r="DD36" s="684">
        <v>3474460</v>
      </c>
      <c r="DE36" s="679"/>
      <c r="DF36" s="679"/>
      <c r="DG36" s="679"/>
      <c r="DH36" s="679"/>
      <c r="DI36" s="679"/>
      <c r="DJ36" s="679"/>
      <c r="DK36" s="680"/>
      <c r="DL36" s="684">
        <v>3075909</v>
      </c>
      <c r="DM36" s="679"/>
      <c r="DN36" s="679"/>
      <c r="DO36" s="679"/>
      <c r="DP36" s="679"/>
      <c r="DQ36" s="679"/>
      <c r="DR36" s="679"/>
      <c r="DS36" s="679"/>
      <c r="DT36" s="679"/>
      <c r="DU36" s="679"/>
      <c r="DV36" s="680"/>
      <c r="DW36" s="681">
        <v>19.2</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760405</v>
      </c>
      <c r="S37" s="679"/>
      <c r="T37" s="679"/>
      <c r="U37" s="679"/>
      <c r="V37" s="679"/>
      <c r="W37" s="679"/>
      <c r="X37" s="679"/>
      <c r="Y37" s="680"/>
      <c r="Z37" s="715">
        <v>2.7</v>
      </c>
      <c r="AA37" s="715"/>
      <c r="AB37" s="715"/>
      <c r="AC37" s="715"/>
      <c r="AD37" s="716" t="s">
        <v>233</v>
      </c>
      <c r="AE37" s="716"/>
      <c r="AF37" s="716"/>
      <c r="AG37" s="716"/>
      <c r="AH37" s="716"/>
      <c r="AI37" s="716"/>
      <c r="AJ37" s="716"/>
      <c r="AK37" s="716"/>
      <c r="AL37" s="681" t="s">
        <v>233</v>
      </c>
      <c r="AM37" s="682"/>
      <c r="AN37" s="682"/>
      <c r="AO37" s="717"/>
      <c r="AQ37" s="718" t="s">
        <v>329</v>
      </c>
      <c r="AR37" s="719"/>
      <c r="AS37" s="719"/>
      <c r="AT37" s="719"/>
      <c r="AU37" s="719"/>
      <c r="AV37" s="719"/>
      <c r="AW37" s="719"/>
      <c r="AX37" s="719"/>
      <c r="AY37" s="720"/>
      <c r="AZ37" s="678">
        <v>1455150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38163</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902555</v>
      </c>
      <c r="CS37" s="697"/>
      <c r="CT37" s="697"/>
      <c r="CU37" s="697"/>
      <c r="CV37" s="697"/>
      <c r="CW37" s="697"/>
      <c r="CX37" s="697"/>
      <c r="CY37" s="698"/>
      <c r="CZ37" s="681">
        <v>3.3</v>
      </c>
      <c r="DA37" s="699"/>
      <c r="DB37" s="699"/>
      <c r="DC37" s="700"/>
      <c r="DD37" s="684">
        <v>902517</v>
      </c>
      <c r="DE37" s="697"/>
      <c r="DF37" s="697"/>
      <c r="DG37" s="697"/>
      <c r="DH37" s="697"/>
      <c r="DI37" s="697"/>
      <c r="DJ37" s="697"/>
      <c r="DK37" s="698"/>
      <c r="DL37" s="684">
        <v>896555</v>
      </c>
      <c r="DM37" s="697"/>
      <c r="DN37" s="697"/>
      <c r="DO37" s="697"/>
      <c r="DP37" s="697"/>
      <c r="DQ37" s="697"/>
      <c r="DR37" s="697"/>
      <c r="DS37" s="697"/>
      <c r="DT37" s="697"/>
      <c r="DU37" s="697"/>
      <c r="DV37" s="698"/>
      <c r="DW37" s="681">
        <v>5.6</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595671</v>
      </c>
      <c r="S38" s="679"/>
      <c r="T38" s="679"/>
      <c r="U38" s="679"/>
      <c r="V38" s="679"/>
      <c r="W38" s="679"/>
      <c r="X38" s="679"/>
      <c r="Y38" s="680"/>
      <c r="Z38" s="715">
        <v>2.1</v>
      </c>
      <c r="AA38" s="715"/>
      <c r="AB38" s="715"/>
      <c r="AC38" s="715"/>
      <c r="AD38" s="716">
        <v>39540</v>
      </c>
      <c r="AE38" s="716"/>
      <c r="AF38" s="716"/>
      <c r="AG38" s="716"/>
      <c r="AH38" s="716"/>
      <c r="AI38" s="716"/>
      <c r="AJ38" s="716"/>
      <c r="AK38" s="716"/>
      <c r="AL38" s="681">
        <v>0.3</v>
      </c>
      <c r="AM38" s="682"/>
      <c r="AN38" s="682"/>
      <c r="AO38" s="717"/>
      <c r="AQ38" s="718" t="s">
        <v>333</v>
      </c>
      <c r="AR38" s="719"/>
      <c r="AS38" s="719"/>
      <c r="AT38" s="719"/>
      <c r="AU38" s="719"/>
      <c r="AV38" s="719"/>
      <c r="AW38" s="719"/>
      <c r="AX38" s="719"/>
      <c r="AY38" s="720"/>
      <c r="AZ38" s="678">
        <v>343867</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7565</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2092475</v>
      </c>
      <c r="CS38" s="679"/>
      <c r="CT38" s="679"/>
      <c r="CU38" s="679"/>
      <c r="CV38" s="679"/>
      <c r="CW38" s="679"/>
      <c r="CX38" s="679"/>
      <c r="CY38" s="680"/>
      <c r="CZ38" s="681">
        <v>7.8</v>
      </c>
      <c r="DA38" s="699"/>
      <c r="DB38" s="699"/>
      <c r="DC38" s="700"/>
      <c r="DD38" s="684">
        <v>1692455</v>
      </c>
      <c r="DE38" s="679"/>
      <c r="DF38" s="679"/>
      <c r="DG38" s="679"/>
      <c r="DH38" s="679"/>
      <c r="DI38" s="679"/>
      <c r="DJ38" s="679"/>
      <c r="DK38" s="680"/>
      <c r="DL38" s="684">
        <v>1613406</v>
      </c>
      <c r="DM38" s="679"/>
      <c r="DN38" s="679"/>
      <c r="DO38" s="679"/>
      <c r="DP38" s="679"/>
      <c r="DQ38" s="679"/>
      <c r="DR38" s="679"/>
      <c r="DS38" s="679"/>
      <c r="DT38" s="679"/>
      <c r="DU38" s="679"/>
      <c r="DV38" s="680"/>
      <c r="DW38" s="681">
        <v>10.1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2807700</v>
      </c>
      <c r="S39" s="679"/>
      <c r="T39" s="679"/>
      <c r="U39" s="679"/>
      <c r="V39" s="679"/>
      <c r="W39" s="679"/>
      <c r="X39" s="679"/>
      <c r="Y39" s="680"/>
      <c r="Z39" s="715">
        <v>10.1</v>
      </c>
      <c r="AA39" s="715"/>
      <c r="AB39" s="715"/>
      <c r="AC39" s="715"/>
      <c r="AD39" s="716" t="s">
        <v>233</v>
      </c>
      <c r="AE39" s="716"/>
      <c r="AF39" s="716"/>
      <c r="AG39" s="716"/>
      <c r="AH39" s="716"/>
      <c r="AI39" s="716"/>
      <c r="AJ39" s="716"/>
      <c r="AK39" s="716"/>
      <c r="AL39" s="681" t="s">
        <v>126</v>
      </c>
      <c r="AM39" s="682"/>
      <c r="AN39" s="682"/>
      <c r="AO39" s="717"/>
      <c r="AQ39" s="718" t="s">
        <v>337</v>
      </c>
      <c r="AR39" s="719"/>
      <c r="AS39" s="719"/>
      <c r="AT39" s="719"/>
      <c r="AU39" s="719"/>
      <c r="AV39" s="719"/>
      <c r="AW39" s="719"/>
      <c r="AX39" s="719"/>
      <c r="AY39" s="720"/>
      <c r="AZ39" s="678">
        <v>32004</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13079</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1164345</v>
      </c>
      <c r="CS39" s="697"/>
      <c r="CT39" s="697"/>
      <c r="CU39" s="697"/>
      <c r="CV39" s="697"/>
      <c r="CW39" s="697"/>
      <c r="CX39" s="697"/>
      <c r="CY39" s="698"/>
      <c r="CZ39" s="681">
        <v>4.3</v>
      </c>
      <c r="DA39" s="699"/>
      <c r="DB39" s="699"/>
      <c r="DC39" s="700"/>
      <c r="DD39" s="684">
        <v>497746</v>
      </c>
      <c r="DE39" s="697"/>
      <c r="DF39" s="697"/>
      <c r="DG39" s="697"/>
      <c r="DH39" s="697"/>
      <c r="DI39" s="697"/>
      <c r="DJ39" s="697"/>
      <c r="DK39" s="698"/>
      <c r="DL39" s="684" t="s">
        <v>126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233</v>
      </c>
      <c r="AA40" s="715"/>
      <c r="AB40" s="715"/>
      <c r="AC40" s="715"/>
      <c r="AD40" s="716" t="s">
        <v>126</v>
      </c>
      <c r="AE40" s="716"/>
      <c r="AF40" s="716"/>
      <c r="AG40" s="716"/>
      <c r="AH40" s="716"/>
      <c r="AI40" s="716"/>
      <c r="AJ40" s="716"/>
      <c r="AK40" s="716"/>
      <c r="AL40" s="681" t="s">
        <v>126</v>
      </c>
      <c r="AM40" s="682"/>
      <c r="AN40" s="682"/>
      <c r="AO40" s="717"/>
      <c r="AQ40" s="718" t="s">
        <v>341</v>
      </c>
      <c r="AR40" s="719"/>
      <c r="AS40" s="719"/>
      <c r="AT40" s="719"/>
      <c r="AU40" s="719"/>
      <c r="AV40" s="719"/>
      <c r="AW40" s="719"/>
      <c r="AX40" s="719"/>
      <c r="AY40" s="720"/>
      <c r="AZ40" s="678">
        <v>9499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115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22160</v>
      </c>
      <c r="CS40" s="679"/>
      <c r="CT40" s="679"/>
      <c r="CU40" s="679"/>
      <c r="CV40" s="679"/>
      <c r="CW40" s="679"/>
      <c r="CX40" s="679"/>
      <c r="CY40" s="680"/>
      <c r="CZ40" s="681">
        <v>0.1</v>
      </c>
      <c r="DA40" s="699"/>
      <c r="DB40" s="699"/>
      <c r="DC40" s="700"/>
      <c r="DD40" s="684">
        <v>22160</v>
      </c>
      <c r="DE40" s="679"/>
      <c r="DF40" s="679"/>
      <c r="DG40" s="679"/>
      <c r="DH40" s="679"/>
      <c r="DI40" s="679"/>
      <c r="DJ40" s="679"/>
      <c r="DK40" s="680"/>
      <c r="DL40" s="684" t="s">
        <v>233</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572300</v>
      </c>
      <c r="S41" s="679"/>
      <c r="T41" s="679"/>
      <c r="U41" s="679"/>
      <c r="V41" s="679"/>
      <c r="W41" s="679"/>
      <c r="X41" s="679"/>
      <c r="Y41" s="680"/>
      <c r="Z41" s="715">
        <v>2.1</v>
      </c>
      <c r="AA41" s="715"/>
      <c r="AB41" s="715"/>
      <c r="AC41" s="715"/>
      <c r="AD41" s="716" t="s">
        <v>126</v>
      </c>
      <c r="AE41" s="716"/>
      <c r="AF41" s="716"/>
      <c r="AG41" s="716"/>
      <c r="AH41" s="716"/>
      <c r="AI41" s="716"/>
      <c r="AJ41" s="716"/>
      <c r="AK41" s="716"/>
      <c r="AL41" s="681" t="s">
        <v>126</v>
      </c>
      <c r="AM41" s="682"/>
      <c r="AN41" s="682"/>
      <c r="AO41" s="717"/>
      <c r="AQ41" s="718" t="s">
        <v>346</v>
      </c>
      <c r="AR41" s="719"/>
      <c r="AS41" s="719"/>
      <c r="AT41" s="719"/>
      <c r="AU41" s="719"/>
      <c r="AV41" s="719"/>
      <c r="AW41" s="719"/>
      <c r="AX41" s="719"/>
      <c r="AY41" s="720"/>
      <c r="AZ41" s="678">
        <v>450988</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126</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27774713</v>
      </c>
      <c r="S42" s="701"/>
      <c r="T42" s="701"/>
      <c r="U42" s="701"/>
      <c r="V42" s="701"/>
      <c r="W42" s="701"/>
      <c r="X42" s="701"/>
      <c r="Y42" s="703"/>
      <c r="Z42" s="704">
        <v>100</v>
      </c>
      <c r="AA42" s="704"/>
      <c r="AB42" s="704"/>
      <c r="AC42" s="704"/>
      <c r="AD42" s="705">
        <v>15444643</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1644984</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347</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3563878</v>
      </c>
      <c r="CS42" s="679"/>
      <c r="CT42" s="679"/>
      <c r="CU42" s="679"/>
      <c r="CV42" s="679"/>
      <c r="CW42" s="679"/>
      <c r="CX42" s="679"/>
      <c r="CY42" s="680"/>
      <c r="CZ42" s="681">
        <v>13.2</v>
      </c>
      <c r="DA42" s="682"/>
      <c r="DB42" s="682"/>
      <c r="DC42" s="683"/>
      <c r="DD42" s="684">
        <v>443875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127944</v>
      </c>
      <c r="CS43" s="697"/>
      <c r="CT43" s="697"/>
      <c r="CU43" s="697"/>
      <c r="CV43" s="697"/>
      <c r="CW43" s="697"/>
      <c r="CX43" s="697"/>
      <c r="CY43" s="698"/>
      <c r="CZ43" s="681">
        <v>0.5</v>
      </c>
      <c r="DA43" s="699"/>
      <c r="DB43" s="699"/>
      <c r="DC43" s="700"/>
      <c r="DD43" s="684">
        <v>63213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3474999</v>
      </c>
      <c r="CS44" s="679"/>
      <c r="CT44" s="679"/>
      <c r="CU44" s="679"/>
      <c r="CV44" s="679"/>
      <c r="CW44" s="679"/>
      <c r="CX44" s="679"/>
      <c r="CY44" s="680"/>
      <c r="CZ44" s="681">
        <v>12.9</v>
      </c>
      <c r="DA44" s="682"/>
      <c r="DB44" s="682"/>
      <c r="DC44" s="683"/>
      <c r="DD44" s="684">
        <v>443875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910963</v>
      </c>
      <c r="CS45" s="697"/>
      <c r="CT45" s="697"/>
      <c r="CU45" s="697"/>
      <c r="CV45" s="697"/>
      <c r="CW45" s="697"/>
      <c r="CX45" s="697"/>
      <c r="CY45" s="698"/>
      <c r="CZ45" s="681">
        <v>3.4</v>
      </c>
      <c r="DA45" s="699"/>
      <c r="DB45" s="699"/>
      <c r="DC45" s="700"/>
      <c r="DD45" s="684">
        <v>35635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2282316</v>
      </c>
      <c r="CS46" s="679"/>
      <c r="CT46" s="679"/>
      <c r="CU46" s="679"/>
      <c r="CV46" s="679"/>
      <c r="CW46" s="679"/>
      <c r="CX46" s="679"/>
      <c r="CY46" s="680"/>
      <c r="CZ46" s="681">
        <v>8.5</v>
      </c>
      <c r="DA46" s="682"/>
      <c r="DB46" s="682"/>
      <c r="DC46" s="683"/>
      <c r="DD46" s="684">
        <v>391663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88879</v>
      </c>
      <c r="CS47" s="697"/>
      <c r="CT47" s="697"/>
      <c r="CU47" s="697"/>
      <c r="CV47" s="697"/>
      <c r="CW47" s="697"/>
      <c r="CX47" s="697"/>
      <c r="CY47" s="698"/>
      <c r="CZ47" s="681">
        <v>0.3</v>
      </c>
      <c r="DA47" s="699"/>
      <c r="DB47" s="699"/>
      <c r="DC47" s="700"/>
      <c r="DD47" s="684" t="s">
        <v>126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126</v>
      </c>
      <c r="CS48" s="679"/>
      <c r="CT48" s="679"/>
      <c r="CU48" s="679"/>
      <c r="CV48" s="679"/>
      <c r="CW48" s="679"/>
      <c r="CX48" s="679"/>
      <c r="CY48" s="680"/>
      <c r="CZ48" s="681" t="s">
        <v>362</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26993629</v>
      </c>
      <c r="CS49" s="663"/>
      <c r="CT49" s="663"/>
      <c r="CU49" s="663"/>
      <c r="CV49" s="663"/>
      <c r="CW49" s="663"/>
      <c r="CX49" s="663"/>
      <c r="CY49" s="664"/>
      <c r="CZ49" s="665">
        <v>100</v>
      </c>
      <c r="DA49" s="666"/>
      <c r="DB49" s="666"/>
      <c r="DC49" s="667"/>
      <c r="DD49" s="668">
        <v>17652424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zxCpynnatT7ekrFwglYpCkMQc+EbntP+q/ZAOrcZW5Kg+IvVqDhZ7fBL+QTiPizS2q/jMJId0fOXVT4YeEjVQ==" saltValue="hsJztVda54oQrMBvhUqI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27579</v>
      </c>
      <c r="R7" s="1198"/>
      <c r="S7" s="1198"/>
      <c r="T7" s="1198"/>
      <c r="U7" s="1198"/>
      <c r="V7" s="1198">
        <v>26380</v>
      </c>
      <c r="W7" s="1198"/>
      <c r="X7" s="1198"/>
      <c r="Y7" s="1198"/>
      <c r="Z7" s="1198"/>
      <c r="AA7" s="1198">
        <v>1199</v>
      </c>
      <c r="AB7" s="1198"/>
      <c r="AC7" s="1198"/>
      <c r="AD7" s="1198"/>
      <c r="AE7" s="1199"/>
      <c r="AF7" s="1200">
        <v>634</v>
      </c>
      <c r="AG7" s="1201"/>
      <c r="AH7" s="1201"/>
      <c r="AI7" s="1201"/>
      <c r="AJ7" s="1202"/>
      <c r="AK7" s="1184">
        <v>1203</v>
      </c>
      <c r="AL7" s="1185"/>
      <c r="AM7" s="1185"/>
      <c r="AN7" s="1185"/>
      <c r="AO7" s="1185"/>
      <c r="AP7" s="1185">
        <v>30493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4</v>
      </c>
      <c r="CI7" s="1182"/>
      <c r="CJ7" s="1182"/>
      <c r="CK7" s="1182"/>
      <c r="CL7" s="1183"/>
      <c r="CM7" s="1181">
        <v>63</v>
      </c>
      <c r="CN7" s="1182"/>
      <c r="CO7" s="1182"/>
      <c r="CP7" s="1182"/>
      <c r="CQ7" s="1183"/>
      <c r="CR7" s="1181">
        <v>8</v>
      </c>
      <c r="CS7" s="1182"/>
      <c r="CT7" s="1182"/>
      <c r="CU7" s="1182"/>
      <c r="CV7" s="1183"/>
      <c r="CW7" s="1181">
        <v>39</v>
      </c>
      <c r="CX7" s="1182"/>
      <c r="CY7" s="1182"/>
      <c r="CZ7" s="1182"/>
      <c r="DA7" s="1183"/>
      <c r="DB7" s="1181" t="s">
        <v>526</v>
      </c>
      <c r="DC7" s="1182"/>
      <c r="DD7" s="1182"/>
      <c r="DE7" s="1182"/>
      <c r="DF7" s="1183"/>
      <c r="DG7" s="1181" t="s">
        <v>526</v>
      </c>
      <c r="DH7" s="1182"/>
      <c r="DI7" s="1182"/>
      <c r="DJ7" s="1182"/>
      <c r="DK7" s="1183"/>
      <c r="DL7" s="1181" t="s">
        <v>526</v>
      </c>
      <c r="DM7" s="1182"/>
      <c r="DN7" s="1182"/>
      <c r="DO7" s="1182"/>
      <c r="DP7" s="1183"/>
      <c r="DQ7" s="1181" t="s">
        <v>526</v>
      </c>
      <c r="DR7" s="1182"/>
      <c r="DS7" s="1182"/>
      <c r="DT7" s="1182"/>
      <c r="DU7" s="1183"/>
      <c r="DV7" s="1208"/>
      <c r="DW7" s="1209"/>
      <c r="DX7" s="1209"/>
      <c r="DY7" s="1209"/>
      <c r="DZ7" s="1210"/>
      <c r="EA7" s="255"/>
    </row>
    <row r="8" spans="1:131" s="256" customFormat="1" ht="26.25" customHeight="1" x14ac:dyDescent="0.15">
      <c r="A8" s="262">
        <v>2</v>
      </c>
      <c r="B8" s="1124" t="s">
        <v>387</v>
      </c>
      <c r="C8" s="1125"/>
      <c r="D8" s="1125"/>
      <c r="E8" s="1125"/>
      <c r="F8" s="1125"/>
      <c r="G8" s="1125"/>
      <c r="H8" s="1125"/>
      <c r="I8" s="1125"/>
      <c r="J8" s="1125"/>
      <c r="K8" s="1125"/>
      <c r="L8" s="1125"/>
      <c r="M8" s="1125"/>
      <c r="N8" s="1125"/>
      <c r="O8" s="1125"/>
      <c r="P8" s="1126"/>
      <c r="Q8" s="1136">
        <v>144</v>
      </c>
      <c r="R8" s="1137"/>
      <c r="S8" s="1137"/>
      <c r="T8" s="1137"/>
      <c r="U8" s="1137"/>
      <c r="V8" s="1137">
        <v>133</v>
      </c>
      <c r="W8" s="1137"/>
      <c r="X8" s="1137"/>
      <c r="Y8" s="1137"/>
      <c r="Z8" s="1137"/>
      <c r="AA8" s="1137">
        <v>11</v>
      </c>
      <c r="AB8" s="1137"/>
      <c r="AC8" s="1137"/>
      <c r="AD8" s="1137"/>
      <c r="AE8" s="1138"/>
      <c r="AF8" s="1130">
        <v>11</v>
      </c>
      <c r="AG8" s="1131"/>
      <c r="AH8" s="1131"/>
      <c r="AI8" s="1131"/>
      <c r="AJ8" s="1132"/>
      <c r="AK8" s="1179" t="s">
        <v>592</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606</v>
      </c>
      <c r="BT8" s="1108"/>
      <c r="BU8" s="1108"/>
      <c r="BV8" s="1108"/>
      <c r="BW8" s="1108"/>
      <c r="BX8" s="1108"/>
      <c r="BY8" s="1108"/>
      <c r="BZ8" s="1108"/>
      <c r="CA8" s="1108"/>
      <c r="CB8" s="1108"/>
      <c r="CC8" s="1108"/>
      <c r="CD8" s="1108"/>
      <c r="CE8" s="1108"/>
      <c r="CF8" s="1108"/>
      <c r="CG8" s="1109"/>
      <c r="CH8" s="1082">
        <v>7</v>
      </c>
      <c r="CI8" s="1083"/>
      <c r="CJ8" s="1083"/>
      <c r="CK8" s="1083"/>
      <c r="CL8" s="1084"/>
      <c r="CM8" s="1082">
        <v>148</v>
      </c>
      <c r="CN8" s="1083"/>
      <c r="CO8" s="1083"/>
      <c r="CP8" s="1083"/>
      <c r="CQ8" s="1084"/>
      <c r="CR8" s="1082">
        <v>100</v>
      </c>
      <c r="CS8" s="1083"/>
      <c r="CT8" s="1083"/>
      <c r="CU8" s="1083"/>
      <c r="CV8" s="1084"/>
      <c r="CW8" s="1082" t="s">
        <v>526</v>
      </c>
      <c r="CX8" s="1083"/>
      <c r="CY8" s="1083"/>
      <c r="CZ8" s="1083"/>
      <c r="DA8" s="1084"/>
      <c r="DB8" s="1082" t="s">
        <v>526</v>
      </c>
      <c r="DC8" s="1083"/>
      <c r="DD8" s="1083"/>
      <c r="DE8" s="1083"/>
      <c r="DF8" s="1084"/>
      <c r="DG8" s="1082" t="s">
        <v>526</v>
      </c>
      <c r="DH8" s="1083"/>
      <c r="DI8" s="1083"/>
      <c r="DJ8" s="1083"/>
      <c r="DK8" s="1084"/>
      <c r="DL8" s="1082" t="s">
        <v>526</v>
      </c>
      <c r="DM8" s="1083"/>
      <c r="DN8" s="1083"/>
      <c r="DO8" s="1083"/>
      <c r="DP8" s="1084"/>
      <c r="DQ8" s="1082" t="s">
        <v>526</v>
      </c>
      <c r="DR8" s="1083"/>
      <c r="DS8" s="1083"/>
      <c r="DT8" s="1083"/>
      <c r="DU8" s="1084"/>
      <c r="DV8" s="1085"/>
      <c r="DW8" s="1086"/>
      <c r="DX8" s="1086"/>
      <c r="DY8" s="1086"/>
      <c r="DZ8" s="1087"/>
      <c r="EA8" s="255"/>
    </row>
    <row r="9" spans="1:131" s="256" customFormat="1" ht="26.25" customHeight="1" x14ac:dyDescent="0.15">
      <c r="A9" s="262">
        <v>3</v>
      </c>
      <c r="B9" s="1124" t="s">
        <v>388</v>
      </c>
      <c r="C9" s="1125"/>
      <c r="D9" s="1125"/>
      <c r="E9" s="1125"/>
      <c r="F9" s="1125"/>
      <c r="G9" s="1125"/>
      <c r="H9" s="1125"/>
      <c r="I9" s="1125"/>
      <c r="J9" s="1125"/>
      <c r="K9" s="1125"/>
      <c r="L9" s="1125"/>
      <c r="M9" s="1125"/>
      <c r="N9" s="1125"/>
      <c r="O9" s="1125"/>
      <c r="P9" s="1126"/>
      <c r="Q9" s="1136">
        <v>52</v>
      </c>
      <c r="R9" s="1137"/>
      <c r="S9" s="1137"/>
      <c r="T9" s="1137"/>
      <c r="U9" s="1137"/>
      <c r="V9" s="1137">
        <v>481</v>
      </c>
      <c r="W9" s="1137"/>
      <c r="X9" s="1137"/>
      <c r="Y9" s="1137"/>
      <c r="Z9" s="1137"/>
      <c r="AA9" s="1137">
        <v>-429</v>
      </c>
      <c r="AB9" s="1137"/>
      <c r="AC9" s="1137"/>
      <c r="AD9" s="1137"/>
      <c r="AE9" s="1138"/>
      <c r="AF9" s="1130" t="s">
        <v>389</v>
      </c>
      <c r="AG9" s="1131"/>
      <c r="AH9" s="1131"/>
      <c r="AI9" s="1131"/>
      <c r="AJ9" s="1132"/>
      <c r="AK9" s="1179">
        <v>425</v>
      </c>
      <c r="AL9" s="1180"/>
      <c r="AM9" s="1180"/>
      <c r="AN9" s="1180"/>
      <c r="AO9" s="1180"/>
      <c r="AP9" s="1180">
        <v>2021</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607</v>
      </c>
      <c r="BT9" s="1108"/>
      <c r="BU9" s="1108"/>
      <c r="BV9" s="1108"/>
      <c r="BW9" s="1108"/>
      <c r="BX9" s="1108"/>
      <c r="BY9" s="1108"/>
      <c r="BZ9" s="1108"/>
      <c r="CA9" s="1108"/>
      <c r="CB9" s="1108"/>
      <c r="CC9" s="1108"/>
      <c r="CD9" s="1108"/>
      <c r="CE9" s="1108"/>
      <c r="CF9" s="1108"/>
      <c r="CG9" s="1109"/>
      <c r="CH9" s="1082">
        <v>4</v>
      </c>
      <c r="CI9" s="1083"/>
      <c r="CJ9" s="1083"/>
      <c r="CK9" s="1083"/>
      <c r="CL9" s="1084"/>
      <c r="CM9" s="1082">
        <v>171</v>
      </c>
      <c r="CN9" s="1083"/>
      <c r="CO9" s="1083"/>
      <c r="CP9" s="1083"/>
      <c r="CQ9" s="1084"/>
      <c r="CR9" s="1082">
        <v>5</v>
      </c>
      <c r="CS9" s="1083"/>
      <c r="CT9" s="1083"/>
      <c r="CU9" s="1083"/>
      <c r="CV9" s="1084"/>
      <c r="CW9" s="1082">
        <v>4</v>
      </c>
      <c r="CX9" s="1083"/>
      <c r="CY9" s="1083"/>
      <c r="CZ9" s="1083"/>
      <c r="DA9" s="1084"/>
      <c r="DB9" s="1082" t="s">
        <v>526</v>
      </c>
      <c r="DC9" s="1083"/>
      <c r="DD9" s="1083"/>
      <c r="DE9" s="1083"/>
      <c r="DF9" s="1084"/>
      <c r="DG9" s="1082" t="s">
        <v>526</v>
      </c>
      <c r="DH9" s="1083"/>
      <c r="DI9" s="1083"/>
      <c r="DJ9" s="1083"/>
      <c r="DK9" s="1084"/>
      <c r="DL9" s="1082" t="s">
        <v>526</v>
      </c>
      <c r="DM9" s="1083"/>
      <c r="DN9" s="1083"/>
      <c r="DO9" s="1083"/>
      <c r="DP9" s="1084"/>
      <c r="DQ9" s="1082" t="s">
        <v>526</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608</v>
      </c>
      <c r="BT10" s="1108"/>
      <c r="BU10" s="1108"/>
      <c r="BV10" s="1108"/>
      <c r="BW10" s="1108"/>
      <c r="BX10" s="1108"/>
      <c r="BY10" s="1108"/>
      <c r="BZ10" s="1108"/>
      <c r="CA10" s="1108"/>
      <c r="CB10" s="1108"/>
      <c r="CC10" s="1108"/>
      <c r="CD10" s="1108"/>
      <c r="CE10" s="1108"/>
      <c r="CF10" s="1108"/>
      <c r="CG10" s="1109"/>
      <c r="CH10" s="1082">
        <v>12</v>
      </c>
      <c r="CI10" s="1083"/>
      <c r="CJ10" s="1083"/>
      <c r="CK10" s="1083"/>
      <c r="CL10" s="1084"/>
      <c r="CM10" s="1082">
        <v>-124</v>
      </c>
      <c r="CN10" s="1083"/>
      <c r="CO10" s="1083"/>
      <c r="CP10" s="1083"/>
      <c r="CQ10" s="1084"/>
      <c r="CR10" s="1082">
        <v>9</v>
      </c>
      <c r="CS10" s="1083"/>
      <c r="CT10" s="1083"/>
      <c r="CU10" s="1083"/>
      <c r="CV10" s="1084"/>
      <c r="CW10" s="1082" t="s">
        <v>526</v>
      </c>
      <c r="CX10" s="1083"/>
      <c r="CY10" s="1083"/>
      <c r="CZ10" s="1083"/>
      <c r="DA10" s="1084"/>
      <c r="DB10" s="1082" t="s">
        <v>526</v>
      </c>
      <c r="DC10" s="1083"/>
      <c r="DD10" s="1083"/>
      <c r="DE10" s="1083"/>
      <c r="DF10" s="1084"/>
      <c r="DG10" s="1082" t="s">
        <v>526</v>
      </c>
      <c r="DH10" s="1083"/>
      <c r="DI10" s="1083"/>
      <c r="DJ10" s="1083"/>
      <c r="DK10" s="1084"/>
      <c r="DL10" s="1082" t="s">
        <v>526</v>
      </c>
      <c r="DM10" s="1083"/>
      <c r="DN10" s="1083"/>
      <c r="DO10" s="1083"/>
      <c r="DP10" s="1084"/>
      <c r="DQ10" s="1082" t="s">
        <v>526</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390</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27775</v>
      </c>
      <c r="R23" s="1162"/>
      <c r="S23" s="1162"/>
      <c r="T23" s="1162"/>
      <c r="U23" s="1162"/>
      <c r="V23" s="1162">
        <v>26994</v>
      </c>
      <c r="W23" s="1162"/>
      <c r="X23" s="1162"/>
      <c r="Y23" s="1162"/>
      <c r="Z23" s="1162"/>
      <c r="AA23" s="1162">
        <v>781</v>
      </c>
      <c r="AB23" s="1162"/>
      <c r="AC23" s="1162"/>
      <c r="AD23" s="1162"/>
      <c r="AE23" s="1163"/>
      <c r="AF23" s="1164">
        <v>645</v>
      </c>
      <c r="AG23" s="1162"/>
      <c r="AH23" s="1162"/>
      <c r="AI23" s="1162"/>
      <c r="AJ23" s="1165"/>
      <c r="AK23" s="1166"/>
      <c r="AL23" s="1167"/>
      <c r="AM23" s="1167"/>
      <c r="AN23" s="1167"/>
      <c r="AO23" s="1167"/>
      <c r="AP23" s="1162">
        <v>32514</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6828</v>
      </c>
      <c r="R28" s="1147"/>
      <c r="S28" s="1147"/>
      <c r="T28" s="1147"/>
      <c r="U28" s="1147"/>
      <c r="V28" s="1147">
        <v>6764</v>
      </c>
      <c r="W28" s="1147"/>
      <c r="X28" s="1147"/>
      <c r="Y28" s="1147"/>
      <c r="Z28" s="1147"/>
      <c r="AA28" s="1147">
        <v>64</v>
      </c>
      <c r="AB28" s="1147"/>
      <c r="AC28" s="1147"/>
      <c r="AD28" s="1147"/>
      <c r="AE28" s="1148"/>
      <c r="AF28" s="1149">
        <v>64</v>
      </c>
      <c r="AG28" s="1147"/>
      <c r="AH28" s="1147"/>
      <c r="AI28" s="1147"/>
      <c r="AJ28" s="1150"/>
      <c r="AK28" s="1151">
        <v>450</v>
      </c>
      <c r="AL28" s="1139"/>
      <c r="AM28" s="1139"/>
      <c r="AN28" s="1139"/>
      <c r="AO28" s="1139"/>
      <c r="AP28" s="1139" t="s">
        <v>592</v>
      </c>
      <c r="AQ28" s="1139"/>
      <c r="AR28" s="1139"/>
      <c r="AS28" s="1139"/>
      <c r="AT28" s="1139"/>
      <c r="AU28" s="1139" t="s">
        <v>592</v>
      </c>
      <c r="AV28" s="1139"/>
      <c r="AW28" s="1139"/>
      <c r="AX28" s="1139"/>
      <c r="AY28" s="1139"/>
      <c r="AZ28" s="1140" t="s">
        <v>592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405</v>
      </c>
      <c r="C29" s="1125"/>
      <c r="D29" s="1125"/>
      <c r="E29" s="1125"/>
      <c r="F29" s="1125"/>
      <c r="G29" s="1125"/>
      <c r="H29" s="1125"/>
      <c r="I29" s="1125"/>
      <c r="J29" s="1125"/>
      <c r="K29" s="1125"/>
      <c r="L29" s="1125"/>
      <c r="M29" s="1125"/>
      <c r="N29" s="1125"/>
      <c r="O29" s="1125"/>
      <c r="P29" s="1126"/>
      <c r="Q29" s="1136">
        <v>144</v>
      </c>
      <c r="R29" s="1137"/>
      <c r="S29" s="1137"/>
      <c r="T29" s="1137"/>
      <c r="U29" s="1137"/>
      <c r="V29" s="1137">
        <v>144</v>
      </c>
      <c r="W29" s="1137"/>
      <c r="X29" s="1137"/>
      <c r="Y29" s="1137"/>
      <c r="Z29" s="1137"/>
      <c r="AA29" s="1137">
        <v>0</v>
      </c>
      <c r="AB29" s="1137"/>
      <c r="AC29" s="1137"/>
      <c r="AD29" s="1137"/>
      <c r="AE29" s="1138"/>
      <c r="AF29" s="1130">
        <v>0</v>
      </c>
      <c r="AG29" s="1131"/>
      <c r="AH29" s="1131"/>
      <c r="AI29" s="1131"/>
      <c r="AJ29" s="1132"/>
      <c r="AK29" s="1073">
        <v>58</v>
      </c>
      <c r="AL29" s="1064"/>
      <c r="AM29" s="1064"/>
      <c r="AN29" s="1064"/>
      <c r="AO29" s="1064"/>
      <c r="AP29" s="1064">
        <v>13</v>
      </c>
      <c r="AQ29" s="1064"/>
      <c r="AR29" s="1064"/>
      <c r="AS29" s="1064"/>
      <c r="AT29" s="1064"/>
      <c r="AU29" s="1064">
        <v>3</v>
      </c>
      <c r="AV29" s="1064"/>
      <c r="AW29" s="1064"/>
      <c r="AX29" s="1064"/>
      <c r="AY29" s="1064"/>
      <c r="AZ29" s="1135" t="s">
        <v>592</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406</v>
      </c>
      <c r="C30" s="1125"/>
      <c r="D30" s="1125"/>
      <c r="E30" s="1125"/>
      <c r="F30" s="1125"/>
      <c r="G30" s="1125"/>
      <c r="H30" s="1125"/>
      <c r="I30" s="1125"/>
      <c r="J30" s="1125"/>
      <c r="K30" s="1125"/>
      <c r="L30" s="1125"/>
      <c r="M30" s="1125"/>
      <c r="N30" s="1125"/>
      <c r="O30" s="1125"/>
      <c r="P30" s="1126"/>
      <c r="Q30" s="1136">
        <v>722</v>
      </c>
      <c r="R30" s="1137"/>
      <c r="S30" s="1137"/>
      <c r="T30" s="1137"/>
      <c r="U30" s="1137"/>
      <c r="V30" s="1137">
        <v>702</v>
      </c>
      <c r="W30" s="1137"/>
      <c r="X30" s="1137"/>
      <c r="Y30" s="1137"/>
      <c r="Z30" s="1137"/>
      <c r="AA30" s="1137">
        <v>20</v>
      </c>
      <c r="AB30" s="1137"/>
      <c r="AC30" s="1137"/>
      <c r="AD30" s="1137"/>
      <c r="AE30" s="1138"/>
      <c r="AF30" s="1130">
        <v>20</v>
      </c>
      <c r="AG30" s="1131"/>
      <c r="AH30" s="1131"/>
      <c r="AI30" s="1131"/>
      <c r="AJ30" s="1132"/>
      <c r="AK30" s="1073">
        <v>189</v>
      </c>
      <c r="AL30" s="1064"/>
      <c r="AM30" s="1064"/>
      <c r="AN30" s="1064"/>
      <c r="AO30" s="1064"/>
      <c r="AP30" s="1064" t="s">
        <v>592</v>
      </c>
      <c r="AQ30" s="1064"/>
      <c r="AR30" s="1064"/>
      <c r="AS30" s="1064"/>
      <c r="AT30" s="1064"/>
      <c r="AU30" s="1064" t="s">
        <v>592</v>
      </c>
      <c r="AV30" s="1064"/>
      <c r="AW30" s="1064"/>
      <c r="AX30" s="1064"/>
      <c r="AY30" s="1064"/>
      <c r="AZ30" s="1135" t="s">
        <v>592</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407</v>
      </c>
      <c r="C31" s="1125"/>
      <c r="D31" s="1125"/>
      <c r="E31" s="1125"/>
      <c r="F31" s="1125"/>
      <c r="G31" s="1125"/>
      <c r="H31" s="1125"/>
      <c r="I31" s="1125"/>
      <c r="J31" s="1125"/>
      <c r="K31" s="1125"/>
      <c r="L31" s="1125"/>
      <c r="M31" s="1125"/>
      <c r="N31" s="1125"/>
      <c r="O31" s="1125"/>
      <c r="P31" s="1126"/>
      <c r="Q31" s="1136">
        <v>4882</v>
      </c>
      <c r="R31" s="1137"/>
      <c r="S31" s="1137"/>
      <c r="T31" s="1137"/>
      <c r="U31" s="1137"/>
      <c r="V31" s="1137">
        <v>4744</v>
      </c>
      <c r="W31" s="1137"/>
      <c r="X31" s="1137"/>
      <c r="Y31" s="1137"/>
      <c r="Z31" s="1137"/>
      <c r="AA31" s="1137">
        <v>138</v>
      </c>
      <c r="AB31" s="1137"/>
      <c r="AC31" s="1137"/>
      <c r="AD31" s="1137"/>
      <c r="AE31" s="1138"/>
      <c r="AF31" s="1130">
        <v>138</v>
      </c>
      <c r="AG31" s="1131"/>
      <c r="AH31" s="1131"/>
      <c r="AI31" s="1131"/>
      <c r="AJ31" s="1132"/>
      <c r="AK31" s="1073">
        <v>757</v>
      </c>
      <c r="AL31" s="1064"/>
      <c r="AM31" s="1064"/>
      <c r="AN31" s="1064"/>
      <c r="AO31" s="1064"/>
      <c r="AP31" s="1064" t="s">
        <v>592</v>
      </c>
      <c r="AQ31" s="1064"/>
      <c r="AR31" s="1064"/>
      <c r="AS31" s="1064"/>
      <c r="AT31" s="1064"/>
      <c r="AU31" s="1064" t="s">
        <v>592</v>
      </c>
      <c r="AV31" s="1064"/>
      <c r="AW31" s="1064"/>
      <c r="AX31" s="1064"/>
      <c r="AY31" s="1064"/>
      <c r="AZ31" s="1135" t="s">
        <v>592</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408</v>
      </c>
      <c r="C32" s="1125"/>
      <c r="D32" s="1125"/>
      <c r="E32" s="1125"/>
      <c r="F32" s="1125"/>
      <c r="G32" s="1125"/>
      <c r="H32" s="1125"/>
      <c r="I32" s="1125"/>
      <c r="J32" s="1125"/>
      <c r="K32" s="1125"/>
      <c r="L32" s="1125"/>
      <c r="M32" s="1125"/>
      <c r="N32" s="1125"/>
      <c r="O32" s="1125"/>
      <c r="P32" s="1126"/>
      <c r="Q32" s="1136">
        <v>37</v>
      </c>
      <c r="R32" s="1137"/>
      <c r="S32" s="1137"/>
      <c r="T32" s="1137"/>
      <c r="U32" s="1137"/>
      <c r="V32" s="1137">
        <v>37</v>
      </c>
      <c r="W32" s="1137"/>
      <c r="X32" s="1137"/>
      <c r="Y32" s="1137"/>
      <c r="Z32" s="1137"/>
      <c r="AA32" s="1137" t="s">
        <v>592</v>
      </c>
      <c r="AB32" s="1137"/>
      <c r="AC32" s="1137"/>
      <c r="AD32" s="1137"/>
      <c r="AE32" s="1138"/>
      <c r="AF32" s="1130" t="s">
        <v>409</v>
      </c>
      <c r="AG32" s="1131"/>
      <c r="AH32" s="1131"/>
      <c r="AI32" s="1131"/>
      <c r="AJ32" s="1132"/>
      <c r="AK32" s="1073">
        <v>26</v>
      </c>
      <c r="AL32" s="1064"/>
      <c r="AM32" s="1064"/>
      <c r="AN32" s="1064"/>
      <c r="AO32" s="1064"/>
      <c r="AP32" s="1064" t="s">
        <v>592</v>
      </c>
      <c r="AQ32" s="1064"/>
      <c r="AR32" s="1064"/>
      <c r="AS32" s="1064"/>
      <c r="AT32" s="1064"/>
      <c r="AU32" s="1064" t="s">
        <v>592</v>
      </c>
      <c r="AV32" s="1064"/>
      <c r="AW32" s="1064"/>
      <c r="AX32" s="1064"/>
      <c r="AY32" s="1064"/>
      <c r="AZ32" s="1135" t="s">
        <v>592</v>
      </c>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410</v>
      </c>
      <c r="C33" s="1125"/>
      <c r="D33" s="1125"/>
      <c r="E33" s="1125"/>
      <c r="F33" s="1125"/>
      <c r="G33" s="1125"/>
      <c r="H33" s="1125"/>
      <c r="I33" s="1125"/>
      <c r="J33" s="1125"/>
      <c r="K33" s="1125"/>
      <c r="L33" s="1125"/>
      <c r="M33" s="1125"/>
      <c r="N33" s="1125"/>
      <c r="O33" s="1125"/>
      <c r="P33" s="1126"/>
      <c r="Q33" s="1136">
        <v>425</v>
      </c>
      <c r="R33" s="1137"/>
      <c r="S33" s="1137"/>
      <c r="T33" s="1137"/>
      <c r="U33" s="1137"/>
      <c r="V33" s="1137">
        <v>441</v>
      </c>
      <c r="W33" s="1137"/>
      <c r="X33" s="1137"/>
      <c r="Y33" s="1137"/>
      <c r="Z33" s="1137"/>
      <c r="AA33" s="1137">
        <v>-16</v>
      </c>
      <c r="AB33" s="1137"/>
      <c r="AC33" s="1137"/>
      <c r="AD33" s="1137"/>
      <c r="AE33" s="1138"/>
      <c r="AF33" s="1130">
        <v>-16</v>
      </c>
      <c r="AG33" s="1131"/>
      <c r="AH33" s="1131"/>
      <c r="AI33" s="1131"/>
      <c r="AJ33" s="1132"/>
      <c r="AK33" s="1073">
        <v>45</v>
      </c>
      <c r="AL33" s="1064"/>
      <c r="AM33" s="1064"/>
      <c r="AN33" s="1064"/>
      <c r="AO33" s="1064"/>
      <c r="AP33" s="1064" t="s">
        <v>592</v>
      </c>
      <c r="AQ33" s="1064"/>
      <c r="AR33" s="1064"/>
      <c r="AS33" s="1064"/>
      <c r="AT33" s="1064"/>
      <c r="AU33" s="1064" t="s">
        <v>592</v>
      </c>
      <c r="AV33" s="1064"/>
      <c r="AW33" s="1064"/>
      <c r="AX33" s="1064"/>
      <c r="AY33" s="1064"/>
      <c r="AZ33" s="1135" t="s">
        <v>592</v>
      </c>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411</v>
      </c>
      <c r="C34" s="1125"/>
      <c r="D34" s="1125"/>
      <c r="E34" s="1125"/>
      <c r="F34" s="1125"/>
      <c r="G34" s="1125"/>
      <c r="H34" s="1125"/>
      <c r="I34" s="1125"/>
      <c r="J34" s="1125"/>
      <c r="K34" s="1125"/>
      <c r="L34" s="1125"/>
      <c r="M34" s="1125"/>
      <c r="N34" s="1125"/>
      <c r="O34" s="1125"/>
      <c r="P34" s="1126"/>
      <c r="Q34" s="1136">
        <v>2400</v>
      </c>
      <c r="R34" s="1137"/>
      <c r="S34" s="1137"/>
      <c r="T34" s="1137"/>
      <c r="U34" s="1137"/>
      <c r="V34" s="1137">
        <v>2476</v>
      </c>
      <c r="W34" s="1137"/>
      <c r="X34" s="1137"/>
      <c r="Y34" s="1137"/>
      <c r="Z34" s="1137"/>
      <c r="AA34" s="1137">
        <v>-76</v>
      </c>
      <c r="AB34" s="1137"/>
      <c r="AC34" s="1137"/>
      <c r="AD34" s="1137"/>
      <c r="AE34" s="1138"/>
      <c r="AF34" s="1130">
        <v>202</v>
      </c>
      <c r="AG34" s="1131"/>
      <c r="AH34" s="1131"/>
      <c r="AI34" s="1131"/>
      <c r="AJ34" s="1132"/>
      <c r="AK34" s="1073">
        <v>1455</v>
      </c>
      <c r="AL34" s="1064"/>
      <c r="AM34" s="1064"/>
      <c r="AN34" s="1064"/>
      <c r="AO34" s="1064"/>
      <c r="AP34" s="1064">
        <v>26149</v>
      </c>
      <c r="AQ34" s="1064"/>
      <c r="AR34" s="1064"/>
      <c r="AS34" s="1064"/>
      <c r="AT34" s="1064"/>
      <c r="AU34" s="1064">
        <v>19324</v>
      </c>
      <c r="AV34" s="1064"/>
      <c r="AW34" s="1064"/>
      <c r="AX34" s="1064"/>
      <c r="AY34" s="1064"/>
      <c r="AZ34" s="1135" t="s">
        <v>592</v>
      </c>
      <c r="BA34" s="1135"/>
      <c r="BB34" s="1135"/>
      <c r="BC34" s="1135"/>
      <c r="BD34" s="1135"/>
      <c r="BE34" s="1119" t="s">
        <v>412</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413</v>
      </c>
      <c r="C35" s="1125"/>
      <c r="D35" s="1125"/>
      <c r="E35" s="1125"/>
      <c r="F35" s="1125"/>
      <c r="G35" s="1125"/>
      <c r="H35" s="1125"/>
      <c r="I35" s="1125"/>
      <c r="J35" s="1125"/>
      <c r="K35" s="1125"/>
      <c r="L35" s="1125"/>
      <c r="M35" s="1125"/>
      <c r="N35" s="1125"/>
      <c r="O35" s="1125"/>
      <c r="P35" s="1126"/>
      <c r="Q35" s="1136">
        <v>67</v>
      </c>
      <c r="R35" s="1137"/>
      <c r="S35" s="1137"/>
      <c r="T35" s="1137"/>
      <c r="U35" s="1137"/>
      <c r="V35" s="1137">
        <v>49</v>
      </c>
      <c r="W35" s="1137"/>
      <c r="X35" s="1137"/>
      <c r="Y35" s="1137"/>
      <c r="Z35" s="1137"/>
      <c r="AA35" s="1137">
        <v>18</v>
      </c>
      <c r="AB35" s="1137"/>
      <c r="AC35" s="1137"/>
      <c r="AD35" s="1137"/>
      <c r="AE35" s="1138"/>
      <c r="AF35" s="1130">
        <v>24</v>
      </c>
      <c r="AG35" s="1131"/>
      <c r="AH35" s="1131"/>
      <c r="AI35" s="1131"/>
      <c r="AJ35" s="1132"/>
      <c r="AK35" s="1073">
        <v>20</v>
      </c>
      <c r="AL35" s="1064"/>
      <c r="AM35" s="1064"/>
      <c r="AN35" s="1064"/>
      <c r="AO35" s="1064"/>
      <c r="AP35" s="1064" t="s">
        <v>592</v>
      </c>
      <c r="AQ35" s="1064"/>
      <c r="AR35" s="1064"/>
      <c r="AS35" s="1064"/>
      <c r="AT35" s="1064"/>
      <c r="AU35" s="1064" t="s">
        <v>592</v>
      </c>
      <c r="AV35" s="1064"/>
      <c r="AW35" s="1064"/>
      <c r="AX35" s="1064"/>
      <c r="AY35" s="1064"/>
      <c r="AZ35" s="1135" t="s">
        <v>592</v>
      </c>
      <c r="BA35" s="1135"/>
      <c r="BB35" s="1135"/>
      <c r="BC35" s="1135"/>
      <c r="BD35" s="1135"/>
      <c r="BE35" s="1119" t="s">
        <v>414</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t="s">
        <v>415</v>
      </c>
      <c r="C36" s="1125"/>
      <c r="D36" s="1125"/>
      <c r="E36" s="1125"/>
      <c r="F36" s="1125"/>
      <c r="G36" s="1125"/>
      <c r="H36" s="1125"/>
      <c r="I36" s="1125"/>
      <c r="J36" s="1125"/>
      <c r="K36" s="1125"/>
      <c r="L36" s="1125"/>
      <c r="M36" s="1125"/>
      <c r="N36" s="1125"/>
      <c r="O36" s="1125"/>
      <c r="P36" s="1126"/>
      <c r="Q36" s="1136">
        <v>3</v>
      </c>
      <c r="R36" s="1137"/>
      <c r="S36" s="1137"/>
      <c r="T36" s="1137"/>
      <c r="U36" s="1137"/>
      <c r="V36" s="1137">
        <v>2</v>
      </c>
      <c r="W36" s="1137"/>
      <c r="X36" s="1137"/>
      <c r="Y36" s="1137"/>
      <c r="Z36" s="1137"/>
      <c r="AA36" s="1137">
        <v>1</v>
      </c>
      <c r="AB36" s="1137"/>
      <c r="AC36" s="1137"/>
      <c r="AD36" s="1137"/>
      <c r="AE36" s="1138"/>
      <c r="AF36" s="1130">
        <v>154</v>
      </c>
      <c r="AG36" s="1131"/>
      <c r="AH36" s="1131"/>
      <c r="AI36" s="1131"/>
      <c r="AJ36" s="1132"/>
      <c r="AK36" s="1073" t="s">
        <v>592</v>
      </c>
      <c r="AL36" s="1064"/>
      <c r="AM36" s="1064"/>
      <c r="AN36" s="1064"/>
      <c r="AO36" s="1064"/>
      <c r="AP36" s="1064" t="s">
        <v>592</v>
      </c>
      <c r="AQ36" s="1064"/>
      <c r="AR36" s="1064"/>
      <c r="AS36" s="1064"/>
      <c r="AT36" s="1064"/>
      <c r="AU36" s="1064" t="s">
        <v>592</v>
      </c>
      <c r="AV36" s="1064"/>
      <c r="AW36" s="1064"/>
      <c r="AX36" s="1064"/>
      <c r="AY36" s="1064"/>
      <c r="AZ36" s="1135" t="s">
        <v>592</v>
      </c>
      <c r="BA36" s="1135"/>
      <c r="BB36" s="1135"/>
      <c r="BC36" s="1135"/>
      <c r="BD36" s="1135"/>
      <c r="BE36" s="1119" t="s">
        <v>416</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585</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419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426</v>
      </c>
      <c r="AL66" s="1089"/>
      <c r="AM66" s="1089"/>
      <c r="AN66" s="1089"/>
      <c r="AO66" s="1090"/>
      <c r="AP66" s="1094" t="s">
        <v>427</v>
      </c>
      <c r="AQ66" s="1095"/>
      <c r="AR66" s="1095"/>
      <c r="AS66" s="1095"/>
      <c r="AT66" s="1096"/>
      <c r="AU66" s="1094" t="s">
        <v>428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296</v>
      </c>
      <c r="R68" s="1075"/>
      <c r="S68" s="1075"/>
      <c r="T68" s="1075"/>
      <c r="U68" s="1075"/>
      <c r="V68" s="1075">
        <v>273</v>
      </c>
      <c r="W68" s="1075"/>
      <c r="X68" s="1075"/>
      <c r="Y68" s="1075"/>
      <c r="Z68" s="1075"/>
      <c r="AA68" s="1075">
        <f>+Q68-V68</f>
        <v>23</v>
      </c>
      <c r="AB68" s="1075"/>
      <c r="AC68" s="1075"/>
      <c r="AD68" s="1075"/>
      <c r="AE68" s="1075"/>
      <c r="AF68" s="1075">
        <v>23</v>
      </c>
      <c r="AG68" s="1075"/>
      <c r="AH68" s="1075"/>
      <c r="AI68" s="1075"/>
      <c r="AJ68" s="1075"/>
      <c r="AK68" s="1075">
        <v>14</v>
      </c>
      <c r="AL68" s="1075"/>
      <c r="AM68" s="1075"/>
      <c r="AN68" s="1075"/>
      <c r="AO68" s="1075"/>
      <c r="AP68" s="1075">
        <v>69</v>
      </c>
      <c r="AQ68" s="1075"/>
      <c r="AR68" s="1075"/>
      <c r="AS68" s="1075"/>
      <c r="AT68" s="1075"/>
      <c r="AU68" s="1075">
        <v>23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132</v>
      </c>
      <c r="R69" s="1064"/>
      <c r="S69" s="1064"/>
      <c r="T69" s="1064"/>
      <c r="U69" s="1064"/>
      <c r="V69" s="1064">
        <v>127</v>
      </c>
      <c r="W69" s="1064"/>
      <c r="X69" s="1064"/>
      <c r="Y69" s="1064"/>
      <c r="Z69" s="1064"/>
      <c r="AA69" s="1064">
        <f t="shared" ref="AA69:AA79" si="0">+Q69-V69</f>
        <v>5</v>
      </c>
      <c r="AB69" s="1064"/>
      <c r="AC69" s="1064"/>
      <c r="AD69" s="1064"/>
      <c r="AE69" s="1064"/>
      <c r="AF69" s="1064">
        <v>5</v>
      </c>
      <c r="AG69" s="1064"/>
      <c r="AH69" s="1064"/>
      <c r="AI69" s="1064"/>
      <c r="AJ69" s="1064"/>
      <c r="AK69" s="1064">
        <v>27</v>
      </c>
      <c r="AL69" s="1064"/>
      <c r="AM69" s="1064"/>
      <c r="AN69" s="1064"/>
      <c r="AO69" s="1064"/>
      <c r="AP69" s="1064">
        <v>16</v>
      </c>
      <c r="AQ69" s="1064"/>
      <c r="AR69" s="1064"/>
      <c r="AS69" s="1064"/>
      <c r="AT69" s="1064"/>
      <c r="AU69" s="1064">
        <v>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2015</v>
      </c>
      <c r="R70" s="1064"/>
      <c r="S70" s="1064"/>
      <c r="T70" s="1064"/>
      <c r="U70" s="1064"/>
      <c r="V70" s="1064">
        <v>1977</v>
      </c>
      <c r="W70" s="1064"/>
      <c r="X70" s="1064"/>
      <c r="Y70" s="1064"/>
      <c r="Z70" s="1064"/>
      <c r="AA70" s="1064">
        <f t="shared" si="0"/>
        <v>38</v>
      </c>
      <c r="AB70" s="1064"/>
      <c r="AC70" s="1064"/>
      <c r="AD70" s="1064"/>
      <c r="AE70" s="1064"/>
      <c r="AF70" s="1064">
        <v>38</v>
      </c>
      <c r="AG70" s="1064"/>
      <c r="AH70" s="1064"/>
      <c r="AI70" s="1064"/>
      <c r="AJ70" s="1064"/>
      <c r="AK70" s="1064" t="s">
        <v>592</v>
      </c>
      <c r="AL70" s="1064"/>
      <c r="AM70" s="1064"/>
      <c r="AN70" s="1064"/>
      <c r="AO70" s="1064"/>
      <c r="AP70" s="1064">
        <v>1411</v>
      </c>
      <c r="AQ70" s="1064"/>
      <c r="AR70" s="1064"/>
      <c r="AS70" s="1064"/>
      <c r="AT70" s="1064"/>
      <c r="AU70" s="1064">
        <v>483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407</v>
      </c>
      <c r="R71" s="1064"/>
      <c r="S71" s="1064"/>
      <c r="T71" s="1064"/>
      <c r="U71" s="1064"/>
      <c r="V71" s="1064">
        <v>386</v>
      </c>
      <c r="W71" s="1064"/>
      <c r="X71" s="1064"/>
      <c r="Y71" s="1064"/>
      <c r="Z71" s="1064"/>
      <c r="AA71" s="1064">
        <f t="shared" si="0"/>
        <v>21</v>
      </c>
      <c r="AB71" s="1064"/>
      <c r="AC71" s="1064"/>
      <c r="AD71" s="1064"/>
      <c r="AE71" s="1064"/>
      <c r="AF71" s="1064">
        <v>21</v>
      </c>
      <c r="AG71" s="1064"/>
      <c r="AH71" s="1064"/>
      <c r="AI71" s="1064"/>
      <c r="AJ71" s="1064"/>
      <c r="AK71" s="1064" t="s">
        <v>592</v>
      </c>
      <c r="AL71" s="1064"/>
      <c r="AM71" s="1064"/>
      <c r="AN71" s="1064"/>
      <c r="AO71" s="1064"/>
      <c r="AP71" s="1064">
        <v>206</v>
      </c>
      <c r="AQ71" s="1064"/>
      <c r="AR71" s="1064"/>
      <c r="AS71" s="1064"/>
      <c r="AT71" s="1064"/>
      <c r="AU71" s="1064">
        <v>71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138</v>
      </c>
      <c r="R72" s="1064"/>
      <c r="S72" s="1064"/>
      <c r="T72" s="1064"/>
      <c r="U72" s="1064"/>
      <c r="V72" s="1064">
        <v>131</v>
      </c>
      <c r="W72" s="1064"/>
      <c r="X72" s="1064"/>
      <c r="Y72" s="1064"/>
      <c r="Z72" s="1064"/>
      <c r="AA72" s="1064">
        <f t="shared" si="0"/>
        <v>7</v>
      </c>
      <c r="AB72" s="1064"/>
      <c r="AC72" s="1064"/>
      <c r="AD72" s="1064"/>
      <c r="AE72" s="1064"/>
      <c r="AF72" s="1064">
        <v>7</v>
      </c>
      <c r="AG72" s="1064"/>
      <c r="AH72" s="1064"/>
      <c r="AI72" s="1064"/>
      <c r="AJ72" s="1064"/>
      <c r="AK72" s="1064" t="s">
        <v>592</v>
      </c>
      <c r="AL72" s="1064"/>
      <c r="AM72" s="1064"/>
      <c r="AN72" s="1064"/>
      <c r="AO72" s="1064"/>
      <c r="AP72" s="1064">
        <v>173</v>
      </c>
      <c r="AQ72" s="1064"/>
      <c r="AR72" s="1064"/>
      <c r="AS72" s="1064"/>
      <c r="AT72" s="1064"/>
      <c r="AU72" s="1064">
        <v>140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6632</v>
      </c>
      <c r="R73" s="1064"/>
      <c r="S73" s="1064"/>
      <c r="T73" s="1064"/>
      <c r="U73" s="1064"/>
      <c r="V73" s="1064">
        <v>6342</v>
      </c>
      <c r="W73" s="1064"/>
      <c r="X73" s="1064"/>
      <c r="Y73" s="1064"/>
      <c r="Z73" s="1064"/>
      <c r="AA73" s="1064">
        <f t="shared" si="0"/>
        <v>290</v>
      </c>
      <c r="AB73" s="1064"/>
      <c r="AC73" s="1064"/>
      <c r="AD73" s="1064"/>
      <c r="AE73" s="1064"/>
      <c r="AF73" s="1064">
        <v>5239</v>
      </c>
      <c r="AG73" s="1064"/>
      <c r="AH73" s="1064"/>
      <c r="AI73" s="1064"/>
      <c r="AJ73" s="1064"/>
      <c r="AK73" s="1064" t="s">
        <v>592</v>
      </c>
      <c r="AL73" s="1064"/>
      <c r="AM73" s="1064"/>
      <c r="AN73" s="1064"/>
      <c r="AO73" s="1064"/>
      <c r="AP73" s="1064">
        <v>13655</v>
      </c>
      <c r="AQ73" s="1064"/>
      <c r="AR73" s="1064"/>
      <c r="AS73" s="1064"/>
      <c r="AT73" s="1064"/>
      <c r="AU73" s="1064">
        <v>4920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2</v>
      </c>
      <c r="R74" s="1064"/>
      <c r="S74" s="1064"/>
      <c r="T74" s="1064"/>
      <c r="U74" s="1064"/>
      <c r="V74" s="1064">
        <v>1</v>
      </c>
      <c r="W74" s="1064"/>
      <c r="X74" s="1064"/>
      <c r="Y74" s="1064"/>
      <c r="Z74" s="1064"/>
      <c r="AA74" s="1064">
        <f t="shared" si="0"/>
        <v>1</v>
      </c>
      <c r="AB74" s="1064"/>
      <c r="AC74" s="1064"/>
      <c r="AD74" s="1064"/>
      <c r="AE74" s="1064"/>
      <c r="AF74" s="1064">
        <v>1</v>
      </c>
      <c r="AG74" s="1064"/>
      <c r="AH74" s="1064"/>
      <c r="AI74" s="1064"/>
      <c r="AJ74" s="1064"/>
      <c r="AK74" s="1064" t="s">
        <v>592</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12</v>
      </c>
      <c r="R75" s="1072"/>
      <c r="S75" s="1072"/>
      <c r="T75" s="1072"/>
      <c r="U75" s="1073"/>
      <c r="V75" s="1074">
        <v>11</v>
      </c>
      <c r="W75" s="1072"/>
      <c r="X75" s="1072"/>
      <c r="Y75" s="1072"/>
      <c r="Z75" s="1073"/>
      <c r="AA75" s="1074">
        <f t="shared" si="0"/>
        <v>1</v>
      </c>
      <c r="AB75" s="1072"/>
      <c r="AC75" s="1072"/>
      <c r="AD75" s="1072"/>
      <c r="AE75" s="1073"/>
      <c r="AF75" s="1074">
        <v>1</v>
      </c>
      <c r="AG75" s="1072"/>
      <c r="AH75" s="1072"/>
      <c r="AI75" s="1072"/>
      <c r="AJ75" s="1073"/>
      <c r="AK75" s="1074" t="s">
        <v>592</v>
      </c>
      <c r="AL75" s="1072"/>
      <c r="AM75" s="1072"/>
      <c r="AN75" s="1072"/>
      <c r="AO75" s="1073"/>
      <c r="AP75" s="1074" t="s">
        <v>592</v>
      </c>
      <c r="AQ75" s="1072"/>
      <c r="AR75" s="1072"/>
      <c r="AS75" s="1072"/>
      <c r="AT75" s="1073"/>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12441</v>
      </c>
      <c r="R76" s="1072"/>
      <c r="S76" s="1072"/>
      <c r="T76" s="1072"/>
      <c r="U76" s="1073"/>
      <c r="V76" s="1074">
        <v>11563</v>
      </c>
      <c r="W76" s="1072"/>
      <c r="X76" s="1072"/>
      <c r="Y76" s="1072"/>
      <c r="Z76" s="1073"/>
      <c r="AA76" s="1074">
        <f t="shared" si="0"/>
        <v>878</v>
      </c>
      <c r="AB76" s="1072"/>
      <c r="AC76" s="1072"/>
      <c r="AD76" s="1072"/>
      <c r="AE76" s="1073"/>
      <c r="AF76" s="1074">
        <v>878</v>
      </c>
      <c r="AG76" s="1072"/>
      <c r="AH76" s="1072"/>
      <c r="AI76" s="1072"/>
      <c r="AJ76" s="1073"/>
      <c r="AK76" s="1074">
        <v>579</v>
      </c>
      <c r="AL76" s="1072"/>
      <c r="AM76" s="1072"/>
      <c r="AN76" s="1072"/>
      <c r="AO76" s="1073"/>
      <c r="AP76" s="1074" t="s">
        <v>592</v>
      </c>
      <c r="AQ76" s="1072"/>
      <c r="AR76" s="1072"/>
      <c r="AS76" s="1072"/>
      <c r="AT76" s="1073"/>
      <c r="AU76" s="1074" t="s">
        <v>592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83</v>
      </c>
      <c r="R77" s="1072"/>
      <c r="S77" s="1072"/>
      <c r="T77" s="1072"/>
      <c r="U77" s="1073"/>
      <c r="V77" s="1074">
        <v>82</v>
      </c>
      <c r="W77" s="1072"/>
      <c r="X77" s="1072"/>
      <c r="Y77" s="1072"/>
      <c r="Z77" s="1073"/>
      <c r="AA77" s="1074">
        <f t="shared" si="0"/>
        <v>1</v>
      </c>
      <c r="AB77" s="1072"/>
      <c r="AC77" s="1072"/>
      <c r="AD77" s="1072"/>
      <c r="AE77" s="1073"/>
      <c r="AF77" s="1074">
        <v>1</v>
      </c>
      <c r="AG77" s="1072"/>
      <c r="AH77" s="1072"/>
      <c r="AI77" s="1072"/>
      <c r="AJ77" s="1073"/>
      <c r="AK77" s="1074" t="s">
        <v>592</v>
      </c>
      <c r="AL77" s="1072"/>
      <c r="AM77" s="1072"/>
      <c r="AN77" s="1072"/>
      <c r="AO77" s="1073"/>
      <c r="AP77" s="1074" t="s">
        <v>592</v>
      </c>
      <c r="AQ77" s="1072"/>
      <c r="AR77" s="1072"/>
      <c r="AS77" s="1072"/>
      <c r="AT77" s="1073"/>
      <c r="AU77" s="1074" t="s">
        <v>592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603</v>
      </c>
      <c r="C78" s="1068"/>
      <c r="D78" s="1068"/>
      <c r="E78" s="1068"/>
      <c r="F78" s="1068"/>
      <c r="G78" s="1068"/>
      <c r="H78" s="1068"/>
      <c r="I78" s="1068"/>
      <c r="J78" s="1068"/>
      <c r="K78" s="1068"/>
      <c r="L78" s="1068"/>
      <c r="M78" s="1068"/>
      <c r="N78" s="1068"/>
      <c r="O78" s="1068"/>
      <c r="P78" s="1069"/>
      <c r="Q78" s="1070">
        <v>452</v>
      </c>
      <c r="R78" s="1064"/>
      <c r="S78" s="1064"/>
      <c r="T78" s="1064"/>
      <c r="U78" s="1064"/>
      <c r="V78" s="1064">
        <v>167</v>
      </c>
      <c r="W78" s="1064"/>
      <c r="X78" s="1064"/>
      <c r="Y78" s="1064"/>
      <c r="Z78" s="1064"/>
      <c r="AA78" s="1064">
        <f t="shared" si="0"/>
        <v>285</v>
      </c>
      <c r="AB78" s="1064"/>
      <c r="AC78" s="1064"/>
      <c r="AD78" s="1064"/>
      <c r="AE78" s="1064"/>
      <c r="AF78" s="1064">
        <v>285</v>
      </c>
      <c r="AG78" s="1064"/>
      <c r="AH78" s="1064"/>
      <c r="AI78" s="1064"/>
      <c r="AJ78" s="1064"/>
      <c r="AK78" s="1064" t="s">
        <v>592</v>
      </c>
      <c r="AL78" s="1064"/>
      <c r="AM78" s="1064"/>
      <c r="AN78" s="1064"/>
      <c r="AO78" s="1064"/>
      <c r="AP78" s="1064" t="s">
        <v>592</v>
      </c>
      <c r="AQ78" s="1064"/>
      <c r="AR78" s="1064"/>
      <c r="AS78" s="1064"/>
      <c r="AT78" s="1064"/>
      <c r="AU78" s="1064" t="s">
        <v>592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604</v>
      </c>
      <c r="C79" s="1068"/>
      <c r="D79" s="1068"/>
      <c r="E79" s="1068"/>
      <c r="F79" s="1068"/>
      <c r="G79" s="1068"/>
      <c r="H79" s="1068"/>
      <c r="I79" s="1068"/>
      <c r="J79" s="1068"/>
      <c r="K79" s="1068"/>
      <c r="L79" s="1068"/>
      <c r="M79" s="1068"/>
      <c r="N79" s="1068"/>
      <c r="O79" s="1068"/>
      <c r="P79" s="1069"/>
      <c r="Q79" s="1070">
        <v>795351</v>
      </c>
      <c r="R79" s="1064"/>
      <c r="S79" s="1064"/>
      <c r="T79" s="1064"/>
      <c r="U79" s="1064"/>
      <c r="V79" s="1064">
        <v>776100</v>
      </c>
      <c r="W79" s="1064"/>
      <c r="X79" s="1064"/>
      <c r="Y79" s="1064"/>
      <c r="Z79" s="1064"/>
      <c r="AA79" s="1064">
        <f t="shared" si="0"/>
        <v>19251</v>
      </c>
      <c r="AB79" s="1064"/>
      <c r="AC79" s="1064"/>
      <c r="AD79" s="1064"/>
      <c r="AE79" s="1064"/>
      <c r="AF79" s="1064">
        <v>19251</v>
      </c>
      <c r="AG79" s="1064"/>
      <c r="AH79" s="1064"/>
      <c r="AI79" s="1064"/>
      <c r="AJ79" s="1064"/>
      <c r="AK79" s="1064">
        <v>5510</v>
      </c>
      <c r="AL79" s="1064"/>
      <c r="AM79" s="1064"/>
      <c r="AN79" s="1064"/>
      <c r="AO79" s="1064"/>
      <c r="AP79" s="1064" t="s">
        <v>592</v>
      </c>
      <c r="AQ79" s="1064"/>
      <c r="AR79" s="1064"/>
      <c r="AS79" s="1064"/>
      <c r="AT79" s="1064"/>
      <c r="AU79" s="1064" t="s">
        <v>592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t="s">
        <v>592</v>
      </c>
      <c r="AQ80" s="1064"/>
      <c r="AR80" s="1064"/>
      <c r="AS80" s="1064"/>
      <c r="AT80" s="1064"/>
      <c r="AU80" s="1064" t="s">
        <v>592</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+SUM(AF68:AJ79)</f>
        <v>25750</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305</v>
      </c>
      <c r="AG109" s="987"/>
      <c r="AH109" s="987"/>
      <c r="AI109" s="987"/>
      <c r="AJ109" s="988"/>
      <c r="AK109" s="989" t="s">
        <v>304</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305</v>
      </c>
      <c r="BW109" s="987"/>
      <c r="BX109" s="987"/>
      <c r="BY109" s="987"/>
      <c r="BZ109" s="988"/>
      <c r="CA109" s="989" t="s">
        <v>304</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305</v>
      </c>
      <c r="DM109" s="987"/>
      <c r="DN109" s="987"/>
      <c r="DO109" s="987"/>
      <c r="DP109" s="988"/>
      <c r="DQ109" s="989" t="s">
        <v>304</v>
      </c>
      <c r="DR109" s="987"/>
      <c r="DS109" s="987"/>
      <c r="DT109" s="987"/>
      <c r="DU109" s="988"/>
      <c r="DV109" s="989" t="s">
        <v>439</v>
      </c>
      <c r="DW109" s="987"/>
      <c r="DX109" s="987"/>
      <c r="DY109" s="987"/>
      <c r="DZ109" s="1018"/>
    </row>
    <row r="110" spans="1:131" s="247" customFormat="1" ht="26.25" customHeight="1" x14ac:dyDescent="0.15">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3771722</v>
      </c>
      <c r="AB110" s="980"/>
      <c r="AC110" s="980"/>
      <c r="AD110" s="980"/>
      <c r="AE110" s="981"/>
      <c r="AF110" s="982">
        <v>3529568</v>
      </c>
      <c r="AG110" s="980"/>
      <c r="AH110" s="980"/>
      <c r="AI110" s="980"/>
      <c r="AJ110" s="981"/>
      <c r="AK110" s="982">
        <v>3368769</v>
      </c>
      <c r="AL110" s="980"/>
      <c r="AM110" s="980"/>
      <c r="AN110" s="980"/>
      <c r="AO110" s="981"/>
      <c r="AP110" s="983">
        <v>27.2</v>
      </c>
      <c r="AQ110" s="984"/>
      <c r="AR110" s="984"/>
      <c r="AS110" s="984"/>
      <c r="AT110" s="985"/>
      <c r="AU110" s="1019" t="s">
        <v>73</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35059059</v>
      </c>
      <c r="BR110" s="927"/>
      <c r="BS110" s="927"/>
      <c r="BT110" s="927"/>
      <c r="BU110" s="927"/>
      <c r="BV110" s="927">
        <v>33462225</v>
      </c>
      <c r="BW110" s="927"/>
      <c r="BX110" s="927"/>
      <c r="BY110" s="927"/>
      <c r="BZ110" s="927"/>
      <c r="CA110" s="927">
        <v>32514389</v>
      </c>
      <c r="CB110" s="927"/>
      <c r="CC110" s="927"/>
      <c r="CD110" s="927"/>
      <c r="CE110" s="927"/>
      <c r="CF110" s="951">
        <v>263</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445</v>
      </c>
      <c r="DH110" s="927"/>
      <c r="DI110" s="927"/>
      <c r="DJ110" s="927"/>
      <c r="DK110" s="927"/>
      <c r="DL110" s="927" t="s">
        <v>445</v>
      </c>
      <c r="DM110" s="927"/>
      <c r="DN110" s="927"/>
      <c r="DO110" s="927"/>
      <c r="DP110" s="927"/>
      <c r="DQ110" s="927" t="s">
        <v>446</v>
      </c>
      <c r="DR110" s="927"/>
      <c r="DS110" s="927"/>
      <c r="DT110" s="927"/>
      <c r="DU110" s="927"/>
      <c r="DV110" s="928" t="s">
        <v>445</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419</v>
      </c>
      <c r="AG111" s="1008"/>
      <c r="AH111" s="1008"/>
      <c r="AI111" s="1008"/>
      <c r="AJ111" s="1009"/>
      <c r="AK111" s="1010" t="s">
        <v>448</v>
      </c>
      <c r="AL111" s="1008"/>
      <c r="AM111" s="1008"/>
      <c r="AN111" s="1008"/>
      <c r="AO111" s="1009"/>
      <c r="AP111" s="1011" t="s">
        <v>419</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t="s">
        <v>393</v>
      </c>
      <c r="BR111" s="899"/>
      <c r="BS111" s="899"/>
      <c r="BT111" s="899"/>
      <c r="BU111" s="899"/>
      <c r="BV111" s="899" t="s">
        <v>448</v>
      </c>
      <c r="BW111" s="899"/>
      <c r="BX111" s="899"/>
      <c r="BY111" s="899"/>
      <c r="BZ111" s="899"/>
      <c r="CA111" s="899" t="s">
        <v>450</v>
      </c>
      <c r="CB111" s="899"/>
      <c r="CC111" s="899"/>
      <c r="CD111" s="899"/>
      <c r="CE111" s="899"/>
      <c r="CF111" s="960" t="s">
        <v>448</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448</v>
      </c>
      <c r="DH111" s="899"/>
      <c r="DI111" s="899"/>
      <c r="DJ111" s="899"/>
      <c r="DK111" s="899"/>
      <c r="DL111" s="899" t="s">
        <v>393</v>
      </c>
      <c r="DM111" s="899"/>
      <c r="DN111" s="899"/>
      <c r="DO111" s="899"/>
      <c r="DP111" s="899"/>
      <c r="DQ111" s="899" t="s">
        <v>448</v>
      </c>
      <c r="DR111" s="899"/>
      <c r="DS111" s="899"/>
      <c r="DT111" s="899"/>
      <c r="DU111" s="899"/>
      <c r="DV111" s="876" t="s">
        <v>448</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448</v>
      </c>
      <c r="AB112" s="862"/>
      <c r="AC112" s="862"/>
      <c r="AD112" s="862"/>
      <c r="AE112" s="863"/>
      <c r="AF112" s="864" t="s">
        <v>393</v>
      </c>
      <c r="AG112" s="862"/>
      <c r="AH112" s="862"/>
      <c r="AI112" s="862"/>
      <c r="AJ112" s="863"/>
      <c r="AK112" s="864" t="s">
        <v>393</v>
      </c>
      <c r="AL112" s="862"/>
      <c r="AM112" s="862"/>
      <c r="AN112" s="862"/>
      <c r="AO112" s="863"/>
      <c r="AP112" s="909" t="s">
        <v>393</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21993573</v>
      </c>
      <c r="BR112" s="899"/>
      <c r="BS112" s="899"/>
      <c r="BT112" s="899"/>
      <c r="BU112" s="899"/>
      <c r="BV112" s="899">
        <v>20565669</v>
      </c>
      <c r="BW112" s="899"/>
      <c r="BX112" s="899"/>
      <c r="BY112" s="899"/>
      <c r="BZ112" s="899"/>
      <c r="CA112" s="899">
        <v>19326550</v>
      </c>
      <c r="CB112" s="899"/>
      <c r="CC112" s="899"/>
      <c r="CD112" s="899"/>
      <c r="CE112" s="899"/>
      <c r="CF112" s="960">
        <v>156.30000000000001</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393</v>
      </c>
      <c r="DH112" s="899"/>
      <c r="DI112" s="899"/>
      <c r="DJ112" s="899"/>
      <c r="DK112" s="899"/>
      <c r="DL112" s="899" t="s">
        <v>393</v>
      </c>
      <c r="DM112" s="899"/>
      <c r="DN112" s="899"/>
      <c r="DO112" s="899"/>
      <c r="DP112" s="899"/>
      <c r="DQ112" s="899" t="s">
        <v>448</v>
      </c>
      <c r="DR112" s="899"/>
      <c r="DS112" s="899"/>
      <c r="DT112" s="899"/>
      <c r="DU112" s="899"/>
      <c r="DV112" s="876" t="s">
        <v>448</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1535231</v>
      </c>
      <c r="AB113" s="1008"/>
      <c r="AC113" s="1008"/>
      <c r="AD113" s="1008"/>
      <c r="AE113" s="1009"/>
      <c r="AF113" s="1010">
        <v>1363593</v>
      </c>
      <c r="AG113" s="1008"/>
      <c r="AH113" s="1008"/>
      <c r="AI113" s="1008"/>
      <c r="AJ113" s="1009"/>
      <c r="AK113" s="1010">
        <v>1364153</v>
      </c>
      <c r="AL113" s="1008"/>
      <c r="AM113" s="1008"/>
      <c r="AN113" s="1008"/>
      <c r="AO113" s="1009"/>
      <c r="AP113" s="1011">
        <v>11</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6306698</v>
      </c>
      <c r="BR113" s="899"/>
      <c r="BS113" s="899"/>
      <c r="BT113" s="899"/>
      <c r="BU113" s="899"/>
      <c r="BV113" s="899">
        <v>6203016</v>
      </c>
      <c r="BW113" s="899"/>
      <c r="BX113" s="899"/>
      <c r="BY113" s="899"/>
      <c r="BZ113" s="899"/>
      <c r="CA113" s="899">
        <v>5643001</v>
      </c>
      <c r="CB113" s="899"/>
      <c r="CC113" s="899"/>
      <c r="CD113" s="899"/>
      <c r="CE113" s="899"/>
      <c r="CF113" s="960">
        <v>45.6</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393</v>
      </c>
      <c r="DH113" s="862"/>
      <c r="DI113" s="862"/>
      <c r="DJ113" s="862"/>
      <c r="DK113" s="863"/>
      <c r="DL113" s="864" t="s">
        <v>393</v>
      </c>
      <c r="DM113" s="862"/>
      <c r="DN113" s="862"/>
      <c r="DO113" s="862"/>
      <c r="DP113" s="863"/>
      <c r="DQ113" s="864" t="s">
        <v>393</v>
      </c>
      <c r="DR113" s="862"/>
      <c r="DS113" s="862"/>
      <c r="DT113" s="862"/>
      <c r="DU113" s="863"/>
      <c r="DV113" s="909" t="s">
        <v>450</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494539</v>
      </c>
      <c r="AB114" s="862"/>
      <c r="AC114" s="862"/>
      <c r="AD114" s="862"/>
      <c r="AE114" s="863"/>
      <c r="AF114" s="864">
        <v>448032</v>
      </c>
      <c r="AG114" s="862"/>
      <c r="AH114" s="862"/>
      <c r="AI114" s="862"/>
      <c r="AJ114" s="863"/>
      <c r="AK114" s="864">
        <v>430252</v>
      </c>
      <c r="AL114" s="862"/>
      <c r="AM114" s="862"/>
      <c r="AN114" s="862"/>
      <c r="AO114" s="863"/>
      <c r="AP114" s="909">
        <v>3.5</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3998721</v>
      </c>
      <c r="BR114" s="899"/>
      <c r="BS114" s="899"/>
      <c r="BT114" s="899"/>
      <c r="BU114" s="899"/>
      <c r="BV114" s="899">
        <v>3908036</v>
      </c>
      <c r="BW114" s="899"/>
      <c r="BX114" s="899"/>
      <c r="BY114" s="899"/>
      <c r="BZ114" s="899"/>
      <c r="CA114" s="899">
        <v>3738905</v>
      </c>
      <c r="CB114" s="899"/>
      <c r="CC114" s="899"/>
      <c r="CD114" s="899"/>
      <c r="CE114" s="899"/>
      <c r="CF114" s="960">
        <v>30.2</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448</v>
      </c>
      <c r="DM114" s="862"/>
      <c r="DN114" s="862"/>
      <c r="DO114" s="862"/>
      <c r="DP114" s="863"/>
      <c r="DQ114" s="864" t="s">
        <v>393</v>
      </c>
      <c r="DR114" s="862"/>
      <c r="DS114" s="862"/>
      <c r="DT114" s="862"/>
      <c r="DU114" s="863"/>
      <c r="DV114" s="909" t="s">
        <v>450</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393</v>
      </c>
      <c r="AB115" s="1008"/>
      <c r="AC115" s="1008"/>
      <c r="AD115" s="1008"/>
      <c r="AE115" s="1009"/>
      <c r="AF115" s="1010" t="s">
        <v>393</v>
      </c>
      <c r="AG115" s="1008"/>
      <c r="AH115" s="1008"/>
      <c r="AI115" s="1008"/>
      <c r="AJ115" s="1009"/>
      <c r="AK115" s="1010" t="s">
        <v>393</v>
      </c>
      <c r="AL115" s="1008"/>
      <c r="AM115" s="1008"/>
      <c r="AN115" s="1008"/>
      <c r="AO115" s="1009"/>
      <c r="AP115" s="1011" t="s">
        <v>450</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393</v>
      </c>
      <c r="BR115" s="899"/>
      <c r="BS115" s="899"/>
      <c r="BT115" s="899"/>
      <c r="BU115" s="899"/>
      <c r="BV115" s="899" t="s">
        <v>393</v>
      </c>
      <c r="BW115" s="899"/>
      <c r="BX115" s="899"/>
      <c r="BY115" s="899"/>
      <c r="BZ115" s="899"/>
      <c r="CA115" s="899" t="s">
        <v>393</v>
      </c>
      <c r="CB115" s="899"/>
      <c r="CC115" s="899"/>
      <c r="CD115" s="899"/>
      <c r="CE115" s="899"/>
      <c r="CF115" s="960" t="s">
        <v>393</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393</v>
      </c>
      <c r="DH115" s="862"/>
      <c r="DI115" s="862"/>
      <c r="DJ115" s="862"/>
      <c r="DK115" s="863"/>
      <c r="DL115" s="864" t="s">
        <v>393</v>
      </c>
      <c r="DM115" s="862"/>
      <c r="DN115" s="862"/>
      <c r="DO115" s="862"/>
      <c r="DP115" s="863"/>
      <c r="DQ115" s="864" t="s">
        <v>393</v>
      </c>
      <c r="DR115" s="862"/>
      <c r="DS115" s="862"/>
      <c r="DT115" s="862"/>
      <c r="DU115" s="863"/>
      <c r="DV115" s="909" t="s">
        <v>448</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v>
      </c>
      <c r="AB116" s="862"/>
      <c r="AC116" s="862"/>
      <c r="AD116" s="862"/>
      <c r="AE116" s="863"/>
      <c r="AF116" s="864">
        <v>19</v>
      </c>
      <c r="AG116" s="862"/>
      <c r="AH116" s="862"/>
      <c r="AI116" s="862"/>
      <c r="AJ116" s="863"/>
      <c r="AK116" s="864">
        <v>22</v>
      </c>
      <c r="AL116" s="862"/>
      <c r="AM116" s="862"/>
      <c r="AN116" s="862"/>
      <c r="AO116" s="863"/>
      <c r="AP116" s="909">
        <v>0</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393</v>
      </c>
      <c r="BR116" s="899"/>
      <c r="BS116" s="899"/>
      <c r="BT116" s="899"/>
      <c r="BU116" s="899"/>
      <c r="BV116" s="899" t="s">
        <v>393</v>
      </c>
      <c r="BW116" s="899"/>
      <c r="BX116" s="899"/>
      <c r="BY116" s="899"/>
      <c r="BZ116" s="899"/>
      <c r="CA116" s="899" t="s">
        <v>393</v>
      </c>
      <c r="CB116" s="899"/>
      <c r="CC116" s="899"/>
      <c r="CD116" s="899"/>
      <c r="CE116" s="899"/>
      <c r="CF116" s="960" t="s">
        <v>450</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393</v>
      </c>
      <c r="DH116" s="862"/>
      <c r="DI116" s="862"/>
      <c r="DJ116" s="862"/>
      <c r="DK116" s="863"/>
      <c r="DL116" s="864" t="s">
        <v>393</v>
      </c>
      <c r="DM116" s="862"/>
      <c r="DN116" s="862"/>
      <c r="DO116" s="862"/>
      <c r="DP116" s="863"/>
      <c r="DQ116" s="864" t="s">
        <v>393</v>
      </c>
      <c r="DR116" s="862"/>
      <c r="DS116" s="862"/>
      <c r="DT116" s="862"/>
      <c r="DU116" s="863"/>
      <c r="DV116" s="909" t="s">
        <v>393</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5801506</v>
      </c>
      <c r="AB117" s="994"/>
      <c r="AC117" s="994"/>
      <c r="AD117" s="994"/>
      <c r="AE117" s="995"/>
      <c r="AF117" s="996">
        <v>5341212</v>
      </c>
      <c r="AG117" s="994"/>
      <c r="AH117" s="994"/>
      <c r="AI117" s="994"/>
      <c r="AJ117" s="995"/>
      <c r="AK117" s="996">
        <v>5163196</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470</v>
      </c>
      <c r="BR117" s="899"/>
      <c r="BS117" s="899"/>
      <c r="BT117" s="899"/>
      <c r="BU117" s="899"/>
      <c r="BV117" s="899" t="s">
        <v>471</v>
      </c>
      <c r="BW117" s="899"/>
      <c r="BX117" s="899"/>
      <c r="BY117" s="899"/>
      <c r="BZ117" s="899"/>
      <c r="CA117" s="899" t="s">
        <v>393</v>
      </c>
      <c r="CB117" s="899"/>
      <c r="CC117" s="899"/>
      <c r="CD117" s="899"/>
      <c r="CE117" s="899"/>
      <c r="CF117" s="960" t="s">
        <v>393</v>
      </c>
      <c r="CG117" s="961"/>
      <c r="CH117" s="961"/>
      <c r="CI117" s="961"/>
      <c r="CJ117" s="961"/>
      <c r="CK117" s="1016"/>
      <c r="CL117" s="903"/>
      <c r="CM117" s="906" t="s">
        <v>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470</v>
      </c>
      <c r="DH117" s="862"/>
      <c r="DI117" s="862"/>
      <c r="DJ117" s="862"/>
      <c r="DK117" s="863"/>
      <c r="DL117" s="864" t="s">
        <v>419</v>
      </c>
      <c r="DM117" s="862"/>
      <c r="DN117" s="862"/>
      <c r="DO117" s="862"/>
      <c r="DP117" s="863"/>
      <c r="DQ117" s="864" t="s">
        <v>450</v>
      </c>
      <c r="DR117" s="862"/>
      <c r="DS117" s="862"/>
      <c r="DT117" s="862"/>
      <c r="DU117" s="863"/>
      <c r="DV117" s="909" t="s">
        <v>473</v>
      </c>
      <c r="DW117" s="910"/>
      <c r="DX117" s="910"/>
      <c r="DY117" s="910"/>
      <c r="DZ117" s="911"/>
    </row>
    <row r="118" spans="1:130" s="247" customFormat="1" ht="26.25" customHeight="1" x14ac:dyDescent="0.15">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305</v>
      </c>
      <c r="AG118" s="987"/>
      <c r="AH118" s="987"/>
      <c r="AI118" s="987"/>
      <c r="AJ118" s="988"/>
      <c r="AK118" s="989" t="s">
        <v>304</v>
      </c>
      <c r="AL118" s="987"/>
      <c r="AM118" s="987"/>
      <c r="AN118" s="987"/>
      <c r="AO118" s="988"/>
      <c r="AP118" s="990" t="s">
        <v>439</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419</v>
      </c>
      <c r="BR118" s="930"/>
      <c r="BS118" s="930"/>
      <c r="BT118" s="930"/>
      <c r="BU118" s="930"/>
      <c r="BV118" s="930" t="s">
        <v>393</v>
      </c>
      <c r="BW118" s="930"/>
      <c r="BX118" s="930"/>
      <c r="BY118" s="930"/>
      <c r="BZ118" s="930"/>
      <c r="CA118" s="930" t="s">
        <v>419</v>
      </c>
      <c r="CB118" s="930"/>
      <c r="CC118" s="930"/>
      <c r="CD118" s="930"/>
      <c r="CE118" s="930"/>
      <c r="CF118" s="960" t="s">
        <v>470</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450</v>
      </c>
      <c r="DH118" s="862"/>
      <c r="DI118" s="862"/>
      <c r="DJ118" s="862"/>
      <c r="DK118" s="863"/>
      <c r="DL118" s="864" t="s">
        <v>126</v>
      </c>
      <c r="DM118" s="862"/>
      <c r="DN118" s="862"/>
      <c r="DO118" s="862"/>
      <c r="DP118" s="863"/>
      <c r="DQ118" s="864" t="s">
        <v>393</v>
      </c>
      <c r="DR118" s="862"/>
      <c r="DS118" s="862"/>
      <c r="DT118" s="862"/>
      <c r="DU118" s="863"/>
      <c r="DV118" s="909" t="s">
        <v>393</v>
      </c>
      <c r="DW118" s="910"/>
      <c r="DX118" s="910"/>
      <c r="DY118" s="910"/>
      <c r="DZ118" s="911"/>
    </row>
    <row r="119" spans="1:130" s="247" customFormat="1" ht="26.25" customHeight="1" x14ac:dyDescent="0.15">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393</v>
      </c>
      <c r="AB119" s="980"/>
      <c r="AC119" s="980"/>
      <c r="AD119" s="980"/>
      <c r="AE119" s="981"/>
      <c r="AF119" s="982" t="s">
        <v>393</v>
      </c>
      <c r="AG119" s="980"/>
      <c r="AH119" s="980"/>
      <c r="AI119" s="980"/>
      <c r="AJ119" s="981"/>
      <c r="AK119" s="982" t="s">
        <v>393</v>
      </c>
      <c r="AL119" s="980"/>
      <c r="AM119" s="980"/>
      <c r="AN119" s="980"/>
      <c r="AO119" s="981"/>
      <c r="AP119" s="983" t="s">
        <v>470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476</v>
      </c>
      <c r="BP119" s="963"/>
      <c r="BQ119" s="967">
        <v>67358051</v>
      </c>
      <c r="BR119" s="930"/>
      <c r="BS119" s="930"/>
      <c r="BT119" s="930"/>
      <c r="BU119" s="930"/>
      <c r="BV119" s="930">
        <v>64138946</v>
      </c>
      <c r="BW119" s="930"/>
      <c r="BX119" s="930"/>
      <c r="BY119" s="930"/>
      <c r="BZ119" s="930"/>
      <c r="CA119" s="930">
        <v>61222845</v>
      </c>
      <c r="CB119" s="930"/>
      <c r="CC119" s="930"/>
      <c r="CD119" s="930"/>
      <c r="CE119" s="930"/>
      <c r="CF119" s="828"/>
      <c r="CG119" s="829"/>
      <c r="CH119" s="829"/>
      <c r="CI119" s="829"/>
      <c r="CJ119" s="919"/>
      <c r="CK119" s="1017"/>
      <c r="CL119" s="905"/>
      <c r="CM119" s="923" t="s">
        <v>477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393</v>
      </c>
      <c r="DH119" s="845"/>
      <c r="DI119" s="845"/>
      <c r="DJ119" s="845"/>
      <c r="DK119" s="846"/>
      <c r="DL119" s="847" t="s">
        <v>470</v>
      </c>
      <c r="DM119" s="845"/>
      <c r="DN119" s="845"/>
      <c r="DO119" s="845"/>
      <c r="DP119" s="846"/>
      <c r="DQ119" s="847" t="s">
        <v>471</v>
      </c>
      <c r="DR119" s="845"/>
      <c r="DS119" s="845"/>
      <c r="DT119" s="845"/>
      <c r="DU119" s="846"/>
      <c r="DV119" s="933" t="s">
        <v>470</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470</v>
      </c>
      <c r="AB120" s="862"/>
      <c r="AC120" s="862"/>
      <c r="AD120" s="862"/>
      <c r="AE120" s="863"/>
      <c r="AF120" s="864" t="s">
        <v>470</v>
      </c>
      <c r="AG120" s="862"/>
      <c r="AH120" s="862"/>
      <c r="AI120" s="862"/>
      <c r="AJ120" s="863"/>
      <c r="AK120" s="864" t="s">
        <v>409</v>
      </c>
      <c r="AL120" s="862"/>
      <c r="AM120" s="862"/>
      <c r="AN120" s="862"/>
      <c r="AO120" s="863"/>
      <c r="AP120" s="909" t="s">
        <v>470</v>
      </c>
      <c r="AQ120" s="910"/>
      <c r="AR120" s="910"/>
      <c r="AS120" s="910"/>
      <c r="AT120" s="911"/>
      <c r="AU120" s="968" t="s">
        <v>478</v>
      </c>
      <c r="AV120" s="969"/>
      <c r="AW120" s="969"/>
      <c r="AX120" s="969"/>
      <c r="AY120" s="970"/>
      <c r="AZ120" s="945" t="s">
        <v>479</v>
      </c>
      <c r="BA120" s="890"/>
      <c r="BB120" s="890"/>
      <c r="BC120" s="890"/>
      <c r="BD120" s="890"/>
      <c r="BE120" s="890"/>
      <c r="BF120" s="890"/>
      <c r="BG120" s="890"/>
      <c r="BH120" s="890"/>
      <c r="BI120" s="890"/>
      <c r="BJ120" s="890"/>
      <c r="BK120" s="890"/>
      <c r="BL120" s="890"/>
      <c r="BM120" s="890"/>
      <c r="BN120" s="890"/>
      <c r="BO120" s="890"/>
      <c r="BP120" s="891"/>
      <c r="BQ120" s="946">
        <v>9310890</v>
      </c>
      <c r="BR120" s="927"/>
      <c r="BS120" s="927"/>
      <c r="BT120" s="927"/>
      <c r="BU120" s="927"/>
      <c r="BV120" s="927">
        <v>9079753</v>
      </c>
      <c r="BW120" s="927"/>
      <c r="BX120" s="927"/>
      <c r="BY120" s="927"/>
      <c r="BZ120" s="927"/>
      <c r="CA120" s="927">
        <v>9022605</v>
      </c>
      <c r="CB120" s="927"/>
      <c r="CC120" s="927"/>
      <c r="CD120" s="927"/>
      <c r="CE120" s="927"/>
      <c r="CF120" s="951">
        <v>73</v>
      </c>
      <c r="CG120" s="952"/>
      <c r="CH120" s="952"/>
      <c r="CI120" s="952"/>
      <c r="CJ120" s="952"/>
      <c r="CK120" s="953" t="s">
        <v>480</v>
      </c>
      <c r="CL120" s="937"/>
      <c r="CM120" s="937"/>
      <c r="CN120" s="937"/>
      <c r="CO120" s="938"/>
      <c r="CP120" s="957" t="s">
        <v>481</v>
      </c>
      <c r="CQ120" s="958"/>
      <c r="CR120" s="958"/>
      <c r="CS120" s="958"/>
      <c r="CT120" s="958"/>
      <c r="CU120" s="958"/>
      <c r="CV120" s="958"/>
      <c r="CW120" s="958"/>
      <c r="CX120" s="958"/>
      <c r="CY120" s="958"/>
      <c r="CZ120" s="958"/>
      <c r="DA120" s="958"/>
      <c r="DB120" s="958"/>
      <c r="DC120" s="958"/>
      <c r="DD120" s="958"/>
      <c r="DE120" s="958"/>
      <c r="DF120" s="959"/>
      <c r="DG120" s="946">
        <v>21991132</v>
      </c>
      <c r="DH120" s="927"/>
      <c r="DI120" s="927"/>
      <c r="DJ120" s="927"/>
      <c r="DK120" s="927"/>
      <c r="DL120" s="927">
        <v>20563361</v>
      </c>
      <c r="DM120" s="927"/>
      <c r="DN120" s="927"/>
      <c r="DO120" s="927"/>
      <c r="DP120" s="927"/>
      <c r="DQ120" s="927">
        <v>19324047</v>
      </c>
      <c r="DR120" s="927"/>
      <c r="DS120" s="927"/>
      <c r="DT120" s="927"/>
      <c r="DU120" s="927"/>
      <c r="DV120" s="928">
        <v>156.30000000000001</v>
      </c>
      <c r="DW120" s="928"/>
      <c r="DX120" s="928"/>
      <c r="DY120" s="928"/>
      <c r="DZ120" s="929"/>
    </row>
    <row r="121" spans="1:130" s="247" customFormat="1" ht="26.25" customHeight="1" x14ac:dyDescent="0.15">
      <c r="A121" s="902"/>
      <c r="B121" s="903"/>
      <c r="C121" s="948" t="s">
        <v>482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393</v>
      </c>
      <c r="AB121" s="862"/>
      <c r="AC121" s="862"/>
      <c r="AD121" s="862"/>
      <c r="AE121" s="863"/>
      <c r="AF121" s="864" t="s">
        <v>393</v>
      </c>
      <c r="AG121" s="862"/>
      <c r="AH121" s="862"/>
      <c r="AI121" s="862"/>
      <c r="AJ121" s="863"/>
      <c r="AK121" s="864" t="s">
        <v>450</v>
      </c>
      <c r="AL121" s="862"/>
      <c r="AM121" s="862"/>
      <c r="AN121" s="862"/>
      <c r="AO121" s="863"/>
      <c r="AP121" s="909" t="s">
        <v>393</v>
      </c>
      <c r="AQ121" s="910"/>
      <c r="AR121" s="910"/>
      <c r="AS121" s="910"/>
      <c r="AT121" s="911"/>
      <c r="AU121" s="971"/>
      <c r="AV121" s="972"/>
      <c r="AW121" s="972"/>
      <c r="AX121" s="972"/>
      <c r="AY121" s="973"/>
      <c r="AZ121" s="897" t="s">
        <v>483</v>
      </c>
      <c r="BA121" s="832"/>
      <c r="BB121" s="832"/>
      <c r="BC121" s="832"/>
      <c r="BD121" s="832"/>
      <c r="BE121" s="832"/>
      <c r="BF121" s="832"/>
      <c r="BG121" s="832"/>
      <c r="BH121" s="832"/>
      <c r="BI121" s="832"/>
      <c r="BJ121" s="832"/>
      <c r="BK121" s="832"/>
      <c r="BL121" s="832"/>
      <c r="BM121" s="832"/>
      <c r="BN121" s="832"/>
      <c r="BO121" s="832"/>
      <c r="BP121" s="833"/>
      <c r="BQ121" s="898">
        <v>884780</v>
      </c>
      <c r="BR121" s="899"/>
      <c r="BS121" s="899"/>
      <c r="BT121" s="899"/>
      <c r="BU121" s="899"/>
      <c r="BV121" s="899">
        <v>769930</v>
      </c>
      <c r="BW121" s="899"/>
      <c r="BX121" s="899"/>
      <c r="BY121" s="899"/>
      <c r="BZ121" s="899"/>
      <c r="CA121" s="899">
        <v>658193</v>
      </c>
      <c r="CB121" s="899"/>
      <c r="CC121" s="899"/>
      <c r="CD121" s="899"/>
      <c r="CE121" s="899"/>
      <c r="CF121" s="960">
        <v>5.3</v>
      </c>
      <c r="CG121" s="961"/>
      <c r="CH121" s="961"/>
      <c r="CI121" s="961"/>
      <c r="CJ121" s="961"/>
      <c r="CK121" s="954"/>
      <c r="CL121" s="940"/>
      <c r="CM121" s="940"/>
      <c r="CN121" s="940"/>
      <c r="CO121" s="941"/>
      <c r="CP121" s="920" t="s">
        <v>484</v>
      </c>
      <c r="CQ121" s="921"/>
      <c r="CR121" s="921"/>
      <c r="CS121" s="921"/>
      <c r="CT121" s="921"/>
      <c r="CU121" s="921"/>
      <c r="CV121" s="921"/>
      <c r="CW121" s="921"/>
      <c r="CX121" s="921"/>
      <c r="CY121" s="921"/>
      <c r="CZ121" s="921"/>
      <c r="DA121" s="921"/>
      <c r="DB121" s="921"/>
      <c r="DC121" s="921"/>
      <c r="DD121" s="921"/>
      <c r="DE121" s="921"/>
      <c r="DF121" s="922"/>
      <c r="DG121" s="898">
        <v>2441</v>
      </c>
      <c r="DH121" s="899"/>
      <c r="DI121" s="899"/>
      <c r="DJ121" s="899"/>
      <c r="DK121" s="899"/>
      <c r="DL121" s="899">
        <v>2308</v>
      </c>
      <c r="DM121" s="899"/>
      <c r="DN121" s="899"/>
      <c r="DO121" s="899"/>
      <c r="DP121" s="899"/>
      <c r="DQ121" s="899">
        <v>2503</v>
      </c>
      <c r="DR121" s="899"/>
      <c r="DS121" s="899"/>
      <c r="DT121" s="899"/>
      <c r="DU121" s="899"/>
      <c r="DV121" s="876">
        <v>0</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470</v>
      </c>
      <c r="AB122" s="862"/>
      <c r="AC122" s="862"/>
      <c r="AD122" s="862"/>
      <c r="AE122" s="863"/>
      <c r="AF122" s="864" t="s">
        <v>126</v>
      </c>
      <c r="AG122" s="862"/>
      <c r="AH122" s="862"/>
      <c r="AI122" s="862"/>
      <c r="AJ122" s="863"/>
      <c r="AK122" s="864" t="s">
        <v>393</v>
      </c>
      <c r="AL122" s="862"/>
      <c r="AM122" s="862"/>
      <c r="AN122" s="862"/>
      <c r="AO122" s="863"/>
      <c r="AP122" s="909" t="s">
        <v>393</v>
      </c>
      <c r="AQ122" s="910"/>
      <c r="AR122" s="910"/>
      <c r="AS122" s="910"/>
      <c r="AT122" s="911"/>
      <c r="AU122" s="971"/>
      <c r="AV122" s="972"/>
      <c r="AW122" s="972"/>
      <c r="AX122" s="972"/>
      <c r="AY122" s="973"/>
      <c r="AZ122" s="964" t="s">
        <v>485</v>
      </c>
      <c r="BA122" s="965"/>
      <c r="BB122" s="965"/>
      <c r="BC122" s="965"/>
      <c r="BD122" s="965"/>
      <c r="BE122" s="965"/>
      <c r="BF122" s="965"/>
      <c r="BG122" s="965"/>
      <c r="BH122" s="965"/>
      <c r="BI122" s="965"/>
      <c r="BJ122" s="965"/>
      <c r="BK122" s="965"/>
      <c r="BL122" s="965"/>
      <c r="BM122" s="965"/>
      <c r="BN122" s="965"/>
      <c r="BO122" s="965"/>
      <c r="BP122" s="966"/>
      <c r="BQ122" s="967">
        <v>40143321</v>
      </c>
      <c r="BR122" s="930"/>
      <c r="BS122" s="930"/>
      <c r="BT122" s="930"/>
      <c r="BU122" s="930"/>
      <c r="BV122" s="930">
        <v>39069731</v>
      </c>
      <c r="BW122" s="930"/>
      <c r="BX122" s="930"/>
      <c r="BY122" s="930"/>
      <c r="BZ122" s="930"/>
      <c r="CA122" s="930">
        <v>38569050</v>
      </c>
      <c r="CB122" s="930"/>
      <c r="CC122" s="930"/>
      <c r="CD122" s="930"/>
      <c r="CE122" s="930"/>
      <c r="CF122" s="931">
        <v>312</v>
      </c>
      <c r="CG122" s="932"/>
      <c r="CH122" s="932"/>
      <c r="CI122" s="932"/>
      <c r="CJ122" s="932"/>
      <c r="CK122" s="954"/>
      <c r="CL122" s="940"/>
      <c r="CM122" s="940"/>
      <c r="CN122" s="940"/>
      <c r="CO122" s="941"/>
      <c r="CP122" s="920" t="s">
        <v>486</v>
      </c>
      <c r="CQ122" s="921"/>
      <c r="CR122" s="921"/>
      <c r="CS122" s="921"/>
      <c r="CT122" s="921"/>
      <c r="CU122" s="921"/>
      <c r="CV122" s="921"/>
      <c r="CW122" s="921"/>
      <c r="CX122" s="921"/>
      <c r="CY122" s="921"/>
      <c r="CZ122" s="921"/>
      <c r="DA122" s="921"/>
      <c r="DB122" s="921"/>
      <c r="DC122" s="921"/>
      <c r="DD122" s="921"/>
      <c r="DE122" s="921"/>
      <c r="DF122" s="922"/>
      <c r="DG122" s="898" t="s">
        <v>471</v>
      </c>
      <c r="DH122" s="899"/>
      <c r="DI122" s="899"/>
      <c r="DJ122" s="899"/>
      <c r="DK122" s="899"/>
      <c r="DL122" s="899" t="s">
        <v>393</v>
      </c>
      <c r="DM122" s="899"/>
      <c r="DN122" s="899"/>
      <c r="DO122" s="899"/>
      <c r="DP122" s="899"/>
      <c r="DQ122" s="899" t="s">
        <v>393</v>
      </c>
      <c r="DR122" s="899"/>
      <c r="DS122" s="899"/>
      <c r="DT122" s="899"/>
      <c r="DU122" s="899"/>
      <c r="DV122" s="876" t="s">
        <v>393</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470</v>
      </c>
      <c r="AB123" s="862"/>
      <c r="AC123" s="862"/>
      <c r="AD123" s="862"/>
      <c r="AE123" s="863"/>
      <c r="AF123" s="864" t="s">
        <v>393</v>
      </c>
      <c r="AG123" s="862"/>
      <c r="AH123" s="862"/>
      <c r="AI123" s="862"/>
      <c r="AJ123" s="863"/>
      <c r="AK123" s="864" t="s">
        <v>450</v>
      </c>
      <c r="AL123" s="862"/>
      <c r="AM123" s="862"/>
      <c r="AN123" s="862"/>
      <c r="AO123" s="863"/>
      <c r="AP123" s="909" t="s">
        <v>470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487</v>
      </c>
      <c r="BP123" s="963"/>
      <c r="BQ123" s="917">
        <v>50338991</v>
      </c>
      <c r="BR123" s="918"/>
      <c r="BS123" s="918"/>
      <c r="BT123" s="918"/>
      <c r="BU123" s="918"/>
      <c r="BV123" s="918">
        <v>48919414</v>
      </c>
      <c r="BW123" s="918"/>
      <c r="BX123" s="918"/>
      <c r="BY123" s="918"/>
      <c r="BZ123" s="918"/>
      <c r="CA123" s="918">
        <v>48249848</v>
      </c>
      <c r="CB123" s="918"/>
      <c r="CC123" s="918"/>
      <c r="CD123" s="918"/>
      <c r="CE123" s="918"/>
      <c r="CF123" s="828"/>
      <c r="CG123" s="829"/>
      <c r="CH123" s="829"/>
      <c r="CI123" s="829"/>
      <c r="CJ123" s="919"/>
      <c r="CK123" s="954"/>
      <c r="CL123" s="940"/>
      <c r="CM123" s="940"/>
      <c r="CN123" s="940"/>
      <c r="CO123" s="941"/>
      <c r="CP123" s="920" t="s">
        <v>488</v>
      </c>
      <c r="CQ123" s="921"/>
      <c r="CR123" s="921"/>
      <c r="CS123" s="921"/>
      <c r="CT123" s="921"/>
      <c r="CU123" s="921"/>
      <c r="CV123" s="921"/>
      <c r="CW123" s="921"/>
      <c r="CX123" s="921"/>
      <c r="CY123" s="921"/>
      <c r="CZ123" s="921"/>
      <c r="DA123" s="921"/>
      <c r="DB123" s="921"/>
      <c r="DC123" s="921"/>
      <c r="DD123" s="921"/>
      <c r="DE123" s="921"/>
      <c r="DF123" s="922"/>
      <c r="DG123" s="861" t="s">
        <v>471</v>
      </c>
      <c r="DH123" s="862"/>
      <c r="DI123" s="862"/>
      <c r="DJ123" s="862"/>
      <c r="DK123" s="863"/>
      <c r="DL123" s="864" t="s">
        <v>470</v>
      </c>
      <c r="DM123" s="862"/>
      <c r="DN123" s="862"/>
      <c r="DO123" s="862"/>
      <c r="DP123" s="863"/>
      <c r="DQ123" s="864" t="s">
        <v>126</v>
      </c>
      <c r="DR123" s="862"/>
      <c r="DS123" s="862"/>
      <c r="DT123" s="862"/>
      <c r="DU123" s="863"/>
      <c r="DV123" s="909" t="s">
        <v>393</v>
      </c>
      <c r="DW123" s="910"/>
      <c r="DX123" s="910"/>
      <c r="DY123" s="910"/>
      <c r="DZ123" s="911"/>
    </row>
    <row r="124" spans="1:130" s="247" customFormat="1" ht="26.25" customHeight="1" thickBot="1" x14ac:dyDescent="0.2">
      <c r="A124" s="902"/>
      <c r="B124" s="903"/>
      <c r="C124" s="906" t="s">
        <v>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470</v>
      </c>
      <c r="AB124" s="862"/>
      <c r="AC124" s="862"/>
      <c r="AD124" s="862"/>
      <c r="AE124" s="863"/>
      <c r="AF124" s="864" t="s">
        <v>470</v>
      </c>
      <c r="AG124" s="862"/>
      <c r="AH124" s="862"/>
      <c r="AI124" s="862"/>
      <c r="AJ124" s="863"/>
      <c r="AK124" s="864" t="s">
        <v>393</v>
      </c>
      <c r="AL124" s="862"/>
      <c r="AM124" s="862"/>
      <c r="AN124" s="862"/>
      <c r="AO124" s="863"/>
      <c r="AP124" s="909" t="s">
        <v>393</v>
      </c>
      <c r="AQ124" s="910"/>
      <c r="AR124" s="910"/>
      <c r="AS124" s="910"/>
      <c r="AT124" s="911"/>
      <c r="AU124" s="912" t="s">
        <v>489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135.6</v>
      </c>
      <c r="BR124" s="916"/>
      <c r="BS124" s="916"/>
      <c r="BT124" s="916"/>
      <c r="BU124" s="916"/>
      <c r="BV124" s="916">
        <v>122.4</v>
      </c>
      <c r="BW124" s="916"/>
      <c r="BX124" s="916"/>
      <c r="BY124" s="916"/>
      <c r="BZ124" s="916"/>
      <c r="CA124" s="916">
        <v>104.9</v>
      </c>
      <c r="CB124" s="916"/>
      <c r="CC124" s="916"/>
      <c r="CD124" s="916"/>
      <c r="CE124" s="916"/>
      <c r="CF124" s="806"/>
      <c r="CG124" s="807"/>
      <c r="CH124" s="807"/>
      <c r="CI124" s="807"/>
      <c r="CJ124" s="947"/>
      <c r="CK124" s="955"/>
      <c r="CL124" s="955"/>
      <c r="CM124" s="955"/>
      <c r="CN124" s="955"/>
      <c r="CO124" s="956"/>
      <c r="CP124" s="920" t="s">
        <v>490</v>
      </c>
      <c r="CQ124" s="921"/>
      <c r="CR124" s="921"/>
      <c r="CS124" s="921"/>
      <c r="CT124" s="921"/>
      <c r="CU124" s="921"/>
      <c r="CV124" s="921"/>
      <c r="CW124" s="921"/>
      <c r="CX124" s="921"/>
      <c r="CY124" s="921"/>
      <c r="CZ124" s="921"/>
      <c r="DA124" s="921"/>
      <c r="DB124" s="921"/>
      <c r="DC124" s="921"/>
      <c r="DD124" s="921"/>
      <c r="DE124" s="921"/>
      <c r="DF124" s="922"/>
      <c r="DG124" s="844" t="s">
        <v>393</v>
      </c>
      <c r="DH124" s="845"/>
      <c r="DI124" s="845"/>
      <c r="DJ124" s="845"/>
      <c r="DK124" s="846"/>
      <c r="DL124" s="847" t="s">
        <v>126</v>
      </c>
      <c r="DM124" s="845"/>
      <c r="DN124" s="845"/>
      <c r="DO124" s="845"/>
      <c r="DP124" s="846"/>
      <c r="DQ124" s="847" t="s">
        <v>393</v>
      </c>
      <c r="DR124" s="845"/>
      <c r="DS124" s="845"/>
      <c r="DT124" s="845"/>
      <c r="DU124" s="846"/>
      <c r="DV124" s="933" t="s">
        <v>393</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471</v>
      </c>
      <c r="AB125" s="862"/>
      <c r="AC125" s="862"/>
      <c r="AD125" s="862"/>
      <c r="AE125" s="863"/>
      <c r="AF125" s="864" t="s">
        <v>126</v>
      </c>
      <c r="AG125" s="862"/>
      <c r="AH125" s="862"/>
      <c r="AI125" s="862"/>
      <c r="AJ125" s="863"/>
      <c r="AK125" s="864" t="s">
        <v>393</v>
      </c>
      <c r="AL125" s="862"/>
      <c r="AM125" s="862"/>
      <c r="AN125" s="862"/>
      <c r="AO125" s="863"/>
      <c r="AP125" s="909" t="s">
        <v>393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491</v>
      </c>
      <c r="CL125" s="937"/>
      <c r="CM125" s="937"/>
      <c r="CN125" s="937"/>
      <c r="CO125" s="938"/>
      <c r="CP125" s="945" t="s">
        <v>492</v>
      </c>
      <c r="CQ125" s="890"/>
      <c r="CR125" s="890"/>
      <c r="CS125" s="890"/>
      <c r="CT125" s="890"/>
      <c r="CU125" s="890"/>
      <c r="CV125" s="890"/>
      <c r="CW125" s="890"/>
      <c r="CX125" s="890"/>
      <c r="CY125" s="890"/>
      <c r="CZ125" s="890"/>
      <c r="DA125" s="890"/>
      <c r="DB125" s="890"/>
      <c r="DC125" s="890"/>
      <c r="DD125" s="890"/>
      <c r="DE125" s="890"/>
      <c r="DF125" s="891"/>
      <c r="DG125" s="946" t="s">
        <v>473</v>
      </c>
      <c r="DH125" s="927"/>
      <c r="DI125" s="927"/>
      <c r="DJ125" s="927"/>
      <c r="DK125" s="927"/>
      <c r="DL125" s="927" t="s">
        <v>471</v>
      </c>
      <c r="DM125" s="927"/>
      <c r="DN125" s="927"/>
      <c r="DO125" s="927"/>
      <c r="DP125" s="927"/>
      <c r="DQ125" s="927" t="s">
        <v>450</v>
      </c>
      <c r="DR125" s="927"/>
      <c r="DS125" s="927"/>
      <c r="DT125" s="927"/>
      <c r="DU125" s="927"/>
      <c r="DV125" s="928" t="s">
        <v>393</v>
      </c>
      <c r="DW125" s="928"/>
      <c r="DX125" s="928"/>
      <c r="DY125" s="928"/>
      <c r="DZ125" s="929"/>
    </row>
    <row r="126" spans="1:130" s="247" customFormat="1" ht="26.25" customHeight="1" thickBot="1" x14ac:dyDescent="0.2">
      <c r="A126" s="902"/>
      <c r="B126" s="903"/>
      <c r="C126" s="906" t="s">
        <v>477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393</v>
      </c>
      <c r="AB126" s="862"/>
      <c r="AC126" s="862"/>
      <c r="AD126" s="862"/>
      <c r="AE126" s="863"/>
      <c r="AF126" s="864" t="s">
        <v>393</v>
      </c>
      <c r="AG126" s="862"/>
      <c r="AH126" s="862"/>
      <c r="AI126" s="862"/>
      <c r="AJ126" s="863"/>
      <c r="AK126" s="864" t="s">
        <v>450</v>
      </c>
      <c r="AL126" s="862"/>
      <c r="AM126" s="862"/>
      <c r="AN126" s="862"/>
      <c r="AO126" s="863"/>
      <c r="AP126" s="909" t="s">
        <v>470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473</v>
      </c>
      <c r="DH126" s="899"/>
      <c r="DI126" s="899"/>
      <c r="DJ126" s="899"/>
      <c r="DK126" s="899"/>
      <c r="DL126" s="899" t="s">
        <v>393</v>
      </c>
      <c r="DM126" s="899"/>
      <c r="DN126" s="899"/>
      <c r="DO126" s="899"/>
      <c r="DP126" s="899"/>
      <c r="DQ126" s="899" t="s">
        <v>471</v>
      </c>
      <c r="DR126" s="899"/>
      <c r="DS126" s="899"/>
      <c r="DT126" s="899"/>
      <c r="DU126" s="899"/>
      <c r="DV126" s="876" t="s">
        <v>393</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393</v>
      </c>
      <c r="AB127" s="862"/>
      <c r="AC127" s="862"/>
      <c r="AD127" s="862"/>
      <c r="AE127" s="863"/>
      <c r="AF127" s="864" t="s">
        <v>393</v>
      </c>
      <c r="AG127" s="862"/>
      <c r="AH127" s="862"/>
      <c r="AI127" s="862"/>
      <c r="AJ127" s="863"/>
      <c r="AK127" s="864" t="s">
        <v>473</v>
      </c>
      <c r="AL127" s="862"/>
      <c r="AM127" s="862"/>
      <c r="AN127" s="862"/>
      <c r="AO127" s="863"/>
      <c r="AP127" s="909" t="s">
        <v>473</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393</v>
      </c>
      <c r="DH127" s="899"/>
      <c r="DI127" s="899"/>
      <c r="DJ127" s="899"/>
      <c r="DK127" s="899"/>
      <c r="DL127" s="899" t="s">
        <v>393</v>
      </c>
      <c r="DM127" s="899"/>
      <c r="DN127" s="899"/>
      <c r="DO127" s="899"/>
      <c r="DP127" s="899"/>
      <c r="DQ127" s="899" t="s">
        <v>393</v>
      </c>
      <c r="DR127" s="899"/>
      <c r="DS127" s="899"/>
      <c r="DT127" s="899"/>
      <c r="DU127" s="899"/>
      <c r="DV127" s="876" t="s">
        <v>126</v>
      </c>
      <c r="DW127" s="876"/>
      <c r="DX127" s="876"/>
      <c r="DY127" s="876"/>
      <c r="DZ127" s="877"/>
    </row>
    <row r="128" spans="1:130" s="247" customFormat="1" ht="26.25" customHeight="1" thickBot="1" x14ac:dyDescent="0.2">
      <c r="A128" s="878" t="s">
        <v>500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501</v>
      </c>
      <c r="X128" s="880"/>
      <c r="Y128" s="880"/>
      <c r="Z128" s="881"/>
      <c r="AA128" s="882">
        <v>136579</v>
      </c>
      <c r="AB128" s="883"/>
      <c r="AC128" s="883"/>
      <c r="AD128" s="883"/>
      <c r="AE128" s="884"/>
      <c r="AF128" s="885">
        <v>130263</v>
      </c>
      <c r="AG128" s="883"/>
      <c r="AH128" s="883"/>
      <c r="AI128" s="883"/>
      <c r="AJ128" s="884"/>
      <c r="AK128" s="885">
        <v>126039</v>
      </c>
      <c r="AL128" s="883"/>
      <c r="AM128" s="883"/>
      <c r="AN128" s="883"/>
      <c r="AO128" s="884"/>
      <c r="AP128" s="886"/>
      <c r="AQ128" s="887"/>
      <c r="AR128" s="887"/>
      <c r="AS128" s="887"/>
      <c r="AT128" s="888"/>
      <c r="AU128" s="283"/>
      <c r="AV128" s="283"/>
      <c r="AW128" s="283"/>
      <c r="AX128" s="889" t="s">
        <v>502</v>
      </c>
      <c r="AY128" s="890"/>
      <c r="AZ128" s="890"/>
      <c r="BA128" s="890"/>
      <c r="BB128" s="890"/>
      <c r="BC128" s="890"/>
      <c r="BD128" s="890"/>
      <c r="BE128" s="891"/>
      <c r="BF128" s="868" t="s">
        <v>473</v>
      </c>
      <c r="BG128" s="869"/>
      <c r="BH128" s="869"/>
      <c r="BI128" s="869"/>
      <c r="BJ128" s="869"/>
      <c r="BK128" s="869"/>
      <c r="BL128" s="892"/>
      <c r="BM128" s="868">
        <v>12.72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t="s">
        <v>393</v>
      </c>
      <c r="DH128" s="873"/>
      <c r="DI128" s="873"/>
      <c r="DJ128" s="873"/>
      <c r="DK128" s="873"/>
      <c r="DL128" s="873" t="s">
        <v>393</v>
      </c>
      <c r="DM128" s="873"/>
      <c r="DN128" s="873"/>
      <c r="DO128" s="873"/>
      <c r="DP128" s="873"/>
      <c r="DQ128" s="873" t="s">
        <v>473</v>
      </c>
      <c r="DR128" s="873"/>
      <c r="DS128" s="873"/>
      <c r="DT128" s="873"/>
      <c r="DU128" s="873"/>
      <c r="DV128" s="874" t="s">
        <v>393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16348272</v>
      </c>
      <c r="AB129" s="862"/>
      <c r="AC129" s="862"/>
      <c r="AD129" s="862"/>
      <c r="AE129" s="863"/>
      <c r="AF129" s="864">
        <v>15852600</v>
      </c>
      <c r="AG129" s="862"/>
      <c r="AH129" s="862"/>
      <c r="AI129" s="862"/>
      <c r="AJ129" s="863"/>
      <c r="AK129" s="864">
        <v>15784634</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470</v>
      </c>
      <c r="BG129" s="852"/>
      <c r="BH129" s="852"/>
      <c r="BI129" s="852"/>
      <c r="BJ129" s="852"/>
      <c r="BK129" s="852"/>
      <c r="BL129" s="853"/>
      <c r="BM129" s="851">
        <v>17.72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3797639</v>
      </c>
      <c r="AB130" s="862"/>
      <c r="AC130" s="862"/>
      <c r="AD130" s="862"/>
      <c r="AE130" s="863"/>
      <c r="AF130" s="864">
        <v>3423744</v>
      </c>
      <c r="AG130" s="862"/>
      <c r="AH130" s="862"/>
      <c r="AI130" s="862"/>
      <c r="AJ130" s="863"/>
      <c r="AK130" s="864">
        <v>3421700</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14.1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12550633</v>
      </c>
      <c r="AB131" s="845"/>
      <c r="AC131" s="845"/>
      <c r="AD131" s="845"/>
      <c r="AE131" s="846"/>
      <c r="AF131" s="847">
        <v>12428856</v>
      </c>
      <c r="AG131" s="845"/>
      <c r="AH131" s="845"/>
      <c r="AI131" s="845"/>
      <c r="AJ131" s="846"/>
      <c r="AK131" s="847">
        <v>12362934</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v>104.9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14.878038419999999</v>
      </c>
      <c r="AB132" s="825"/>
      <c r="AC132" s="825"/>
      <c r="AD132" s="825"/>
      <c r="AE132" s="826"/>
      <c r="AF132" s="827">
        <v>14.3794811</v>
      </c>
      <c r="AG132" s="825"/>
      <c r="AH132" s="825"/>
      <c r="AI132" s="825"/>
      <c r="AJ132" s="826"/>
      <c r="AK132" s="827">
        <v>13.06693864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14.3</v>
      </c>
      <c r="AB133" s="804"/>
      <c r="AC133" s="804"/>
      <c r="AD133" s="804"/>
      <c r="AE133" s="805"/>
      <c r="AF133" s="803">
        <v>14.1</v>
      </c>
      <c r="AG133" s="804"/>
      <c r="AH133" s="804"/>
      <c r="AI133" s="804"/>
      <c r="AJ133" s="805"/>
      <c r="AK133" s="803">
        <v>14.1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N4HoJPTgEE4FLebAnr3LqSrU9W0gBwLJcx3S4alWkbEcZwykXI4CjuoUdpuXCewzLvc8o6ysx5XX7E2yL//RQ==" saltValue="wRh5IQZTuXzV+NpX6kw3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xkl4oPMlWzIwnWAPidzFn9sIDZZAnb0rd7sqzsx3sbf1AnKLjMJ1n652mn3wnIgw9yE9JHvHmoClOlkgCZnIg==" saltValue="1yid+Teeq9wM1sJE0MX0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jZGKdZL9uk7jXv1hA1F4F0j1Gz43EZ/BmqJe7VLBqX2bMfFq4mLVlSC2XeEb4MnEw91M1rnrmVLff6EQEbEw==" saltValue="BN2U0pG4YSpuDxmvef1t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3697067</v>
      </c>
      <c r="AP9" s="313">
        <v>78698</v>
      </c>
      <c r="AQ9" s="314">
        <v>86913</v>
      </c>
      <c r="AR9" s="315">
        <v>-9.5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594461</v>
      </c>
      <c r="AP10" s="316">
        <v>12654</v>
      </c>
      <c r="AQ10" s="317">
        <v>6233</v>
      </c>
      <c r="AR10" s="318">
        <v>103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530890</v>
      </c>
      <c r="AP11" s="316">
        <v>11301</v>
      </c>
      <c r="AQ11" s="317">
        <v>8689</v>
      </c>
      <c r="AR11" s="318">
        <v>30.1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t="s">
        <v>526</v>
      </c>
      <c r="AP12" s="316" t="s">
        <v>526</v>
      </c>
      <c r="AQ12" s="317">
        <v>1166</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526</v>
      </c>
      <c r="AP13" s="316" t="s">
        <v>526</v>
      </c>
      <c r="AQ13" s="317">
        <v>2</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91594</v>
      </c>
      <c r="AP14" s="316">
        <v>1950</v>
      </c>
      <c r="AQ14" s="317">
        <v>4180</v>
      </c>
      <c r="AR14" s="318">
        <v>-53.3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127944</v>
      </c>
      <c r="AP15" s="316">
        <v>2723</v>
      </c>
      <c r="AQ15" s="317">
        <v>2009</v>
      </c>
      <c r="AR15" s="318">
        <v>35.5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-407998</v>
      </c>
      <c r="AP16" s="316">
        <v>-8685</v>
      </c>
      <c r="AQ16" s="317">
        <v>-7805</v>
      </c>
      <c r="AR16" s="318">
        <v>11.3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4633958</v>
      </c>
      <c r="AP17" s="316">
        <v>98641</v>
      </c>
      <c r="AQ17" s="317">
        <v>101387</v>
      </c>
      <c r="AR17" s="318">
        <v>-2.7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9.2200000000000006</v>
      </c>
      <c r="AP21" s="329">
        <v>9.84</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98.1</v>
      </c>
      <c r="AP22" s="334">
        <v>97.3</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3368769</v>
      </c>
      <c r="AP32" s="343">
        <v>71710</v>
      </c>
      <c r="AQ32" s="344">
        <v>64413</v>
      </c>
      <c r="AR32" s="345">
        <v>11.3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526</v>
      </c>
      <c r="AP34" s="343" t="s">
        <v>526</v>
      </c>
      <c r="AQ34" s="344">
        <v>12</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1364153</v>
      </c>
      <c r="AP35" s="343">
        <v>29038</v>
      </c>
      <c r="AQ35" s="344">
        <v>17720</v>
      </c>
      <c r="AR35" s="345">
        <v>63.9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430252</v>
      </c>
      <c r="AP36" s="343">
        <v>9159</v>
      </c>
      <c r="AQ36" s="344">
        <v>3472</v>
      </c>
      <c r="AR36" s="345">
        <v>163.80000000000001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t="s">
        <v>526</v>
      </c>
      <c r="AP37" s="343" t="s">
        <v>526</v>
      </c>
      <c r="AQ37" s="344">
        <v>556</v>
      </c>
      <c r="AR37" s="345" t="s">
        <v>526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v>22</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-126039</v>
      </c>
      <c r="AP39" s="343">
        <v>-2683</v>
      </c>
      <c r="AQ39" s="344">
        <v>-3031</v>
      </c>
      <c r="AR39" s="345">
        <v>-11.5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-3421700</v>
      </c>
      <c r="AP40" s="343">
        <v>-72836</v>
      </c>
      <c r="AQ40" s="344">
        <v>-60754</v>
      </c>
      <c r="AR40" s="345">
        <v>19.899999999999999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1615457</v>
      </c>
      <c r="AP41" s="343">
        <v>34388</v>
      </c>
      <c r="AQ41" s="344">
        <v>22390</v>
      </c>
      <c r="AR41" s="345">
        <v>53.6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3936940</v>
      </c>
      <c r="AN51" s="365">
        <v>79914</v>
      </c>
      <c r="AO51" s="366">
        <v>-36.6</v>
      </c>
      <c r="AP51" s="367">
        <v>87974</v>
      </c>
      <c r="AQ51" s="368">
        <v>5.2</v>
      </c>
      <c r="AR51" s="369">
        <v>-41.8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2963380</v>
      </c>
      <c r="AN52" s="373">
        <v>60152</v>
      </c>
      <c r="AO52" s="374">
        <v>-27.3</v>
      </c>
      <c r="AP52" s="375">
        <v>48183</v>
      </c>
      <c r="AQ52" s="376">
        <v>-1.2</v>
      </c>
      <c r="AR52" s="377">
        <v>-26.1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3834712</v>
      </c>
      <c r="AN53" s="365">
        <v>78688</v>
      </c>
      <c r="AO53" s="366">
        <v>-1.5</v>
      </c>
      <c r="AP53" s="367">
        <v>78864</v>
      </c>
      <c r="AQ53" s="368">
        <v>-10.4</v>
      </c>
      <c r="AR53" s="369">
        <v>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2800042</v>
      </c>
      <c r="AN54" s="373">
        <v>57457</v>
      </c>
      <c r="AO54" s="374">
        <v>-4.5</v>
      </c>
      <c r="AP54" s="375">
        <v>46136</v>
      </c>
      <c r="AQ54" s="376">
        <v>-4.2</v>
      </c>
      <c r="AR54" s="377">
        <v>-0.3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3630019</v>
      </c>
      <c r="AN55" s="365">
        <v>75407</v>
      </c>
      <c r="AO55" s="366">
        <v>-4.2</v>
      </c>
      <c r="AP55" s="367">
        <v>85042</v>
      </c>
      <c r="AQ55" s="368">
        <v>7.8</v>
      </c>
      <c r="AR55" s="369">
        <v>-12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2204580</v>
      </c>
      <c r="AN56" s="373">
        <v>45796</v>
      </c>
      <c r="AO56" s="374">
        <v>-20.3</v>
      </c>
      <c r="AP56" s="375">
        <v>50806</v>
      </c>
      <c r="AQ56" s="376">
        <v>10.1</v>
      </c>
      <c r="AR56" s="377">
        <v>-30.4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2510244</v>
      </c>
      <c r="AN57" s="365">
        <v>52789</v>
      </c>
      <c r="AO57" s="366">
        <v>-30</v>
      </c>
      <c r="AP57" s="367">
        <v>83774</v>
      </c>
      <c r="AQ57" s="368">
        <v>-1.5</v>
      </c>
      <c r="AR57" s="369">
        <v>-28.5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1540643</v>
      </c>
      <c r="AN58" s="373">
        <v>32399</v>
      </c>
      <c r="AO58" s="374">
        <v>-29.3</v>
      </c>
      <c r="AP58" s="375">
        <v>52179</v>
      </c>
      <c r="AQ58" s="376">
        <v>2.7</v>
      </c>
      <c r="AR58" s="377">
        <v>-32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3474999</v>
      </c>
      <c r="AN59" s="365">
        <v>73971</v>
      </c>
      <c r="AO59" s="366">
        <v>40.1</v>
      </c>
      <c r="AP59" s="367">
        <v>132981</v>
      </c>
      <c r="AQ59" s="368">
        <v>58.7</v>
      </c>
      <c r="AR59" s="369">
        <v>-18.600000000000001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2282316</v>
      </c>
      <c r="AN60" s="373">
        <v>48583</v>
      </c>
      <c r="AO60" s="374">
        <v>50</v>
      </c>
      <c r="AP60" s="375">
        <v>56973</v>
      </c>
      <c r="AQ60" s="376">
        <v>9.1999999999999993</v>
      </c>
      <c r="AR60" s="377">
        <v>40.799999999999997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3477383</v>
      </c>
      <c r="AN61" s="380">
        <v>72154</v>
      </c>
      <c r="AO61" s="381">
        <v>-6.4</v>
      </c>
      <c r="AP61" s="382">
        <v>93727</v>
      </c>
      <c r="AQ61" s="383">
        <v>12</v>
      </c>
      <c r="AR61" s="369">
        <v>-18.399999999999999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2358192</v>
      </c>
      <c r="AN62" s="373">
        <v>48877</v>
      </c>
      <c r="AO62" s="374">
        <v>-6.3</v>
      </c>
      <c r="AP62" s="375">
        <v>50855</v>
      </c>
      <c r="AQ62" s="376">
        <v>3.3</v>
      </c>
      <c r="AR62" s="377">
        <v>-9.6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N4Z+LgYI5F7SzNAgzR2UmcMFIahbY6a9g0//X7EdrUnCvzqcVUkb+nlq3Suf6NO8YfOBUcb5OQamEKLKSDRZQ==" saltValue="67y+u0rc1NIPf5NHaXX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cpG5DNVdiaehyws5XM3UW8Nybp0D/1+6A+/sKVXw43gO/MZ/HuZ9mr7cnFsGnpqUDeEAwl20yWqZh7kcAg49LQ==" saltValue="YIg/FTAsTfZqRrKPWigU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moajpQAgR48ZStrNHNHBeJNLOdMwkGx2qC4EPyEztd+hKRC6DnCHZXH1PsPrioU7Br7LndlKjHhHmo9z/EyIBw==" saltValue="cIV5olLHtO59KchkbgJ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16.03</v>
      </c>
      <c r="G47" s="12">
        <v>16.420000000000002</v>
      </c>
      <c r="H47" s="12">
        <v>17</v>
      </c>
      <c r="I47" s="12">
        <v>17.63</v>
      </c>
      <c r="J47" s="13">
        <v>17.79</v>
      </c>
    </row>
    <row r="48" spans="2:10" ht="57.75" customHeight="1" x14ac:dyDescent="0.15">
      <c r="B48" s="14"/>
      <c r="C48" s="1238" t="s">
        <v>4</v>
      </c>
      <c r="D48" s="1238"/>
      <c r="E48" s="1239"/>
      <c r="F48" s="15">
        <v>5.6</v>
      </c>
      <c r="G48" s="16">
        <v>1.64</v>
      </c>
      <c r="H48" s="16">
        <v>2.2000000000000002</v>
      </c>
      <c r="I48" s="16">
        <v>4.46</v>
      </c>
      <c r="J48" s="17">
        <v>4.09</v>
      </c>
    </row>
    <row r="49" spans="2:10" ht="57.75" customHeight="1" thickBot="1" x14ac:dyDescent="0.2">
      <c r="B49" s="18"/>
      <c r="C49" s="1240" t="s">
        <v>5</v>
      </c>
      <c r="D49" s="1240"/>
      <c r="E49" s="1241"/>
      <c r="F49" s="19">
        <v>4.79</v>
      </c>
      <c r="G49" s="20" t="s">
        <v>573</v>
      </c>
      <c r="H49" s="20">
        <v>3.71</v>
      </c>
      <c r="I49" s="20">
        <v>6.89</v>
      </c>
      <c r="J49" s="21">
        <v>3.91</v>
      </c>
    </row>
    <row r="50" spans="2:10" ht="13.5" customHeight="1" x14ac:dyDescent="0.15"/>
  </sheetData>
  <sheetProtection algorithmName="SHA-512" hashValue="cO4jbzrqQpfpV+aq6x95aVWiK7kpxayu/xWkPt5/7nrZQVi3IVg53mnstfLMYiC8SZdH5TgIoZ5MtRR4iUK9LQ==" saltValue="5B0wxcqniOcszbvvetg1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藤尾　彰吾</dc:creator>
  <cp:keywords/>
  <dc:description/>
  <cp:lastModifiedBy> </cp:lastModifiedBy>
  <cp:lastPrinted>2021-03-01T03:36:31Z</cp:lastPrinted>
  <dcterms:created xsi:type="dcterms:W3CDTF">2021-02-05T03:29:57Z</dcterms:created>
  <dcterms:modified xsi:type="dcterms:W3CDTF">2021-10-19T08:34:18Z</dcterms:modified>
  <cp:category/>
</cp:coreProperties>
</file>