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F95B97B7-B4C3-4776-A081-AB8AE2F44439}" xr6:coauthVersionLast="36" xr6:coauthVersionMax="36" xr10:uidLastSave="{00000000-0000-0000-0000-000000000000}"/>
  <bookViews>
    <workbookView xWindow="0" yWindow="0" windowWidth="20490" windowHeight="892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AM37" i="10"/>
  <c r="C37" i="10"/>
  <c r="AM36" i="10"/>
  <c r="C36" i="10"/>
  <c r="AM35" i="10"/>
  <c r="C35" i="10"/>
  <c r="U34" i="10" s="1"/>
  <c r="C34" i="10"/>
  <c r="U35" i="10" l="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E37"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<sst xmlns="http://schemas.openxmlformats.org/spreadsheetml/2006/main" count="1181" uniqueCount="620">
  <si>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</si>
  <si>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</si>
  <si>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</si>
  <si>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</si>
  <si>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</si>
  <si>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</si>
  <si>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</si>
  <si>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</si>
  <si>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</si>
  <si>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</si>
  <si>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</si>
  <si>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</si>
  <si>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</si>
  <si>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</si>
  <si>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</si>
  <si>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</si>
  <si>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</si>
  <si>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</si>
  <si>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</si>
  <si>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</si>
  <si>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</si>
  <si>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</si>
  <si>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</si>
  <si>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</si>
  <si>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</si>
  <si>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</si>
  <si>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</si>
  <si>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</si>
  <si>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</si>
  <si>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</si>
  <si>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</si>
  <si>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</si>
  <si>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</si>
  <si>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</si>
  <si>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</si>
  <si>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</si>
  <si>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</si>
  <si>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</si>
  <si>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</si>
  <si>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</si>
  <si>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</si>
  <si>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</si>
  <si>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</si>
  <si>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</si>
  <si>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</si>
  <si>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</si>
  <si>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</si>
  <si>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</si>
  <si>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</si>
  <si>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</si>
  <si>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</si>
  <si>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</si>
  <si>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</si>
  <si>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</si>
  <si>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</si>
  <si>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</si>
  <si>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</si>
  <si>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</si>
  <si>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</si>
  <si>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</si>
  <si>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</si>
  <si>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</si>
  <si>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</si>
  <si>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</si>
  <si>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</si>
  <si>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</si>
  <si>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</si>
  <si>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</si>
  <si>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</si>
  <si>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</si>
  <si>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</si>
  <si>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</si>
  <si>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</si>
  <si>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</si>
  <si>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</si>
  <si>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</si>
  <si>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</si>
  <si>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</si>
  <si>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</si>
  <si>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</si>
  <si>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</si>
  <si>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</si>
  <si>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</si>
  <si>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</si>
  <si>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</si>
  <si>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</si>
  <si>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</si>
  <si>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</si>
  <si>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</si>
  <si>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</si>
  <si>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</si>
  <si>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</si>
  <si>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</si>
  <si>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</si>
  <si>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</si>
  <si>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</si>
  <si>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</si>
  <si>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淡路市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</si>
  <si>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</si>
  <si>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</si>
  <si>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</si>
  <si>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</si>
  <si>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</si>
  <si>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</si>
  <si>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</si>
  <si>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</si>
  <si>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</si>
  <si>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</si>
  <si>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</si>
  <si>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</si>
  <si>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</si>
  <si>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</si>
  <si>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</si>
  <si>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</si>
  <si>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</si>
  <si>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</si>
  <si>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</si>
  <si>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</si>
  <si>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</si>
  <si>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</si>
  <si>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</si>
  <si>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</si>
  <si>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</si>
  <si>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</si>
  <si>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</si>
  <si>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</si>
  <si>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</si>
  <si>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</si>
  <si>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</si>
  <si>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</si>
  <si>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</si>
  <si>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</si>
  <si>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</si>
  <si>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</si>
  <si>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</si>
  <si>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</si>
  <si>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</si>
  <si>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</si>
  <si>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</si>
  <si>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</si>
  <si>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</si>
  <si>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</si>
  <si>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</si>
  <si>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</si>
  <si>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</si>
  <si>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</si>
  <si>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</si>
  <si>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</si>
  <si>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</si>
  <si>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</si>
  <si>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</si>
  <si>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</si>
  <si>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</si>
  <si>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</si>
  <si>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</si>
  <si>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</si>
  <si>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</si>
  <si>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</si>
  <si>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</si>
  <si>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</si>
  <si>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</si>
  <si>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</si>
  <si>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</si>
  <si>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</si>
  <si>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</si>
  <si>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</si>
  <si>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</si>
  <si>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</si>
  <si>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</si>
  <si>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</si>
  <si>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</si>
  <si>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</si>
  <si>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</si>
  <si>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</si>
  <si>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</si>
  <si>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</si>
  <si>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</si>
  <si>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</si>
  <si>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</si>
  <si>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</si>
  <si>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</si>
  <si>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</si>
  <si>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</si>
  <si>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</si>
  <si>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</si>
  <si>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</si>
  <si>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</si>
  <si>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</si>
  <si>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</si>
  <si>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</si>
  <si>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</si>
  <si>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</si>
  <si>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</si>
  <si>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</si>
  <si>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</si>
  <si>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</si>
  <si>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</si>
  <si>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</si>
  <si>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</si>
  <si>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</si>
  <si>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</si>
  <si>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</si>
  <si>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</si>
  <si>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</si>
  <si>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</si>
  <si>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</si>
  <si>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</si>
  <si>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</si>
  <si>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</si>
  <si>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</si>
  <si>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</si>
  <si>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兵庫県淡路市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</si>
  <si>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</si>
  <si>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</si>
  <si>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</si>
  <si>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</si>
  <si>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</si>
  <si>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</si>
  <si>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</si>
  <si>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</si>
  <si>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</si>
  <si>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</si>
  <si>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</si>
  <si>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</si>
  <si>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</si>
  <si>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</si>
  <si>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</si>
  <si>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</si>
  <si>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</si>
  <si>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</si>
  <si>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</si>
  <si>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</si>
  <si>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</si>
  <si>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</si>
  <si>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</si>
  <si>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</si>
  <si>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</si>
  <si>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</si>
  <si>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</si>
  <si>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</si>
  <si>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</si>
  <si>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</si>
  <si>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</si>
  <si>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</si>
  <si>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</si>
  <si>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</si>
  <si>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</si>
  <si>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</si>
  <si>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</si>
  <si>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</si>
  <si>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</si>
  <si>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</si>
  <si>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</si>
  <si>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</si>
  <si>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</si>
  <si>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</si>
  <si>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</si>
  <si>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</si>
  <si>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</si>
  <si>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</si>
  <si>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</si>
  <si>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</si>
  <si>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</si>
  <si>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</si>
  <si>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</si>
  <si>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</si>
  <si>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</si>
  <si>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</si>
  <si>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</si>
  <si>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</si>
  <si>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</si>
  <si>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</si>
  <si>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</si>
  <si>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</si>
  <si>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</si>
  <si>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</si>
  <si>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</si>
  <si>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</si>
  <si>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</si>
  <si>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</si>
  <si>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</si>
  <si>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</si>
  <si>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</si>
  <si>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</si>
  <si>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</si>
  <si>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</si>
  <si>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</si>
  <si>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</si>
  <si>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</si>
  <si>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</si>
  <si>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</si>
  <si>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</si>
  <si>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</si>
  <si>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</si>
  <si>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</si>
  <si>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</si>
  <si>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</si>
  <si>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</si>
  <si>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</si>
  <si>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</si>
  <si>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</si>
  <si>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</si>
  <si>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</si>
  <si>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</si>
  <si>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</si>
  <si>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</si>
  <si>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</si>
  <si>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</si>
  <si>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</si>
  <si>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</si>
  <si>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</si>
  <si>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</si>
  <si>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</si>
  <si>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</si>
  <si>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</si>
  <si>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</si>
  <si>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</si>
  <si>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</si>
  <si>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</si>
  <si>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</si>
  <si>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</si>
  <si>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</si>
  <si>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</si>
  <si>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</si>
  <si>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</si>
  <si>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</si>
  <si>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</si>
  <si>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</si>
  <si>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</si>
  <si>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</si>
  <si>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</si>
  <si>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</si>
  <si>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</si>
  <si>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</si>
  <si>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</si>
  <si>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</si>
  <si>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</si>
  <si>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</si>
  <si>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</si>
  <si>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</si>
  <si>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</si>
  <si>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</si>
  <si>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</si>
  <si>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</si>
  <si>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</si>
  <si>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</si>
  <si>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</si>
  <si>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</si>
  <si>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</si>
  <si>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</si>
  <si>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</si>
  <si>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</si>
  <si>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</si>
  <si>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</si>
  <si>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</si>
  <si>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</si>
  <si>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</si>
  <si>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</si>
  <si>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</si>
  <si>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</si>
  <si>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</si>
  <si>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</si>
  <si>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</si>
  <si>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</si>
  <si>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</si>
  <si>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兵庫県淡路市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</si>
  <si>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</si>
  <si>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</si>
  <si>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</si>
  <si>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</si>
  <si>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</si>
  <si>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</si>
  <si>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</si>
  <si>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</si>
  <si>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</si>
  <si>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</si>
  <si>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</si>
  <si>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</si>
  <si>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</si>
  <si>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</si>
  <si>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</si>
  <si>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</si>
  <si>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</si>
  <si>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</si>
  <si>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</si>
  <si>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</si>
  <si>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</si>
  <si>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</si>
  <si>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</si>
  <si>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</si>
  <si>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</si>
  <si>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</si>
  <si>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</si>
  <si>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</si>
  <si>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</si>
  <si>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</si>
  <si>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</si>
  <si>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</si>
  <si>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</si>
  <si>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</si>
  <si>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</si>
  <si>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</si>
  <si>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介護保険特別会計（保険事業勘定）</t>
    <phoneticPr fontId="5"/>
  </si>
  <si>
    <t>介護保険特別会計（サービス事業勘定）</t>
    <phoneticPr fontId="5"/>
  </si>
  <si>
    <t>-</t>
    <phoneticPr fontId="5"/>
  </si>
  <si>
    <t>後期高齢者医療特別会計</t>
    <phoneticPr fontId="5"/>
  </si>
  <si>
    <t>下水道事業会計</t>
    <phoneticPr fontId="5"/>
  </si>
  <si>
    <t>法適用企業</t>
    <phoneticPr fontId="5"/>
  </si>
  <si>
    <t>産地直売所事業特別会計</t>
    <phoneticPr fontId="5"/>
  </si>
  <si>
    <t>法非適用企業</t>
    <phoneticPr fontId="5"/>
  </si>
  <si>
    <t>温泉事業特別会計</t>
    <phoneticPr fontId="5"/>
  </si>
  <si>
    <t>法非適用企業</t>
    <phoneticPr fontId="5"/>
  </si>
  <si>
    <t>津名港ターミナル事業特別会計</t>
    <phoneticPr fontId="5"/>
  </si>
  <si>
    <t>法非適用企業</t>
    <phoneticPr fontId="5"/>
  </si>
  <si>
    <t>住宅用地造成事業等特別会計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</si>
  <si>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</si>
  <si>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</si>
  <si>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</si>
  <si>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</si>
  <si>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</si>
  <si>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</si>
  <si>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</si>
  <si>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</si>
  <si>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</si>
  <si>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</si>
  <si>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</si>
  <si>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</si>
  <si>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</si>
  <si>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</si>
  <si>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</si>
  <si>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</si>
  <si>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</si>
  <si>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</si>
  <si>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</si>
  <si>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</si>
  <si>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</si>
  <si>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</si>
  <si>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</si>
  <si>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</si>
  <si>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</si>
  <si>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</si>
  <si>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</si>
  <si>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</si>
  <si>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</si>
  <si>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</si>
  <si>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</si>
  <si>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</si>
  <si>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</si>
  <si>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</si>
  <si>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</si>
  <si>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</si>
  <si>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</si>
  <si>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</si>
  <si>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</si>
  <si>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</si>
  <si>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</si>
  <si>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</si>
  <si>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</si>
  <si>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</si>
  <si>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</si>
  <si>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</si>
  <si>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</si>
  <si>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</si>
  <si>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</si>
  <si>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</si>
  <si>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</si>
  <si>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</si>
  <si>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</si>
  <si>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</si>
  <si>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</si>
  <si>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</si>
  <si>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</si>
  <si>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</si>
  <si>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</si>
  <si>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</si>
  <si>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</si>
  <si>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</si>
  <si>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</si>
  <si>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</si>
  <si>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</si>
  <si>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</si>
  <si>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温泉事業特別会計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</si>
  <si>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</si>
  <si>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</si>
  <si>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</si>
  <si>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</si>
  <si>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</si>
  <si>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</si>
  <si>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</si>
  <si>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</si>
  <si>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</si>
  <si>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</si>
  <si>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</si>
  <si>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</si>
  <si>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</si>
  <si>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</si>
  <si>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</si>
  <si>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</si>
  <si>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</si>
  <si>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</si>
  <si>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</si>
  <si>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</si>
  <si>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</si>
  <si>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</si>
  <si>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</si>
  <si>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</si>
  <si>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</si>
  <si>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</si>
  <si>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</si>
  <si>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</si>
  <si>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</si>
  <si>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</si>
  <si>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</si>
  <si>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</si>
  <si>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</si>
  <si>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</si>
  <si>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</si>
  <si>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</si>
  <si>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</si>
  <si>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</si>
  <si>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</si>
  <si>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</si>
  <si>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</si>
  <si>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</si>
  <si>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</si>
  <si>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</si>
  <si>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</si>
  <si>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</si>
  <si>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</si>
  <si>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</si>
  <si>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</si>
  <si>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</si>
  <si>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</si>
  <si>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</si>
  <si>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</si>
  <si>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</si>
  <si>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</si>
  <si>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</si>
  <si>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</si>
  <si>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</si>
  <si>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</si>
  <si>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</si>
  <si>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</si>
  <si>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</si>
  <si>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</si>
  <si>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</si>
  <si>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</si>
  <si>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</si>
  <si>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</si>
  <si>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</si>
  <si>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</si>
  <si>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</si>
  <si>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</si>
  <si>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</si>
  <si>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</si>
  <si>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</si>
  <si>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</si>
  <si>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</si>
  <si>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</si>
  <si>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</si>
  <si>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</si>
  <si>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</si>
  <si>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</si>
  <si>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</si>
  <si>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</si>
  <si>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</si>
  <si>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</si>
  <si>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</si>
  <si>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</si>
  <si>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</si>
  <si>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</si>
  <si>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介護保険特別会計（保険事業勘定）</t>
  </si>
  <si>
    <t>下水道事業会計</t>
  </si>
  <si>
    <t>国民健康保険特別会計（事業勘定）</t>
  </si>
  <si>
    <t>後期高齢者医療特別会計</t>
  </si>
  <si>
    <t>産地直売所事業特別会計</t>
  </si>
  <si>
    <t>住宅用地造成事業等特別会計</t>
  </si>
  <si>
    <t>温泉事業特別会計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</si>
  <si>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</si>
  <si>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</si>
  <si>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</si>
  <si>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</si>
  <si>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</si>
  <si>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</si>
  <si>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</si>
  <si>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</si>
  <si>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</si>
  <si>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</si>
  <si>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</si>
  <si>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</si>
  <si>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</si>
  <si>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</si>
  <si>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2"/>
  </si>
  <si>
    <t>淡路広域行政事務組合（淡路ふるさと市町村圏事業特別会計）</t>
    <rPh sb="0" eb="2">
      <t>アワジ</t>
    </rPh>
    <rPh sb="2" eb="4">
      <t>コウイキ</t>
    </rPh>
    <rPh sb="4" eb="6">
      <t>ギョウセイ</t>
    </rPh>
    <rPh sb="6" eb="8">
      <t>ジム</t>
    </rPh>
    <rPh sb="8" eb="10">
      <t>クミアイ</t>
    </rPh>
    <rPh sb="11" eb="13">
      <t>アワジ</t>
    </rPh>
    <rPh sb="17" eb="20">
      <t>シチョウソン</t>
    </rPh>
    <rPh sb="20" eb="21">
      <t>ケン</t>
    </rPh>
    <rPh sb="21" eb="23">
      <t>ジギョウ</t>
    </rPh>
    <rPh sb="23" eb="25">
      <t>トクベツ</t>
    </rPh>
    <rPh sb="25" eb="27">
      <t>カイケイ</t>
    </rPh>
    <phoneticPr fontId="2"/>
  </si>
  <si>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2"/>
  </si>
  <si>
    <t>淡路広域行政事務組合（農業共済事業特別会計）</t>
    <rPh sb="0" eb="2">
      <t>アワジ</t>
    </rPh>
    <rPh sb="2" eb="4">
      <t>コウイキ</t>
    </rPh>
    <rPh sb="4" eb="6">
      <t>ギョウセイ</t>
    </rPh>
    <rPh sb="6" eb="8">
      <t>ジム</t>
    </rPh>
    <rPh sb="8" eb="10">
      <t>クミアイ</t>
    </rPh>
    <rPh sb="11" eb="13">
      <t>ノウギョウ</t>
    </rPh>
    <rPh sb="13" eb="15">
      <t>キョウサイ</t>
    </rPh>
    <rPh sb="15" eb="17">
      <t>ジギョウ</t>
    </rPh>
    <rPh sb="17" eb="19">
      <t>トクベツ</t>
    </rPh>
    <rPh sb="19" eb="21">
      <t>カイケイ</t>
    </rPh>
    <phoneticPr fontId="2"/>
  </si>
  <si>
    <t>淡路広域消防事務組合</t>
    <rPh sb="0" eb="2">
      <t>アワジ</t>
    </rPh>
    <rPh sb="2" eb="4">
      <t>コウイキ</t>
    </rPh>
    <rPh sb="4" eb="6">
      <t>ショウボウ</t>
    </rPh>
    <rPh sb="6" eb="8">
      <t>ジム</t>
    </rPh>
    <rPh sb="8" eb="10">
      <t>クミアイ</t>
    </rPh>
    <phoneticPr fontId="2"/>
  </si>
  <si>
    <t>淡路広域水道企業団</t>
    <rPh sb="0" eb="2">
      <t>アワジ</t>
    </rPh>
    <rPh sb="2" eb="4">
      <t>コウイキ</t>
    </rPh>
    <rPh sb="4" eb="6">
      <t>スイドウ</t>
    </rPh>
    <rPh sb="6" eb="8">
      <t>キギョウ</t>
    </rPh>
    <rPh sb="8" eb="9">
      <t>ダン</t>
    </rPh>
    <phoneticPr fontId="2"/>
  </si>
  <si>
    <t>-</t>
    <phoneticPr fontId="2"/>
  </si>
  <si>
    <t>淡路広域行政事務組合（淡路公平委員会特別会計）</t>
    <rPh sb="0" eb="2">
      <t>アワジ</t>
    </rPh>
    <rPh sb="2" eb="4">
      <t>コウイキ</t>
    </rPh>
    <rPh sb="4" eb="6">
      <t>ギョウセイ</t>
    </rPh>
    <rPh sb="6" eb="8">
      <t>ジム</t>
    </rPh>
    <rPh sb="8" eb="10">
      <t>クミアイ</t>
    </rPh>
    <rPh sb="11" eb="13">
      <t>アワジ</t>
    </rPh>
    <rPh sb="13" eb="15">
      <t>コウヘイ</t>
    </rPh>
    <rPh sb="15" eb="18">
      <t>イインカイ</t>
    </rPh>
    <rPh sb="18" eb="20">
      <t>トクベツ</t>
    </rPh>
    <rPh sb="20" eb="22">
      <t>カイケイ</t>
    </rPh>
    <phoneticPr fontId="2"/>
  </si>
  <si>
    <t>キャトルセゾン松帆</t>
    <rPh sb="7" eb="9">
      <t>マツホ</t>
    </rPh>
    <phoneticPr fontId="2"/>
  </si>
  <si>
    <t>ほくだん</t>
    <phoneticPr fontId="2"/>
  </si>
  <si>
    <t>淡路島パルシェ</t>
    <rPh sb="0" eb="3">
      <t>アワジシマ</t>
    </rPh>
    <phoneticPr fontId="2"/>
  </si>
  <si>
    <t>地域振興基金</t>
    <rPh sb="0" eb="2">
      <t>チイキ</t>
    </rPh>
    <rPh sb="2" eb="4">
      <t>シンコウ</t>
    </rPh>
    <rPh sb="4" eb="6">
      <t>キキン</t>
    </rPh>
    <phoneticPr fontId="5"/>
  </si>
  <si>
    <t>公共施設整備等基金</t>
    <rPh sb="0" eb="2">
      <t>コウキョウ</t>
    </rPh>
    <rPh sb="2" eb="4">
      <t>シセツ</t>
    </rPh>
    <rPh sb="4" eb="6">
      <t>セイビ</t>
    </rPh>
    <rPh sb="6" eb="7">
      <t>トウ</t>
    </rPh>
    <rPh sb="7" eb="9">
      <t>キキン</t>
    </rPh>
    <phoneticPr fontId="5"/>
  </si>
  <si>
    <t>過疎地域自立促進基金</t>
    <rPh sb="0" eb="2">
      <t>カソ</t>
    </rPh>
    <rPh sb="2" eb="4">
      <t>チイキ</t>
    </rPh>
    <rPh sb="4" eb="6">
      <t>ジリツ</t>
    </rPh>
    <rPh sb="6" eb="8">
      <t>ソクシン</t>
    </rPh>
    <rPh sb="8" eb="10">
      <t>キキン</t>
    </rPh>
    <phoneticPr fontId="5"/>
  </si>
  <si>
    <t>夢と未来へのふるさと基金</t>
    <rPh sb="0" eb="1">
      <t>ユメ</t>
    </rPh>
    <rPh sb="2" eb="4">
      <t>ミライ</t>
    </rPh>
    <rPh sb="10" eb="12">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</si>
  <si>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</si>
  <si>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</si>
  <si>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</si>
  <si>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</si>
  <si>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は、類似団体と比較して非常に高い数値となっている。要因としては、「阪神・淡路大震災からの創造的復興」や「効率の悪い地形に対する上下水道等のインフラ整備」に対し、その財源として多額の地方債を発行したことが大きな要因となっている。また、公共施設の大半は、1970年代に整備した施設が多いので、公共施設の修繕、更新等の財政需要の増大が懸念されるため、平成28年度に策定した、公共施設等総合管理計画に基づき、長寿命化計画の策定により、計画的な維持修繕に努め、修繕経費の平準化、施設の廃止統合等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</si>
  <si>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</si>
  <si>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</si>
  <si>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</si>
  <si>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</si>
  <si>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</si>
  <si>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</si>
  <si>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淡路市においては、「阪神・淡路大震災からの創造的復興」や「効率の悪い地形に対する上下水道等のインフラ整備」に対し、その財源として多額の地方債を発行したことが大きな要因となり、将来負担比率及び実質公債費比率ともに類似団体内平均値を大きく上回っている。地方債の発行抑制、繰上償還等により、近年、改善傾向にはあるものの、依然として高い比率であることに加えて、普通交付税において、平成28年度から「合併算定替経費」の縮減が開始となり、令和3年度以降は完全一本算定となり、両比率に与える影響が懸念されるため、引き続き、地方債の抑制等により比率の改善と財政の健全化に努める。</t>
    <rPh sb="258" eb="260">
      <t>ヨクセイ</t>
    </rPh>
    <rPh sb="260" eb="261">
      <t>トウ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</si>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</sst>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67C5-44A2-9E94-14CE51242E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89865</c:v>
                </c:pt>
                <c:pt idx="1">
                  <c:v>60654</c:v>
                </c:pt>
                <c:pt idx="2">
                  <c:v>81881</c:v>
                </c:pt>
                <c:pt idx="3">
                  <c:v>52302</c:v>
                </c:pt>
                <c:pt idx="4">
                  <c:v>84052</c:v>
                </c:pt>
              </c:numCache>
            </c:numRef>
          </c:val>
          <c:smooth val="0"/>
          <c:extLst>
            <c:ext xmlns:c16="http://schemas.microsoft.com/office/drawing/2014/chart" uri="{C3380CC4-5D6E-409C-BE32-E72D297353CC}">
              <c16:uniqueId val="{00000001-67C5-44A2-9E94-14CE51242E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1.17</c:v>
                </c:pt>
                <c:pt idx="1">
                  <c:v>2.77</c:v>
                </c:pt>
                <c:pt idx="2">
                  <c:v>2.34</c:v>
                </c:pt>
                <c:pt idx="3">
                  <c:v>0.6</c:v>
                </c:pt>
                <c:pt idx="4">
                  <c:v>1.36</c:v>
                </c:pt>
              </c:numCache>
            </c:numRef>
          </c:val>
          <c:extLst>
            <c:ext xmlns:c16="http://schemas.microsoft.com/office/drawing/2014/chart" uri="{C3380CC4-5D6E-409C-BE32-E72D297353CC}">
              <c16:uniqueId val="{00000000-42EE-4A2D-A29E-52892D7324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12.75</c:v>
                </c:pt>
                <c:pt idx="1">
                  <c:v>13.71</c:v>
                </c:pt>
                <c:pt idx="2">
                  <c:v>15.34</c:v>
                </c:pt>
                <c:pt idx="3">
                  <c:v>16.82</c:v>
                </c:pt>
                <c:pt idx="4">
                  <c:v>17.66</c:v>
                </c:pt>
              </c:numCache>
            </c:numRef>
          </c:val>
          <c:extLst>
            <c:ext xmlns:c16="http://schemas.microsoft.com/office/drawing/2014/chart" uri="{C3380CC4-5D6E-409C-BE32-E72D297353CC}">
              <c16:uniqueId val="{00000001-42EE-4A2D-A29E-52892D7324B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4.4400000000000004</c:v>
                </c:pt>
                <c:pt idx="1">
                  <c:v>9.14</c:v>
                </c:pt>
                <c:pt idx="2">
                  <c:v>6.8</c:v>
                </c:pt>
                <c:pt idx="3">
                  <c:v>6.93</c:v>
                </c:pt>
                <c:pt idx="4">
                  <c:v>4.13</c:v>
                </c:pt>
              </c:numCache>
            </c:numRef>
          </c:val>
          <c:smooth val="0"/>
          <c:extLst>
            <c:ext xmlns:c16="http://schemas.microsoft.com/office/drawing/2014/chart" uri="{C3380CC4-5D6E-409C-BE32-E72D297353CC}">
              <c16:uniqueId val="{00000002-42EE-4A2D-A29E-52892D7324B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1.19</c:v>
                </c:pt>
                <c:pt idx="8">
                  <c:v>#N/A</c:v>
                </c:pt>
                <c:pt idx="9">
                  <c:v>0</c:v>
                </c:pt>
              </c:numCache>
            </c:numRef>
          </c:val>
          <c:extLst>
            <c:ext xmlns:c16="http://schemas.microsoft.com/office/drawing/2014/chart" uri="{C3380CC4-5D6E-409C-BE32-E72D297353CC}">
              <c16:uniqueId val="{00000000-5BE4-4AFF-A3EB-85A822342F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E4-4AFF-A3EB-85A822342F44}"/>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BE4-4AFF-A3EB-85A822342F44}"/>
            </c:ext>
          </c:extLst>
        </c:ser>
        <c:ser>
          <c:idx val="3"/>
          <c:order val="3"/>
          <c:tx>
            <c:strRef>
              <c:f>データシート!$A$30</c:f>
              <c:strCache>
                <c:ptCount val="1"/>
                <c:pt idx="0">
                  <c:v>住宅用地造成事業等特別会計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0.02</c:v>
                </c:pt>
                <c:pt idx="4">
                  <c:v>#N/A</c:v>
                </c:pt>
                <c:pt idx="5">
                  <c:v>0.04</c:v>
                </c:pt>
                <c:pt idx="6">
                  <c:v>#N/A</c:v>
                </c:pt>
                <c:pt idx="7">
                  <c:v>0.13</c:v>
                </c:pt>
                <c:pt idx="8">
                  <c:v>#N/A</c:v>
                </c:pt>
                <c:pt idx="9">
                  <c:v>0.03</c:v>
                </c:pt>
              </c:numCache>
            </c:numRef>
          </c:val>
          <c:extLst>
            <c:ext xmlns:c16="http://schemas.microsoft.com/office/drawing/2014/chart" uri="{C3380CC4-5D6E-409C-BE32-E72D297353CC}">
              <c16:uniqueId val="{00000003-5BE4-4AFF-A3EB-85A822342F44}"/>
            </c:ext>
          </c:extLst>
        </c:ser>
        <c:ser>
          <c:idx val="4"/>
          <c:order val="4"/>
          <c:tx>
            <c:strRef>
              <c:f>データシート!$A$31</c:f>
              <c:strCache>
                <c:ptCount val="1"/>
                <c:pt idx="0">
                  <c:v>産地直売所事業特別会計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0.02</c:v>
                </c:pt>
                <c:pt idx="8">
                  <c:v>#N/A</c:v>
                </c:pt>
                <c:pt idx="9">
                  <c:v>0.03</c:v>
                </c:pt>
              </c:numCache>
            </c:numRef>
          </c:val>
          <c:extLst>
            <c:ext xmlns:c16="http://schemas.microsoft.com/office/drawing/2014/chart" uri="{C3380CC4-5D6E-409C-BE32-E72D297353CC}">
              <c16:uniqueId val="{00000004-5BE4-4AFF-A3EB-85A822342F4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0.1</c:v>
                </c:pt>
                <c:pt idx="4">
                  <c:v>#N/A</c:v>
                </c:pt>
                <c:pt idx="5">
                  <c:v>0.1</c:v>
                </c:pt>
                <c:pt idx="6">
                  <c:v>#N/A</c:v>
                </c:pt>
                <c:pt idx="7">
                  <c:v>0.13</c:v>
                </c:pt>
                <c:pt idx="8">
                  <c:v>#N/A</c:v>
                </c:pt>
                <c:pt idx="9">
                  <c:v>0.14000000000000001</c:v>
                </c:pt>
              </c:numCache>
            </c:numRef>
          </c:val>
          <c:extLst>
            <c:ext xmlns:c16="http://schemas.microsoft.com/office/drawing/2014/chart" uri="{C3380CC4-5D6E-409C-BE32-E72D297353CC}">
              <c16:uniqueId val="{00000005-5BE4-4AFF-A3EB-85A822342F44}"/>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0.78</c:v>
                </c:pt>
                <c:pt idx="4">
                  <c:v>#N/A</c:v>
                </c:pt>
                <c:pt idx="5">
                  <c:v>1.18</c:v>
                </c:pt>
                <c:pt idx="6">
                  <c:v>#N/A</c:v>
                </c:pt>
                <c:pt idx="7">
                  <c:v>0.37</c:v>
                </c:pt>
                <c:pt idx="8">
                  <c:v>#N/A</c:v>
                </c:pt>
                <c:pt idx="9">
                  <c:v>0.17</c:v>
                </c:pt>
              </c:numCache>
            </c:numRef>
          </c:val>
          <c:extLst>
            <c:ext xmlns:c16="http://schemas.microsoft.com/office/drawing/2014/chart" uri="{C3380CC4-5D6E-409C-BE32-E72D297353CC}">
              <c16:uniqueId val="{00000006-5BE4-4AFF-A3EB-85A822342F4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0.24</c:v>
                </c:pt>
              </c:numCache>
            </c:numRef>
          </c:val>
          <c:extLst>
            <c:ext xmlns:c16="http://schemas.microsoft.com/office/drawing/2014/chart" uri="{C3380CC4-5D6E-409C-BE32-E72D297353CC}">
              <c16:uniqueId val="{00000007-5BE4-4AFF-A3EB-85A822342F44}"/>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0.52</c:v>
                </c:pt>
                <c:pt idx="2">
                  <c:v>#N/A</c:v>
                </c:pt>
                <c:pt idx="3">
                  <c:v>0.38</c:v>
                </c:pt>
                <c:pt idx="4">
                  <c:v>#N/A</c:v>
                </c:pt>
                <c:pt idx="5">
                  <c:v>0.36</c:v>
                </c:pt>
                <c:pt idx="6">
                  <c:v>#N/A</c:v>
                </c:pt>
                <c:pt idx="7">
                  <c:v>0.7</c:v>
                </c:pt>
                <c:pt idx="8">
                  <c:v>#N/A</c:v>
                </c:pt>
                <c:pt idx="9">
                  <c:v>1.25</c:v>
                </c:pt>
              </c:numCache>
            </c:numRef>
          </c:val>
          <c:extLst>
            <c:ext xmlns:c16="http://schemas.microsoft.com/office/drawing/2014/chart" uri="{C3380CC4-5D6E-409C-BE32-E72D297353CC}">
              <c16:uniqueId val="{00000008-5BE4-4AFF-A3EB-85A822342F4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1.17</c:v>
                </c:pt>
                <c:pt idx="2">
                  <c:v>#N/A</c:v>
                </c:pt>
                <c:pt idx="3">
                  <c:v>2.77</c:v>
                </c:pt>
                <c:pt idx="4">
                  <c:v>#N/A</c:v>
                </c:pt>
                <c:pt idx="5">
                  <c:v>2.34</c:v>
                </c:pt>
                <c:pt idx="6">
                  <c:v>#N/A</c:v>
                </c:pt>
                <c:pt idx="7">
                  <c:v>0.59</c:v>
                </c:pt>
                <c:pt idx="8">
                  <c:v>#N/A</c:v>
                </c:pt>
                <c:pt idx="9">
                  <c:v>1.36</c:v>
                </c:pt>
              </c:numCache>
            </c:numRef>
          </c:val>
          <c:extLst>
            <c:ext xmlns:c16="http://schemas.microsoft.com/office/drawing/2014/chart" uri="{C3380CC4-5D6E-409C-BE32-E72D297353CC}">
              <c16:uniqueId val="{00000009-5BE4-4AFF-A3EB-85A822342F4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4549</c:v>
                </c:pt>
                <c:pt idx="5">
                  <c:v>4623</c:v>
                </c:pt>
                <c:pt idx="8">
                  <c:v>4726</c:v>
                </c:pt>
                <c:pt idx="11">
                  <c:v>4562</c:v>
                </c:pt>
                <c:pt idx="14">
                  <c:v>4402</c:v>
                </c:pt>
              </c:numCache>
            </c:numRef>
          </c:val>
          <c:extLst>
            <c:ext xmlns:c16="http://schemas.microsoft.com/office/drawing/2014/chart" uri="{C3380CC4-5D6E-409C-BE32-E72D297353CC}">
              <c16:uniqueId val="{00000000-0FCF-40FA-AA4D-4ABDF19E9E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2</c:v>
                </c:pt>
                <c:pt idx="6">
                  <c:v>1</c:v>
                </c:pt>
                <c:pt idx="9">
                  <c:v>0</c:v>
                </c:pt>
                <c:pt idx="12">
                  <c:v>0</c:v>
                </c:pt>
              </c:numCache>
            </c:numRef>
          </c:val>
          <c:extLst>
            <c:ext xmlns:c16="http://schemas.microsoft.com/office/drawing/2014/chart" uri="{C3380CC4-5D6E-409C-BE32-E72D297353CC}">
              <c16:uniqueId val="{00000001-0FCF-40FA-AA4D-4ABDF19E9E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FCF-40FA-AA4D-4ABDF19E9E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936</c:v>
                </c:pt>
                <c:pt idx="3">
                  <c:v>967</c:v>
                </c:pt>
                <c:pt idx="6">
                  <c:v>961</c:v>
                </c:pt>
                <c:pt idx="9">
                  <c:v>968</c:v>
                </c:pt>
                <c:pt idx="12">
                  <c:v>902</c:v>
                </c:pt>
              </c:numCache>
            </c:numRef>
          </c:val>
          <c:extLst>
            <c:ext xmlns:c16="http://schemas.microsoft.com/office/drawing/2014/chart" uri="{C3380CC4-5D6E-409C-BE32-E72D297353CC}">
              <c16:uniqueId val="{00000003-0FCF-40FA-AA4D-4ABDF19E9E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1436</c:v>
                </c:pt>
                <c:pt idx="3">
                  <c:v>1348</c:v>
                </c:pt>
                <c:pt idx="6">
                  <c:v>1375</c:v>
                </c:pt>
                <c:pt idx="9">
                  <c:v>1345</c:v>
                </c:pt>
                <c:pt idx="12">
                  <c:v>1225</c:v>
                </c:pt>
              </c:numCache>
            </c:numRef>
          </c:val>
          <c:extLst>
            <c:ext xmlns:c16="http://schemas.microsoft.com/office/drawing/2014/chart" uri="{C3380CC4-5D6E-409C-BE32-E72D297353CC}">
              <c16:uniqueId val="{00000004-0FCF-40FA-AA4D-4ABDF19E9E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CF-40FA-AA4D-4ABDF19E9E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CF-40FA-AA4D-4ABDF19E9E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4539</c:v>
                </c:pt>
                <c:pt idx="3">
                  <c:v>4413</c:v>
                </c:pt>
                <c:pt idx="6">
                  <c:v>4231</c:v>
                </c:pt>
                <c:pt idx="9">
                  <c:v>4166</c:v>
                </c:pt>
                <c:pt idx="12">
                  <c:v>4177</c:v>
                </c:pt>
              </c:numCache>
            </c:numRef>
          </c:val>
          <c:extLst>
            <c:ext xmlns:c16="http://schemas.microsoft.com/office/drawing/2014/chart" uri="{C3380CC4-5D6E-409C-BE32-E72D297353CC}">
              <c16:uniqueId val="{00000007-0FCF-40FA-AA4D-4ABDF19E9EA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2364</c:v>
                </c:pt>
                <c:pt idx="2">
                  <c:v>#N/A</c:v>
                </c:pt>
                <c:pt idx="3">
                  <c:v>#N/A</c:v>
                </c:pt>
                <c:pt idx="4">
                  <c:v>2107</c:v>
                </c:pt>
                <c:pt idx="5">
                  <c:v>#N/A</c:v>
                </c:pt>
                <c:pt idx="6">
                  <c:v>#N/A</c:v>
                </c:pt>
                <c:pt idx="7">
                  <c:v>1842</c:v>
                </c:pt>
                <c:pt idx="8">
                  <c:v>#N/A</c:v>
                </c:pt>
                <c:pt idx="9">
                  <c:v>#N/A</c:v>
                </c:pt>
                <c:pt idx="10">
                  <c:v>1917</c:v>
                </c:pt>
                <c:pt idx="11">
                  <c:v>#N/A</c:v>
                </c:pt>
                <c:pt idx="12">
                  <c:v>#N/A</c:v>
                </c:pt>
                <c:pt idx="13">
                  <c:v>1902</c:v>
                </c:pt>
                <c:pt idx="14">
                  <c:v>#N/A</c:v>
                </c:pt>
              </c:numCache>
            </c:numRef>
          </c:val>
          <c:smooth val="0"/>
          <c:extLst>
            <c:ext xmlns:c16="http://schemas.microsoft.com/office/drawing/2014/chart" uri="{C3380CC4-5D6E-409C-BE32-E72D297353CC}">
              <c16:uniqueId val="{00000008-0FCF-40FA-AA4D-4ABDF19E9EA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44323</c:v>
                </c:pt>
                <c:pt idx="5">
                  <c:v>43113</c:v>
                </c:pt>
                <c:pt idx="8">
                  <c:v>42376</c:v>
                </c:pt>
                <c:pt idx="11">
                  <c:v>40609</c:v>
                </c:pt>
                <c:pt idx="14">
                  <c:v>40072</c:v>
                </c:pt>
              </c:numCache>
            </c:numRef>
          </c:val>
          <c:extLst>
            <c:ext xmlns:c16="http://schemas.microsoft.com/office/drawing/2014/chart" uri="{C3380CC4-5D6E-409C-BE32-E72D297353CC}">
              <c16:uniqueId val="{00000000-F817-4C6D-AB28-AE8ECC2A3F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4594</c:v>
                </c:pt>
                <c:pt idx="5">
                  <c:v>4238</c:v>
                </c:pt>
                <c:pt idx="8">
                  <c:v>3813</c:v>
                </c:pt>
                <c:pt idx="11">
                  <c:v>3466</c:v>
                </c:pt>
                <c:pt idx="14">
                  <c:v>3073</c:v>
                </c:pt>
              </c:numCache>
            </c:numRef>
          </c:val>
          <c:extLst>
            <c:ext xmlns:c16="http://schemas.microsoft.com/office/drawing/2014/chart" uri="{C3380CC4-5D6E-409C-BE32-E72D297353CC}">
              <c16:uniqueId val="{00000001-F817-4C6D-AB28-AE8ECC2A3F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9074</c:v>
                </c:pt>
                <c:pt idx="5">
                  <c:v>8879</c:v>
                </c:pt>
                <c:pt idx="8">
                  <c:v>9356</c:v>
                </c:pt>
                <c:pt idx="11">
                  <c:v>9853</c:v>
                </c:pt>
                <c:pt idx="14">
                  <c:v>9962</c:v>
                </c:pt>
              </c:numCache>
            </c:numRef>
          </c:val>
          <c:extLst>
            <c:ext xmlns:c16="http://schemas.microsoft.com/office/drawing/2014/chart" uri="{C3380CC4-5D6E-409C-BE32-E72D297353CC}">
              <c16:uniqueId val="{00000002-F817-4C6D-AB28-AE8ECC2A3F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17-4C6D-AB28-AE8ECC2A3F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17-4C6D-AB28-AE8ECC2A3F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17-4C6D-AB28-AE8ECC2A3F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5704</c:v>
                </c:pt>
                <c:pt idx="3">
                  <c:v>5302</c:v>
                </c:pt>
                <c:pt idx="6">
                  <c:v>5352</c:v>
                </c:pt>
                <c:pt idx="9">
                  <c:v>5061</c:v>
                </c:pt>
                <c:pt idx="12">
                  <c:v>4713</c:v>
                </c:pt>
              </c:numCache>
            </c:numRef>
          </c:val>
          <c:extLst>
            <c:ext xmlns:c16="http://schemas.microsoft.com/office/drawing/2014/chart" uri="{C3380CC4-5D6E-409C-BE32-E72D297353CC}">
              <c16:uniqueId val="{00000006-F817-4C6D-AB28-AE8ECC2A3F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11282</c:v>
                </c:pt>
                <c:pt idx="3">
                  <c:v>10758</c:v>
                </c:pt>
                <c:pt idx="6">
                  <c:v>10082</c:v>
                </c:pt>
                <c:pt idx="9">
                  <c:v>9455</c:v>
                </c:pt>
                <c:pt idx="12">
                  <c:v>8930</c:v>
                </c:pt>
              </c:numCache>
            </c:numRef>
          </c:val>
          <c:extLst>
            <c:ext xmlns:c16="http://schemas.microsoft.com/office/drawing/2014/chart" uri="{C3380CC4-5D6E-409C-BE32-E72D297353CC}">
              <c16:uniqueId val="{00000007-F817-4C6D-AB28-AE8ECC2A3F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22963</c:v>
                </c:pt>
                <c:pt idx="3">
                  <c:v>22275</c:v>
                </c:pt>
                <c:pt idx="6">
                  <c:v>21581</c:v>
                </c:pt>
                <c:pt idx="9">
                  <c:v>21174</c:v>
                </c:pt>
                <c:pt idx="12">
                  <c:v>19600</c:v>
                </c:pt>
              </c:numCache>
            </c:numRef>
          </c:val>
          <c:extLst>
            <c:ext xmlns:c16="http://schemas.microsoft.com/office/drawing/2014/chart" uri="{C3380CC4-5D6E-409C-BE32-E72D297353CC}">
              <c16:uniqueId val="{00000008-F817-4C6D-AB28-AE8ECC2A3F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817-4C6D-AB28-AE8ECC2A3F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47068</c:v>
                </c:pt>
                <c:pt idx="3">
                  <c:v>44889</c:v>
                </c:pt>
                <c:pt idx="6">
                  <c:v>43855</c:v>
                </c:pt>
                <c:pt idx="9">
                  <c:v>40994</c:v>
                </c:pt>
                <c:pt idx="12">
                  <c:v>39896</c:v>
                </c:pt>
              </c:numCache>
            </c:numRef>
          </c:val>
          <c:extLst>
            <c:ext xmlns:c16="http://schemas.microsoft.com/office/drawing/2014/chart" uri="{C3380CC4-5D6E-409C-BE32-E72D297353CC}">
              <c16:uniqueId val="{0000000A-F817-4C6D-AB28-AE8ECC2A3F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29027</c:v>
                </c:pt>
                <c:pt idx="2">
                  <c:v>#N/A</c:v>
                </c:pt>
                <c:pt idx="3">
                  <c:v>#N/A</c:v>
                </c:pt>
                <c:pt idx="4">
                  <c:v>26994</c:v>
                </c:pt>
                <c:pt idx="5">
                  <c:v>#N/A</c:v>
                </c:pt>
                <c:pt idx="6">
                  <c:v>#N/A</c:v>
                </c:pt>
                <c:pt idx="7">
                  <c:v>25327</c:v>
                </c:pt>
                <c:pt idx="8">
                  <c:v>#N/A</c:v>
                </c:pt>
                <c:pt idx="9">
                  <c:v>#N/A</c:v>
                </c:pt>
                <c:pt idx="10">
                  <c:v>22756</c:v>
                </c:pt>
                <c:pt idx="11">
                  <c:v>#N/A</c:v>
                </c:pt>
                <c:pt idx="12">
                  <c:v>#N/A</c:v>
                </c:pt>
                <c:pt idx="13">
                  <c:v>20032</c:v>
                </c:pt>
                <c:pt idx="14">
                  <c:v>#N/A</c:v>
                </c:pt>
              </c:numCache>
            </c:numRef>
          </c:val>
          <c:smooth val="0"/>
          <c:extLst>
            <c:ext xmlns:c16="http://schemas.microsoft.com/office/drawing/2014/chart" uri="{C3380CC4-5D6E-409C-BE32-E72D297353CC}">
              <c16:uniqueId val="{0000000B-F817-4C6D-AB28-AE8ECC2A3F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2680</c:v>
                </c:pt>
                <c:pt idx="1">
                  <c:v>2888</c:v>
                </c:pt>
                <c:pt idx="2">
                  <c:v>2946</c:v>
                </c:pt>
              </c:numCache>
            </c:numRef>
          </c:val>
          <c:extLst>
            <c:ext xmlns:c16="http://schemas.microsoft.com/office/drawing/2014/chart" uri="{C3380CC4-5D6E-409C-BE32-E72D297353CC}">
              <c16:uniqueId val="{00000000-B153-441C-BFDB-B0AC999E8D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2370</c:v>
                </c:pt>
                <c:pt idx="1">
                  <c:v>2376</c:v>
                </c:pt>
                <c:pt idx="2">
                  <c:v>2383</c:v>
                </c:pt>
              </c:numCache>
            </c:numRef>
          </c:val>
          <c:extLst>
            <c:ext xmlns:c16="http://schemas.microsoft.com/office/drawing/2014/chart" uri="{C3380CC4-5D6E-409C-BE32-E72D297353CC}">
              <c16:uniqueId val="{00000001-B153-441C-BFDB-B0AC999E8D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7453</c:v>
                </c:pt>
                <c:pt idx="1">
                  <c:v>7515</c:v>
                </c:pt>
                <c:pt idx="2">
                  <c:v>7640</c:v>
                </c:pt>
              </c:numCache>
            </c:numRef>
          </c:val>
          <c:extLst>
            <c:ext xmlns:c16="http://schemas.microsoft.com/office/drawing/2014/chart" uri="{C3380CC4-5D6E-409C-BE32-E72D297353CC}">
              <c16:uniqueId val="{00000002-B153-441C-BFDB-B0AC999E8D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{9501EB18-EE85-42AD-97D1-AE4216FDDB80}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C74-40BF-BADE-8E34C14FEE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{0EF9C2AA-9680-47EC-ACF7-462A03CAFF9B}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74-40BF-BADE-8E34C14FEE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{219139EF-FBE1-49A5-99F7-A580409244C7}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74-40BF-BADE-8E34C14FEE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{61BC62CB-1C44-489A-8ED2-A5F4FD3DDACB}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74-40BF-BADE-8E34C14FEE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{B846422A-AC9A-4C00-8ACD-2B041D0F9573}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74-40BF-BADE-8E34C14FEE4D}"/>
                </c:ext>
              </c:extLst>
            </c:dLbl>
            <c:dLbl>
              <c:idx val="8"/>
              <c:layout>
                <c:manualLayout>
                  <c:x val="0"/>
                  <c:y val="-3.0587150377379469E-3"/>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{69CF11B9-C426-43D2-943D-3D62DE5C40C3}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C74-40BF-BADE-8E34C14FEE4D}"/>
                </c:ext>
              </c:extLst>
            </c:dLbl>
            <c:dLbl>
              <c:idx val="16"/>
              <c:layout>
                <c:manualLayout>
                  <c:x val="0"/>
                  <c:y val="3.0587150377379677E-3"/>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{57B80E86-6F58-4F3D-9374-433FCEA794FC}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C74-40BF-BADE-8E34C14FEE4D}"/>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{AA722324-4ABF-4A2A-ABB3-238A2606E3F4}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C74-40BF-BADE-8E34C14FEE4D}"/>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{CECBDDD8-1370-4169-9ED2-D2E22AA12506}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C74-40BF-BADE-8E34C14FEE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89.7</c:v>
                </c:pt>
                <c:pt idx="16">
                  <c:v>89.8</c:v>
                </c:pt>
                <c:pt idx="24">
                  <c:v>90.1</c:v>
                </c:pt>
                <c:pt idx="32">
                  <c:v>90.2</c:v>
                </c:pt>
              </c:numCache>
            </c:numRef>
          </c:xVal>
          <c:yVal>
            <c:numRef>
              <c:f>公会計指標分析・財政指標組合せ分析表!$BP$51:$DC$51</c:f>
              <c:numCache>
                <c:formatCode>#,##0.0;"▲ "#,##0.0</c:formatCode>
                <c:ptCount val="40"/>
                <c:pt idx="8">
                  <c:v>200.1</c:v>
                </c:pt>
                <c:pt idx="16">
                  <c:v>191.6</c:v>
                </c:pt>
                <c:pt idx="24">
                  <c:v>173.9</c:v>
                </c:pt>
                <c:pt idx="32">
                  <c:v>157.5</c:v>
                </c:pt>
              </c:numCache>
            </c:numRef>
          </c:yVal>
          <c:smooth val="0"/>
          <c:extLst>
            <c:ext xmlns:c16="http://schemas.microsoft.com/office/drawing/2014/chart" uri="{C3380CC4-5D6E-409C-BE32-E72D297353CC}">
              <c16:uniqueId val="{00000009-8C74-40BF-BADE-8E34C14FEE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{F07E463B-7878-4CD4-B949-C849E9AB80B9}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C74-40BF-BADE-8E34C14FEE4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{4DE719FD-9D6F-42E4-8336-BD4471DD18C6}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74-40BF-BADE-8E34C14FEE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{E9E527B7-8446-457A-8770-20CE3888E3E3}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74-40BF-BADE-8E34C14FEE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{1589416F-D3AC-475C-A955-FFD2F22169C8}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74-40BF-BADE-8E34C14FEE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{F1C43FE2-1355-4E1A-80A8-428E31829287}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74-40BF-BADE-8E34C14FEE4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{071C21C1-30E2-4DF8-B3DE-74514260540B}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C74-40BF-BADE-8E34C14FEE4D}"/>
                </c:ext>
              </c:extLst>
            </c:dLbl>
            <c:dLbl>
              <c:idx val="16"/>
              <c:layout>
                <c:manualLayout>
                  <c:x val="-3.3047053626007385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{33F4744B-1514-4684-A2CA-BE1ADD6D6081}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C74-40BF-BADE-8E34C14FEE4D}"/>
                </c:ext>
              </c:extLst>
            </c:dLbl>
            <c:dLbl>
              <c:idx val="24"/>
              <c:layout>
                <c:manualLayout>
                  <c:x val="-3.1243347313137219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{264DAEF7-69C0-43E5-B134-C936F2C04CB6}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C74-40BF-BADE-8E34C14FEE4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{E43B7259-A8E8-4704-B66C-541B4F9E9E04}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C74-40BF-BADE-8E34C14FEE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8C74-40BF-BADE-8E34C14FEE4D}"/>
            </c:ext>
          </c:extLst>
        </c:ser>
        <c:dLbls>
          <c:showLegendKey val="0"/>
          <c:showVal val="1"/>
          <c:showCatName val="0"/>
          <c:showSerName val="0"/>
          <c:showPercent val="0"/>
          <c:showBubbleSize val="0"/>
        </c:dLbls>
        <c:axId val="46179840"/>
        <c:axId val="46181760"/>
      </c:scatterChart>
      <c:valAx>
        <c:axId val="46179840"/>
        <c:scaling>
          <c:orientation val="minMax"/>
          <c:max val="93"/>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{DDD34FD2-BF7F-49CD-A3C6-12EBF671F1FE}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44D-447F-893D-72DADE3A2F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{135AB8DC-9CF4-4EE6-B38E-F6F987F78B4E}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4D-447F-893D-72DADE3A2F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{0BDA9026-1596-440D-9B3A-81ACB58720CE}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4D-447F-893D-72DADE3A2F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{6AD66C9E-D438-4CBD-B692-30CDE3E38E3F}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4D-447F-893D-72DADE3A2F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{C9CC4377-DA8E-4523-B691-C487A0EBA759}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4D-447F-893D-72DADE3A2F1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{A55FC48F-DC6B-49E4-8E64-94A3C0D12D56}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44D-447F-893D-72DADE3A2F1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{063601F3-41E3-479B-901D-91FC04A6D09A}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44D-447F-893D-72DADE3A2F1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{B9FE9586-B9F8-4E7A-9EEC-F310BDBA9439}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44D-447F-893D-72DADE3A2F1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{2E7A0F75-B42C-4B0F-9DC6-0A717BD61D43}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44D-447F-893D-72DADE3A2F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18.399999999999999</c:v>
                </c:pt>
                <c:pt idx="8">
                  <c:v>16.7</c:v>
                </c:pt>
                <c:pt idx="16">
                  <c:v>15.5</c:v>
                </c:pt>
                <c:pt idx="24">
                  <c:v>14.7</c:v>
                </c:pt>
                <c:pt idx="32">
                  <c:v>14.5</c:v>
                </c:pt>
              </c:numCache>
            </c:numRef>
          </c:xVal>
          <c:yVal>
            <c:numRef>
              <c:f>公会計指標分析・財政指標組合せ分析表!$BP$73:$DC$73</c:f>
              <c:numCache>
                <c:formatCode>#,##0.0;"▲ "#,##0.0</c:formatCode>
                <c:ptCount val="40"/>
                <c:pt idx="0">
                  <c:v>208.8</c:v>
                </c:pt>
                <c:pt idx="8">
                  <c:v>200.1</c:v>
                </c:pt>
                <c:pt idx="16">
                  <c:v>191.6</c:v>
                </c:pt>
                <c:pt idx="24">
                  <c:v>173.9</c:v>
                </c:pt>
                <c:pt idx="32">
                  <c:v>157.5</c:v>
                </c:pt>
              </c:numCache>
            </c:numRef>
          </c:yVal>
          <c:smooth val="0"/>
          <c:extLst>
            <c:ext xmlns:c16="http://schemas.microsoft.com/office/drawing/2014/chart" uri="{C3380CC4-5D6E-409C-BE32-E72D297353CC}">
              <c16:uniqueId val="{00000009-044D-447F-893D-72DADE3A2F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{34A634EE-B8CD-4BB3-84F1-CB2451EC731B}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44D-447F-893D-72DADE3A2F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{7D1F4796-E58D-4F44-8AA5-66BD09736131}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4D-447F-893D-72DADE3A2F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{AAF3464B-F25B-46F4-8EA0-5C35813B3BB2}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4D-447F-893D-72DADE3A2F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{2B479E94-F63B-4DA9-8A25-B1476D37D459}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4D-447F-893D-72DADE3A2F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{7148D370-92B9-4A42-B9B3-FC617F2D7D1B}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4D-447F-893D-72DADE3A2F1F}"/>
                </c:ext>
              </c:extLst>
            </c:dLbl>
            <c:dLbl>
              <c:idx val="8"/>
              <c:layout>
                <c:manualLayout>
                  <c:x val="-2.6464099789558843E-2"/>
                  <c:y val="-9.652669656354823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{1659036C-F8FC-4488-A10B-4A2A67A94C98}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44D-447F-893D-72DADE3A2F1F}"/>
                </c:ext>
              </c:extLst>
            </c:dLbl>
            <c:dLbl>
              <c:idx val="16"/>
              <c:layout>
                <c:manualLayout>
                  <c:x val="-3.693188344866246E-2"/>
                  <c:y val="-7.679667266476571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{DA668DA0-F7E0-446A-BF18-B8D063DED760}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44D-447F-893D-72DADE3A2F1F}"/>
                </c:ext>
              </c:extLst>
            </c:dLbl>
            <c:dLbl>
              <c:idx val="24"/>
              <c:layout>
                <c:manualLayout>
                  <c:x val="-3.1697991619110633E-2"/>
                  <c:y val="-2.119912432778252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{DA1F7768-5B2C-46A6-86E4-99C35EC4C2F5}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44D-447F-893D-72DADE3A2F1F}"/>
                </c:ext>
              </c:extLst>
            </c:dLbl>
            <c:dLbl>
              <c:idx val="32"/>
              <c:layout>
                <c:manualLayout>
                  <c:x val="-3.1570342725075584E-2"/>
                  <c:y val="-5.514512225778773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{25DAE468-6816-4FAF-912D-585934AA84BB}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44D-447F-893D-72DADE3A2F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044D-447F-893D-72DADE3A2F1F}"/>
            </c:ext>
          </c:extLst>
        </c:ser>
        <c:dLbls>
          <c:showLegendKey val="0"/>
          <c:showVal val="1"/>
          <c:showCatName val="0"/>
          <c:showSerName val="0"/>
          <c:showPercent val="0"/>
          <c:showBubbleSize val="0"/>
        </c:dLbls>
        <c:axId val="84219776"/>
        <c:axId val="84234240"/>
      </c:scatterChart>
      <c:valAx>
        <c:axId val="84219776"/>
        <c:scaling>
          <c:orientation val="minMax"/>
          <c:max val="19.200000000000003"/>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実質公債費比率の分子となる元利償還金等及び算入公債費等は減少傾向にあるが、平成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普通交付税の「合併算定替経費」の減少が開始となり、実質公債費比率に与える影響が懸念されるため、引き続き、計画的な地方債の発行（合併特例事業債の有効活用等）により、実質公債費比率の改善を図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令和元年度は一般会計において、地方債の借入額が</a:t>
          </a:r>
          <a:r>
            <a:rPr kumimoji="1" lang="en-US" altLang="ja-JP" sz="1400">
              <a:latin typeface="ＭＳ ゴシック" pitchFamily="49" charset="-128"/>
              <a:ea typeface="ＭＳ ゴシック" pitchFamily="49" charset="-128"/>
            </a:rPr>
            <a:t>3,270</a:t>
          </a:r>
          <a:r>
            <a:rPr kumimoji="1" lang="ja-JP" altLang="en-US" sz="1400">
              <a:latin typeface="ＭＳ ゴシック" pitchFamily="49" charset="-128"/>
              <a:ea typeface="ＭＳ ゴシック" pitchFamily="49" charset="-128"/>
            </a:rPr>
            <a:t>百万円に対し、償還額が</a:t>
          </a:r>
          <a:r>
            <a:rPr kumimoji="1" lang="en-US" altLang="ja-JP" sz="1400">
              <a:latin typeface="ＭＳ ゴシック" pitchFamily="49" charset="-128"/>
              <a:ea typeface="ＭＳ ゴシック" pitchFamily="49" charset="-128"/>
            </a:rPr>
            <a:t>4,343</a:t>
          </a:r>
          <a:r>
            <a:rPr kumimoji="1" lang="ja-JP" altLang="en-US" sz="1400">
              <a:latin typeface="ＭＳ ゴシック" pitchFamily="49" charset="-128"/>
              <a:ea typeface="ＭＳ ゴシック" pitchFamily="49" charset="-128"/>
            </a:rPr>
            <a:t>百万円で、</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百万円の償還免除を含め、地方債現在高は</a:t>
          </a:r>
          <a:r>
            <a:rPr kumimoji="1" lang="en-US" altLang="ja-JP" sz="1400">
              <a:latin typeface="ＭＳ ゴシック" pitchFamily="49" charset="-128"/>
              <a:ea typeface="ＭＳ ゴシック" pitchFamily="49" charset="-128"/>
            </a:rPr>
            <a:t>1,098</a:t>
          </a:r>
          <a:r>
            <a:rPr kumimoji="1" lang="ja-JP" altLang="en-US" sz="1400">
              <a:latin typeface="ＭＳ ゴシック" pitchFamily="49" charset="-128"/>
              <a:ea typeface="ＭＳ ゴシック" pitchFamily="49" charset="-128"/>
            </a:rPr>
            <a:t>百万円の減少となった。将来負担比率の分子は減少傾向にあるが、平成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普通交付税の「合併算定替経費」の減少が開始となり、実質公債費比率に与える影響が懸念されるため、引き続き、計画的な地方債の発行（合併特例事業債の有効活用等）により、実質公債費比率の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兵庫県淡路市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百万円、公共施設整備等基金に後年度の施設整備等の財源として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百万円、ふるさと納税に係る寄附金の夢と未来へのふるさと基金への積立てなどで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百万円、過疎対策事業債を活用した過疎地域自立促進基金への積立てなどで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百万円を基金へ積み立てた。一方、公共施設整備等基金で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百万円、漁業振興基金で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百万円、夢と未来へのふるさと基金で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百万円、過疎地域自立促進基金で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年度に策定した「公共施設等総合管理計画」に基づいて、公共施設等の統廃合の推進のため、後年度の施設整備等のために、計画的に公共施設整備等基金に積み立てることを予定している。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・基金残高は増加傾向にあるが、地域振興基金や過疎地域自立促進基金への地方債を活用した積立てが終了し、令和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年度以降の普通交付税の一本算定により、基金全体としては減少傾向になる見込みである。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・地域振興基金：新市まちづくり計画に定める市民の連帯の強化及び均衡ある地域振興の推進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・公共施設整備等基金：公共及び公用施設の整備又は運営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定める地域医療の確保、市民の日常的な移動のための交通手段の確保、集落の維持及び活性化その他の市民が将来にわたり安全に安心して暮らすことのできる地域社会の実現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・夢と未来へのふるさと基金：ふるさと寄附金を財源とする地域活性化事業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・公共施設整備等基金：高速バス停駐車場整備などの財源として、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百万円を取り崩した一方、後年度の公共施設等の統廃合・改修、システム更新事業等を着実に実施するため、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・過疎地域自立促進基金：こども医療給付費や高齢者等の外出支援サービス事業などの財源として、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百万円を取り崩した一方、過疎対策事業債の活用により、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・夢と未来へのふるさと基金：ふるさとづくり推進事業や観光イベント補助金など、ふるさと寄附金を活用した事業の財源として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百万円を取り崩した一方、ふるさと納税による寄附金として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・地域振興基金：新市まちづくり計画に定める市民の連帯の強化及び均衡ある地域振興を図るための事業の財源に充当し活用していく。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・公共施設整備等基金：公共施設等の統廃合の推進のため、後年度の施設整備等のために計画的な積立てと取崩しを実施する。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・過疎地域自立促進基金：過疎地域自立促進計画に定める事業の財源に充当し活用していく。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・夢と未来へのふるさと基金：ふるさと納税による寄附金を積み立て、翌年度以降に基金を活用した事業に充当し活用していく。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百万円を積立て、普通交付税の合併算定替による特例措置の適用期限終了、新型コロナウイルス感染症を含めた災害対応、社会保障関連経費の増大等への備えのために増加している。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財政調整基金の残高は、普通交付税の合併算定替による特例措置の適用期限終了、新型コロナウイルス感染症を含めた災害対応、社会保障関連経費の増大等への備えのため、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基金の利息を積み立てたことにより、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阪神・淡路大震災の復興に充てた地方債残高の影響が今なお大きいことから、計画的に積立てと取崩しを行い、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43,562
43,154
184.32
29,726,945
29,430,197
227,483
16,680,098
39,895,791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有形固定資産減価償却率は、類似団体と比較して非常に高い数値となっている。要因としては、合併前の旧</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町では</a:t>
          </a:r>
          <a:r>
            <a:rPr kumimoji="1" lang="en-US" altLang="ja-JP" sz="1050">
              <a:solidFill>
                <a:schemeClr val="dk1"/>
              </a:solidFill>
              <a:effectLst/>
              <a:latin typeface="+mn-lt"/>
              <a:ea typeface="+mn-ea"/>
              <a:cs typeface="+mn-cs"/>
            </a:rPr>
            <a:t>1970</a:t>
          </a:r>
          <a:r>
            <a:rPr kumimoji="1" lang="ja-JP" altLang="ja-JP" sz="1050">
              <a:solidFill>
                <a:schemeClr val="dk1"/>
              </a:solidFill>
              <a:effectLst/>
              <a:latin typeface="+mn-lt"/>
              <a:ea typeface="+mn-ea"/>
              <a:cs typeface="+mn-cs"/>
            </a:rPr>
            <a:t>年代に整備した施設が多いことが挙げられる。公共施設の修繕、更新等の財政需要の増大が懸念されるため、公共施設等総合管理計画に基づき、今後</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年間の取組として公共施設等の集約化・複合化を進めるなどにより、施設保有量の適正化を図っていく</a:t>
          </a:r>
          <a:r>
            <a:rPr kumimoji="1" lang="ja-JP" altLang="en-US" sz="1050">
              <a:solidFill>
                <a:schemeClr val="dk1"/>
              </a:solidFill>
              <a:effectLst/>
              <a:latin typeface="+mn-lt"/>
              <a:ea typeface="+mn-ea"/>
              <a:cs typeface="+mn-cs"/>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159893</xdr:rowOff>
    </xdr:from>
    <xdr:to>
      <xdr:col>23</xdr:col>
      <xdr:colOff>136525</xdr:colOff>
      <xdr:row>33</xdr:row>
      <xdr:rowOff>90043</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4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74820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332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157734</xdr:rowOff>
    </xdr:from>
    <xdr:to>
      <xdr:col>19</xdr:col>
      <xdr:colOff>187325</xdr:colOff>
      <xdr:row>33</xdr:row>
      <xdr:rowOff>87885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4156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37084</xdr:rowOff>
    </xdr:from>
    <xdr:to>
      <xdr:col>23</xdr:col>
      <xdr:colOff>85725</xdr:colOff>
      <xdr:row>33</xdr:row>
      <xdr:rowOff>39243</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6466459"/>
          <a:ext cx="711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151257</xdr:rowOff>
    </xdr:from>
    <xdr:to>
      <xdr:col>15</xdr:col>
      <xdr:colOff>187325</xdr:colOff>
      <xdr:row>33</xdr:row>
      <xdr:rowOff>81407</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4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30607</xdr:rowOff>
    </xdr:from>
    <xdr:to>
      <xdr:col>19</xdr:col>
      <xdr:colOff>136525</xdr:colOff>
      <xdr:row>33</xdr:row>
      <xdr:rowOff>37084</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6459982"/>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149098</xdr:rowOff>
    </xdr:from>
    <xdr:to>
      <xdr:col>11</xdr:col>
      <xdr:colOff>187325</xdr:colOff>
      <xdr:row>33</xdr:row>
      <xdr:rowOff>79248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4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28448</xdr:rowOff>
    </xdr:from>
    <xdr:to>
      <xdr:col>15</xdr:col>
      <xdr:colOff>136525</xdr:colOff>
      <xdr:row>33</xdr:row>
      <xdr:rowOff>30607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6457823"/>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0" name="n_4aveValue有形固定資産減価償却率">
          <a:extLst>
            <a:ext uri="{FF2B5EF4-FFF2-40B4-BE49-F238E27FC236}">
              <a16:creationId xmlns:a16="http://schemas.microsoft.com/office/drawing/2014/main" id="{00000000-0008-0000-0D00-00005A000000}"/>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79011</xdr:rowOff>
    </xdr:from>
    <xdr:ext cx="405111" cy="259045"/>
    <xdr:sp macro="" textlink="">
      <xdr:nvSpPr>
        <xdr:cNvPr id="91" name="n_1mainValue有形固定資産減価償却率">
          <a:extLst>
            <a:ext uri="{FF2B5EF4-FFF2-40B4-BE49-F238E27FC236}">
              <a16:creationId xmlns:a16="http://schemas.microsoft.com/office/drawing/2014/main" id="{00000000-0008-0000-0D00-00005B000000}"/>
            </a:ext>
          </a:extLst>
        </xdr:cNvPr>
        <xdr:cNvSpPr txBox="1"/>
      </xdr:nvSpPr>
      <xdr:spPr>
        <a:xfrm>
          <a:off x="3836044" y="6508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72534</xdr:rowOff>
    </xdr:from>
    <xdr:ext cx="405111" cy="259045"/>
    <xdr:sp macro="" textlink="">
      <xdr:nvSpPr>
        <xdr:cNvPr id="92" name="n_2mainValue有形固定資産減価償却率">
          <a:extLst>
            <a:ext uri="{FF2B5EF4-FFF2-40B4-BE49-F238E27FC236}">
              <a16:creationId xmlns:a16="http://schemas.microsoft.com/office/drawing/2014/main" id="{00000000-0008-0000-0D00-00005C000000}"/>
            </a:ext>
          </a:extLst>
        </xdr:cNvPr>
        <xdr:cNvSpPr txBox="1"/>
      </xdr:nvSpPr>
      <xdr:spPr>
        <a:xfrm>
          <a:off x="3086744" y="6501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70375</xdr:rowOff>
    </xdr:from>
    <xdr:ext cx="405111" cy="259045"/>
    <xdr:sp macro="" textlink="">
      <xdr:nvSpPr>
        <xdr:cNvPr id="93" name="n_3mainValue有形固定資産減価償却率">
          <a:extLst>
            <a:ext uri="{FF2B5EF4-FFF2-40B4-BE49-F238E27FC236}">
              <a16:creationId xmlns:a16="http://schemas.microsoft.com/office/drawing/2014/main" id="{00000000-0008-0000-0D00-00005D000000}"/>
            </a:ext>
          </a:extLst>
        </xdr:cNvPr>
        <xdr:cNvSpPr txBox="1"/>
      </xdr:nvSpPr>
      <xdr:spPr>
        <a:xfrm>
          <a:off x="2324744" y="6499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と比較して、高い数値となっている。淡路市においては、「阪神・淡路大震災からの創造的復興」や「効率の悪い地形に対する上下水道等のインフラ整備」に対し、その財源として多額の地方債を発行したことが大きな要因となっている。今後は地方債の発行抑制を引き続き行い、比率の改善と財政の健全化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D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5" name="債務償還比率最小値テキスト">
          <a:extLst>
            <a:ext uri="{FF2B5EF4-FFF2-40B4-BE49-F238E27FC236}">
              <a16:creationId xmlns:a16="http://schemas.microsoft.com/office/drawing/2014/main" id="{00000000-0008-0000-0D00-00007D000000}"/>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7" name="債務償還比率最大値テキスト">
          <a:extLst>
            <a:ext uri="{FF2B5EF4-FFF2-40B4-BE49-F238E27FC236}">
              <a16:creationId xmlns:a16="http://schemas.microsoft.com/office/drawing/2014/main" id="{00000000-0008-0000-0D00-00007F000000}"/>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29" name="債務償還比率平均値テキスト">
          <a:extLst>
            <a:ext uri="{FF2B5EF4-FFF2-40B4-BE49-F238E27FC236}">
              <a16:creationId xmlns:a16="http://schemas.microsoft.com/office/drawing/2014/main" id="{00000000-0008-0000-0D00-000081000000}"/>
            </a:ext>
          </a:extLst>
        </xdr:cNvPr>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161671</xdr:rowOff>
    </xdr:from>
    <xdr:to>
      <xdr:col>76</xdr:col>
      <xdr:colOff>73025</xdr:colOff>
      <xdr:row>31</xdr:row>
      <xdr:rowOff>91821</xdr:rowOff>
    </xdr:to>
    <xdr:sp macro="" textlink="">
      <xdr:nvSpPr>
        <xdr:cNvPr id="140" name="楕円 139">
          <a:extLst>
            <a:ext uri="{FF2B5EF4-FFF2-40B4-BE49-F238E27FC236}">
              <a16:creationId xmlns:a16="http://schemas.microsoft.com/office/drawing/2014/main" id="{00000000-0008-0000-0D00-00008C000000}"/>
            </a:ext>
          </a:extLst>
        </xdr:cNvPr>
        <xdr:cNvSpPr/>
      </xdr:nvSpPr>
      <xdr:spPr>
        <a:xfrm>
          <a:off x="147447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140098</xdr:rowOff>
    </xdr:from>
    <xdr:ext cx="469744" cy="259045"/>
    <xdr:sp macro="" textlink="">
      <xdr:nvSpPr>
        <xdr:cNvPr id="141" name="債務償還比率該当値テキスト">
          <a:extLst>
            <a:ext uri="{FF2B5EF4-FFF2-40B4-BE49-F238E27FC236}">
              <a16:creationId xmlns:a16="http://schemas.microsoft.com/office/drawing/2014/main" id="{00000000-0008-0000-0D00-00008D000000}"/>
            </a:ext>
          </a:extLst>
        </xdr:cNvPr>
        <xdr:cNvSpPr txBox="1"/>
      </xdr:nvSpPr>
      <xdr:spPr>
        <a:xfrm>
          <a:off x="14846300" y="60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144913</xdr:rowOff>
    </xdr:from>
    <xdr:to>
      <xdr:col>72</xdr:col>
      <xdr:colOff>123825</xdr:colOff>
      <xdr:row>31</xdr:row>
      <xdr:rowOff>75063</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033500" y="60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24263</xdr:rowOff>
    </xdr:from>
    <xdr:to>
      <xdr:col>76</xdr:col>
      <xdr:colOff>22225</xdr:colOff>
      <xdr:row>31</xdr:row>
      <xdr:rowOff>41021</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084300" y="6110738"/>
          <a:ext cx="711200" cy="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47177</xdr:rowOff>
    </xdr:from>
    <xdr:to>
      <xdr:col>68</xdr:col>
      <xdr:colOff>123825</xdr:colOff>
      <xdr:row>31</xdr:row>
      <xdr:rowOff>148777</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3271500" y="61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24263</xdr:rowOff>
    </xdr:from>
    <xdr:to>
      <xdr:col>72</xdr:col>
      <xdr:colOff>73025</xdr:colOff>
      <xdr:row>31</xdr:row>
      <xdr:rowOff>97977</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flipV="1">
          <a:off x="13322300" y="6110738"/>
          <a:ext cx="762000" cy="7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34326</xdr:rowOff>
    </xdr:from>
    <xdr:to>
      <xdr:col>64</xdr:col>
      <xdr:colOff>123825</xdr:colOff>
      <xdr:row>31</xdr:row>
      <xdr:rowOff>135926</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2509500" y="612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85126</xdr:rowOff>
    </xdr:from>
    <xdr:to>
      <xdr:col>68</xdr:col>
      <xdr:colOff>73025</xdr:colOff>
      <xdr:row>31</xdr:row>
      <xdr:rowOff>97977</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a:off x="12560300" y="6171601"/>
          <a:ext cx="762000" cy="1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9138</xdr:rowOff>
    </xdr:from>
    <xdr:to>
      <xdr:col>60</xdr:col>
      <xdr:colOff>123825</xdr:colOff>
      <xdr:row>31</xdr:row>
      <xdr:rowOff>110738</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1747500" y="609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59938</xdr:rowOff>
    </xdr:from>
    <xdr:to>
      <xdr:col>64</xdr:col>
      <xdr:colOff>73025</xdr:colOff>
      <xdr:row>31</xdr:row>
      <xdr:rowOff>85126</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1798300" y="6146413"/>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0" name="n_1aveValue債務償還比率">
          <a:extLst>
            <a:ext uri="{FF2B5EF4-FFF2-40B4-BE49-F238E27FC236}">
              <a16:creationId xmlns:a16="http://schemas.microsoft.com/office/drawing/2014/main" id="{00000000-0008-0000-0D00-000096000000}"/>
            </a:ext>
          </a:extLst>
        </xdr:cNvPr>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1" name="n_2aveValue債務償還比率">
          <a:extLst>
            <a:ext uri="{FF2B5EF4-FFF2-40B4-BE49-F238E27FC236}">
              <a16:creationId xmlns:a16="http://schemas.microsoft.com/office/drawing/2014/main" id="{00000000-0008-0000-0D00-000097000000}"/>
            </a:ext>
          </a:extLst>
        </xdr:cNvPr>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2" name="n_3aveValue債務償還比率">
          <a:extLst>
            <a:ext uri="{FF2B5EF4-FFF2-40B4-BE49-F238E27FC236}">
              <a16:creationId xmlns:a16="http://schemas.microsoft.com/office/drawing/2014/main" id="{00000000-0008-0000-0D00-000098000000}"/>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3" name="n_4aveValue債務償還比率">
          <a:extLst>
            <a:ext uri="{FF2B5EF4-FFF2-40B4-BE49-F238E27FC236}">
              <a16:creationId xmlns:a16="http://schemas.microsoft.com/office/drawing/2014/main" id="{00000000-0008-0000-0D00-000099000000}"/>
            </a:ext>
          </a:extLst>
        </xdr:cNvPr>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66190</xdr:rowOff>
    </xdr:from>
    <xdr:ext cx="469744" cy="259045"/>
    <xdr:sp macro="" textlink="">
      <xdr:nvSpPr>
        <xdr:cNvPr id="154" name="n_1mainValue債務償還比率">
          <a:extLst>
            <a:ext uri="{FF2B5EF4-FFF2-40B4-BE49-F238E27FC236}">
              <a16:creationId xmlns:a16="http://schemas.microsoft.com/office/drawing/2014/main" id="{00000000-0008-0000-0D00-00009A000000}"/>
            </a:ext>
          </a:extLst>
        </xdr:cNvPr>
        <xdr:cNvSpPr txBox="1"/>
      </xdr:nvSpPr>
      <xdr:spPr>
        <a:xfrm>
          <a:off x="13836727" y="615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139904</xdr:rowOff>
    </xdr:from>
    <xdr:ext cx="469744" cy="259045"/>
    <xdr:sp macro="" textlink="">
      <xdr:nvSpPr>
        <xdr:cNvPr id="155" name="n_2mainValue債務償還比率">
          <a:extLst>
            <a:ext uri="{FF2B5EF4-FFF2-40B4-BE49-F238E27FC236}">
              <a16:creationId xmlns:a16="http://schemas.microsoft.com/office/drawing/2014/main" id="{00000000-0008-0000-0D00-00009B000000}"/>
            </a:ext>
          </a:extLst>
        </xdr:cNvPr>
        <xdr:cNvSpPr txBox="1"/>
      </xdr:nvSpPr>
      <xdr:spPr>
        <a:xfrm>
          <a:off x="13087427" y="622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127053</xdr:rowOff>
    </xdr:from>
    <xdr:ext cx="469744" cy="259045"/>
    <xdr:sp macro="" textlink="">
      <xdr:nvSpPr>
        <xdr:cNvPr id="156" name="n_3mainValue債務償還比率">
          <a:extLst>
            <a:ext uri="{FF2B5EF4-FFF2-40B4-BE49-F238E27FC236}">
              <a16:creationId xmlns:a16="http://schemas.microsoft.com/office/drawing/2014/main" id="{00000000-0008-0000-0D00-00009C000000}"/>
            </a:ext>
          </a:extLst>
        </xdr:cNvPr>
        <xdr:cNvSpPr txBox="1"/>
      </xdr:nvSpPr>
      <xdr:spPr>
        <a:xfrm>
          <a:off x="12325427" y="621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101865</xdr:rowOff>
    </xdr:from>
    <xdr:ext cx="469744" cy="259045"/>
    <xdr:sp macro="" textlink="">
      <xdr:nvSpPr>
        <xdr:cNvPr id="157" name="n_4mainValue債務償還比率">
          <a:extLst>
            <a:ext uri="{FF2B5EF4-FFF2-40B4-BE49-F238E27FC236}">
              <a16:creationId xmlns:a16="http://schemas.microsoft.com/office/drawing/2014/main" id="{00000000-0008-0000-0D00-00009D000000}"/>
            </a:ext>
          </a:extLst>
        </xdr:cNvPr>
        <xdr:cNvSpPr txBox="1"/>
      </xdr:nvSpPr>
      <xdr:spPr>
        <a:xfrm>
          <a:off x="11563427" y="618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43,562
43,154
184.32
29,726,945
29,430,197
227,483
16,680,098
39,895,791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36830</xdr:rowOff>
    </xdr:from>
    <xdr:to>
      <xdr:col>24</xdr:col>
      <xdr:colOff>114300</xdr:colOff>
      <xdr:row>42</xdr:row>
      <xdr:rowOff>138430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72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123207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715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35197</xdr:rowOff>
    </xdr:from>
    <xdr:to>
      <xdr:col>20</xdr:col>
      <xdr:colOff>38100</xdr:colOff>
      <xdr:row>42</xdr:row>
      <xdr:rowOff>136797</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72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85997</xdr:rowOff>
    </xdr:from>
    <xdr:to>
      <xdr:col>24</xdr:col>
      <xdr:colOff>63500</xdr:colOff>
      <xdr:row>42</xdr:row>
      <xdr:rowOff>87630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728689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36830</xdr:rowOff>
    </xdr:from>
    <xdr:to>
      <xdr:col>15</xdr:col>
      <xdr:colOff>101600</xdr:colOff>
      <xdr:row>42</xdr:row>
      <xdr:rowOff>138430</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72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85997</xdr:rowOff>
    </xdr:from>
    <xdr:to>
      <xdr:col>19</xdr:col>
      <xdr:colOff>177800</xdr:colOff>
      <xdr:row>42</xdr:row>
      <xdr:rowOff>87630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flipV="1">
          <a:off x="2908300" y="728689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35197</xdr:rowOff>
    </xdr:from>
    <xdr:to>
      <xdr:col>10</xdr:col>
      <xdr:colOff>165100</xdr:colOff>
      <xdr:row>42</xdr:row>
      <xdr:rowOff>136797</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72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85997</xdr:rowOff>
    </xdr:from>
    <xdr:to>
      <xdr:col>15</xdr:col>
      <xdr:colOff>50800</xdr:colOff>
      <xdr:row>42</xdr:row>
      <xdr:rowOff>87630</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728689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E00-000052000000}"/>
            </a:ext>
          </a:extLst>
        </xdr:cNvPr>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E00-000053000000}"/>
            </a:ext>
          </a:extLst>
        </xdr:cNvPr>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E00-000054000000}"/>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E00-000055000000}"/>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127924</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E00-000056000000}"/>
            </a:ext>
          </a:extLst>
        </xdr:cNvPr>
        <xdr:cNvSpPr txBox="1"/>
      </xdr:nvSpPr>
      <xdr:spPr>
        <a:xfrm>
          <a:off x="3582044" y="732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129557</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E00-000057000000}"/>
            </a:ext>
          </a:extLst>
        </xdr:cNvPr>
        <xdr:cNvSpPr txBox="1"/>
      </xdr:nvSpPr>
      <xdr:spPr>
        <a:xfrm>
          <a:off x="2705744" y="733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127924</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E00-000058000000}"/>
            </a:ext>
          </a:extLst>
        </xdr:cNvPr>
        <xdr:cNvSpPr txBox="1"/>
      </xdr:nvSpPr>
      <xdr:spPr>
        <a:xfrm>
          <a:off x="1816744" y="732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0000000-0008-0000-0E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a:extLst>
            <a:ext uri="{FF2B5EF4-FFF2-40B4-BE49-F238E27FC236}">
              <a16:creationId xmlns:a16="http://schemas.microsoft.com/office/drawing/2014/main" id="{00000000-0008-0000-0E00-00006F000000}"/>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a:extLst>
            <a:ext uri="{FF2B5EF4-FFF2-40B4-BE49-F238E27FC236}">
              <a16:creationId xmlns:a16="http://schemas.microsoft.com/office/drawing/2014/main" id="{00000000-0008-0000-0E00-000071000000}"/>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5" name="【道路】&#10;一人当たり延長平均値テキスト">
          <a:extLst>
            <a:ext uri="{FF2B5EF4-FFF2-40B4-BE49-F238E27FC236}">
              <a16:creationId xmlns:a16="http://schemas.microsoft.com/office/drawing/2014/main" id="{00000000-0008-0000-0E00-000073000000}"/>
            </a:ext>
          </a:extLst>
        </xdr:cNvPr>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161554</xdr:rowOff>
    </xdr:from>
    <xdr:to>
      <xdr:col>55</xdr:col>
      <xdr:colOff>50800</xdr:colOff>
      <xdr:row>40</xdr:row>
      <xdr:rowOff>91704</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10426700" y="684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12981</xdr:rowOff>
    </xdr:from>
    <xdr:ext cx="534377" cy="259045"/>
    <xdr:sp macro="" textlink="">
      <xdr:nvSpPr>
        <xdr:cNvPr id="127" name="【道路】&#10;一人当たり延長該当値テキスト">
          <a:extLst>
            <a:ext uri="{FF2B5EF4-FFF2-40B4-BE49-F238E27FC236}">
              <a16:creationId xmlns:a16="http://schemas.microsoft.com/office/drawing/2014/main" id="{00000000-0008-0000-0E00-00007F000000}"/>
            </a:ext>
          </a:extLst>
        </xdr:cNvPr>
        <xdr:cNvSpPr txBox="1"/>
      </xdr:nvSpPr>
      <xdr:spPr>
        <a:xfrm>
          <a:off x="10515600" y="669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164919</xdr:rowOff>
    </xdr:from>
    <xdr:to>
      <xdr:col>50</xdr:col>
      <xdr:colOff>165100</xdr:colOff>
      <xdr:row>40</xdr:row>
      <xdr:rowOff>95069</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95885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40904</xdr:rowOff>
    </xdr:from>
    <xdr:to>
      <xdr:col>55</xdr:col>
      <xdr:colOff>0</xdr:colOff>
      <xdr:row>40</xdr:row>
      <xdr:rowOff>44269</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9639300" y="6898904"/>
          <a:ext cx="8382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169738</xdr:rowOff>
    </xdr:from>
    <xdr:to>
      <xdr:col>46</xdr:col>
      <xdr:colOff>38100</xdr:colOff>
      <xdr:row>40</xdr:row>
      <xdr:rowOff>99888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8699500" y="685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44269</xdr:rowOff>
    </xdr:from>
    <xdr:to>
      <xdr:col>50</xdr:col>
      <xdr:colOff>114300</xdr:colOff>
      <xdr:row>40</xdr:row>
      <xdr:rowOff>49088</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8750300" y="6902269"/>
          <a:ext cx="8890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156287</xdr:rowOff>
    </xdr:from>
    <xdr:to>
      <xdr:col>41</xdr:col>
      <xdr:colOff>101600</xdr:colOff>
      <xdr:row>40</xdr:row>
      <xdr:rowOff>86437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7810500" y="68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35637</xdr:rowOff>
    </xdr:from>
    <xdr:to>
      <xdr:col>45</xdr:col>
      <xdr:colOff>177800</xdr:colOff>
      <xdr:row>40</xdr:row>
      <xdr:rowOff>49088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861300" y="6893637"/>
          <a:ext cx="889000" cy="1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4" name="n_1aveValue【道路】&#10;一人当たり延長">
          <a:extLst>
            <a:ext uri="{FF2B5EF4-FFF2-40B4-BE49-F238E27FC236}">
              <a16:creationId xmlns:a16="http://schemas.microsoft.com/office/drawing/2014/main" id="{00000000-0008-0000-0E00-000086000000}"/>
            </a:ext>
          </a:extLst>
        </xdr:cNvPr>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35" name="n_2aveValue【道路】&#10;一人当たり延長">
          <a:extLst>
            <a:ext uri="{FF2B5EF4-FFF2-40B4-BE49-F238E27FC236}">
              <a16:creationId xmlns:a16="http://schemas.microsoft.com/office/drawing/2014/main" id="{00000000-0008-0000-0E00-000087000000}"/>
            </a:ext>
          </a:extLst>
        </xdr:cNvPr>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36" name="n_3aveValue【道路】&#10;一人当たり延長">
          <a:extLst>
            <a:ext uri="{FF2B5EF4-FFF2-40B4-BE49-F238E27FC236}">
              <a16:creationId xmlns:a16="http://schemas.microsoft.com/office/drawing/2014/main" id="{00000000-0008-0000-0E00-000088000000}"/>
            </a:ext>
          </a:extLst>
        </xdr:cNvPr>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7" name="n_4aveValue【道路】&#10;一人当たり延長">
          <a:extLst>
            <a:ext uri="{FF2B5EF4-FFF2-40B4-BE49-F238E27FC236}">
              <a16:creationId xmlns:a16="http://schemas.microsoft.com/office/drawing/2014/main" id="{00000000-0008-0000-0E00-000089000000}"/>
            </a:ext>
          </a:extLst>
        </xdr:cNvPr>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111596</xdr:rowOff>
    </xdr:from>
    <xdr:ext cx="534377" cy="259045"/>
    <xdr:sp macro="" textlink="">
      <xdr:nvSpPr>
        <xdr:cNvPr id="138" name="n_1mainValue【道路】&#10;一人当たり延長">
          <a:extLst>
            <a:ext uri="{FF2B5EF4-FFF2-40B4-BE49-F238E27FC236}">
              <a16:creationId xmlns:a16="http://schemas.microsoft.com/office/drawing/2014/main" id="{00000000-0008-0000-0E00-00008A000000}"/>
            </a:ext>
          </a:extLst>
        </xdr:cNvPr>
        <xdr:cNvSpPr txBox="1"/>
      </xdr:nvSpPr>
      <xdr:spPr>
        <a:xfrm>
          <a:off x="9359411" y="66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116415</xdr:rowOff>
    </xdr:from>
    <xdr:ext cx="534377" cy="259045"/>
    <xdr:sp macro="" textlink="">
      <xdr:nvSpPr>
        <xdr:cNvPr id="139" name="n_2mainValue【道路】&#10;一人当たり延長">
          <a:extLst>
            <a:ext uri="{FF2B5EF4-FFF2-40B4-BE49-F238E27FC236}">
              <a16:creationId xmlns:a16="http://schemas.microsoft.com/office/drawing/2014/main" id="{00000000-0008-0000-0E00-00008B000000}"/>
            </a:ext>
          </a:extLst>
        </xdr:cNvPr>
        <xdr:cNvSpPr txBox="1"/>
      </xdr:nvSpPr>
      <xdr:spPr>
        <a:xfrm>
          <a:off x="8483111" y="663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102964</xdr:rowOff>
    </xdr:from>
    <xdr:ext cx="534377" cy="259045"/>
    <xdr:sp macro="" textlink="">
      <xdr:nvSpPr>
        <xdr:cNvPr id="140" name="n_3mainValue【道路】&#10;一人当たり延長">
          <a:extLst>
            <a:ext uri="{FF2B5EF4-FFF2-40B4-BE49-F238E27FC236}">
              <a16:creationId xmlns:a16="http://schemas.microsoft.com/office/drawing/2014/main" id="{00000000-0008-0000-0E00-00008C000000}"/>
            </a:ext>
          </a:extLst>
        </xdr:cNvPr>
        <xdr:cNvSpPr txBox="1"/>
      </xdr:nvSpPr>
      <xdr:spPr>
        <a:xfrm>
          <a:off x="7594111" y="66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0000000-0008-0000-0E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00000000-0008-0000-0E00-0000A50000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a:extLst>
            <a:ext uri="{FF2B5EF4-FFF2-40B4-BE49-F238E27FC236}">
              <a16:creationId xmlns:a16="http://schemas.microsoft.com/office/drawing/2014/main" id="{00000000-0008-0000-0E00-0000A7000000}"/>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0000000-0008-0000-0E00-0000A9000000}"/>
            </a:ext>
          </a:extLst>
        </xdr:cNvPr>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71120</xdr:rowOff>
    </xdr:from>
    <xdr:to>
      <xdr:col>24</xdr:col>
      <xdr:colOff>114300</xdr:colOff>
      <xdr:row>62</xdr:row>
      <xdr:rowOff>1270</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45847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93997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00000000-0008-0000-0E00-0000B5000000}"/>
            </a:ext>
          </a:extLst>
        </xdr:cNvPr>
        <xdr:cNvSpPr txBox="1"/>
      </xdr:nvSpPr>
      <xdr:spPr>
        <a:xfrm>
          <a:off x="4673600" y="1038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46355</xdr:rowOff>
    </xdr:from>
    <xdr:to>
      <xdr:col>20</xdr:col>
      <xdr:colOff>38100</xdr:colOff>
      <xdr:row>61</xdr:row>
      <xdr:rowOff>147955</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3746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97155</xdr:rowOff>
    </xdr:from>
    <xdr:to>
      <xdr:col>24</xdr:col>
      <xdr:colOff>63500</xdr:colOff>
      <xdr:row>61</xdr:row>
      <xdr:rowOff>121920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3797300" y="105556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21590</xdr:rowOff>
    </xdr:from>
    <xdr:to>
      <xdr:col>15</xdr:col>
      <xdr:colOff>101600</xdr:colOff>
      <xdr:row>61</xdr:row>
      <xdr:rowOff>123190</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2857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72390</xdr:rowOff>
    </xdr:from>
    <xdr:to>
      <xdr:col>19</xdr:col>
      <xdr:colOff>177800</xdr:colOff>
      <xdr:row>61</xdr:row>
      <xdr:rowOff>97155</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2908300" y="105308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xdr:rowOff>
    </xdr:from>
    <xdr:to>
      <xdr:col>10</xdr:col>
      <xdr:colOff>165100</xdr:colOff>
      <xdr:row>61</xdr:row>
      <xdr:rowOff>109855</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1968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59055</xdr:rowOff>
    </xdr:from>
    <xdr:to>
      <xdr:col>15</xdr:col>
      <xdr:colOff>50800</xdr:colOff>
      <xdr:row>61</xdr:row>
      <xdr:rowOff>72390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2019300" y="105175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164482</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3582044" y="1028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139717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2705744" y="1025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126382</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1816744" y="1024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00000000-0008-0000-0E00-0000D9000000}"/>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00000000-0008-0000-0E00-0000DB000000}"/>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0000000-0008-0000-0E00-0000DD000000}"/>
            </a:ext>
          </a:extLst>
        </xdr:cNvPr>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35430</xdr:rowOff>
    </xdr:from>
    <xdr:to>
      <xdr:col>55</xdr:col>
      <xdr:colOff>50800</xdr:colOff>
      <xdr:row>61</xdr:row>
      <xdr:rowOff>137030</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10426700" y="104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58307</xdr:rowOff>
    </xdr:from>
    <xdr:ext cx="599010" cy="259045"/>
    <xdr:sp macro="" textlink="">
      <xdr:nvSpPr>
        <xdr:cNvPr id="233" name="【橋りょう・トンネル】&#10;一人当たり有形固定資産（償却資産）額該当値テキスト">
          <a:extLst>
            <a:ext uri="{FF2B5EF4-FFF2-40B4-BE49-F238E27FC236}">
              <a16:creationId xmlns:a16="http://schemas.microsoft.com/office/drawing/2014/main" id="{00000000-0008-0000-0E00-0000E9000000}"/>
            </a:ext>
          </a:extLst>
        </xdr:cNvPr>
        <xdr:cNvSpPr txBox="1"/>
      </xdr:nvSpPr>
      <xdr:spPr>
        <a:xfrm>
          <a:off x="10515600" y="1034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43083</xdr:rowOff>
    </xdr:from>
    <xdr:to>
      <xdr:col>50</xdr:col>
      <xdr:colOff>165100</xdr:colOff>
      <xdr:row>61</xdr:row>
      <xdr:rowOff>144683</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9588500" y="1050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86230</xdr:rowOff>
    </xdr:from>
    <xdr:to>
      <xdr:col>55</xdr:col>
      <xdr:colOff>0</xdr:colOff>
      <xdr:row>61</xdr:row>
      <xdr:rowOff>93883</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9639300" y="10544680"/>
          <a:ext cx="838200" cy="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55962</xdr:rowOff>
    </xdr:from>
    <xdr:to>
      <xdr:col>46</xdr:col>
      <xdr:colOff>38100</xdr:colOff>
      <xdr:row>61</xdr:row>
      <xdr:rowOff>157562</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8699500" y="1051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93883</xdr:rowOff>
    </xdr:from>
    <xdr:to>
      <xdr:col>50</xdr:col>
      <xdr:colOff>114300</xdr:colOff>
      <xdr:row>61</xdr:row>
      <xdr:rowOff>106762</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flipV="1">
          <a:off x="8750300" y="10552333"/>
          <a:ext cx="889000" cy="1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63831</xdr:rowOff>
    </xdr:from>
    <xdr:to>
      <xdr:col>41</xdr:col>
      <xdr:colOff>101600</xdr:colOff>
      <xdr:row>61</xdr:row>
      <xdr:rowOff>165431</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7810500" y="1052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106762</xdr:rowOff>
    </xdr:from>
    <xdr:to>
      <xdr:col>45</xdr:col>
      <xdr:colOff>177800</xdr:colOff>
      <xdr:row>61</xdr:row>
      <xdr:rowOff>114631</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flipV="1">
          <a:off x="7861300" y="10565212"/>
          <a:ext cx="889000" cy="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161210</xdr:rowOff>
    </xdr:from>
    <xdr:ext cx="599010" cy="259045"/>
    <xdr:sp macro="" textlink="">
      <xdr:nvSpPr>
        <xdr:cNvPr id="244" name="n_1main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9327095" y="1027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2639</xdr:rowOff>
    </xdr:from>
    <xdr:ext cx="599010" cy="259045"/>
    <xdr:sp macro="" textlink="">
      <xdr:nvSpPr>
        <xdr:cNvPr id="245" name="n_2main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8450795" y="1028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10508</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7561795" y="1029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a:extLst>
            <a:ext uri="{FF2B5EF4-FFF2-40B4-BE49-F238E27FC236}">
              <a16:creationId xmlns:a16="http://schemas.microsoft.com/office/drawing/2014/main" id="{00000000-0008-0000-0E00-000010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a:extLst>
            <a:ext uri="{FF2B5EF4-FFF2-40B4-BE49-F238E27FC236}">
              <a16:creationId xmlns:a16="http://schemas.microsoft.com/office/drawing/2014/main" id="{00000000-0008-0000-0E00-000012010000}"/>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00000000-0008-0000-0E00-000014010000}"/>
            </a:ext>
          </a:extLst>
        </xdr:cNvPr>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a:extLst>
            <a:ext uri="{FF2B5EF4-FFF2-40B4-BE49-F238E27FC236}">
              <a16:creationId xmlns:a16="http://schemas.microsoft.com/office/drawing/2014/main" id="{00000000-0008-0000-0E00-000016010000}"/>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a:extLst>
            <a:ext uri="{FF2B5EF4-FFF2-40B4-BE49-F238E27FC236}">
              <a16:creationId xmlns:a16="http://schemas.microsoft.com/office/drawing/2014/main" id="{00000000-0008-0000-0E00-000017010000}"/>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a:extLst>
            <a:ext uri="{FF2B5EF4-FFF2-40B4-BE49-F238E27FC236}">
              <a16:creationId xmlns:a16="http://schemas.microsoft.com/office/drawing/2014/main" id="{00000000-0008-0000-0E00-000018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59689</xdr:rowOff>
    </xdr:from>
    <xdr:to>
      <xdr:col>24</xdr:col>
      <xdr:colOff>114300</xdr:colOff>
      <xdr:row>84</xdr:row>
      <xdr:rowOff>161289</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45847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38116</xdr:rowOff>
    </xdr:from>
    <xdr:ext cx="405111" cy="259045"/>
    <xdr:sp macro="" textlink="">
      <xdr:nvSpPr>
        <xdr:cNvPr id="288" name="【公営住宅】&#10;有形固定資産減価償却率該当値テキスト">
          <a:extLst>
            <a:ext uri="{FF2B5EF4-FFF2-40B4-BE49-F238E27FC236}">
              <a16:creationId xmlns:a16="http://schemas.microsoft.com/office/drawing/2014/main" id="{00000000-0008-0000-0E00-000020010000}"/>
            </a:ext>
          </a:extLst>
        </xdr:cNvPr>
        <xdr:cNvSpPr txBox="1"/>
      </xdr:nvSpPr>
      <xdr:spPr>
        <a:xfrm>
          <a:off x="4673600"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36830</xdr:rowOff>
    </xdr:from>
    <xdr:to>
      <xdr:col>20</xdr:col>
      <xdr:colOff>38100</xdr:colOff>
      <xdr:row>84</xdr:row>
      <xdr:rowOff>138430</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3746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87630</xdr:rowOff>
    </xdr:from>
    <xdr:to>
      <xdr:col>24</xdr:col>
      <xdr:colOff>63500</xdr:colOff>
      <xdr:row>84</xdr:row>
      <xdr:rowOff>110489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3797300" y="144894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8255</xdr:rowOff>
    </xdr:from>
    <xdr:to>
      <xdr:col>15</xdr:col>
      <xdr:colOff>101600</xdr:colOff>
      <xdr:row>84</xdr:row>
      <xdr:rowOff>109855</xdr:rowOff>
    </xdr:to>
    <xdr:sp macro="" textlink="">
      <xdr:nvSpPr>
        <xdr:cNvPr id="291" name="楕円 290">
          <a:extLst>
            <a:ext uri="{FF2B5EF4-FFF2-40B4-BE49-F238E27FC236}">
              <a16:creationId xmlns:a16="http://schemas.microsoft.com/office/drawing/2014/main" id="{00000000-0008-0000-0E00-000023010000}"/>
            </a:ext>
          </a:extLst>
        </xdr:cNvPr>
        <xdr:cNvSpPr/>
      </xdr:nvSpPr>
      <xdr:spPr>
        <a:xfrm>
          <a:off x="2857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59055</xdr:rowOff>
    </xdr:from>
    <xdr:to>
      <xdr:col>19</xdr:col>
      <xdr:colOff>177800</xdr:colOff>
      <xdr:row>84</xdr:row>
      <xdr:rowOff>87630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2908300" y="144608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145414</xdr:rowOff>
    </xdr:from>
    <xdr:to>
      <xdr:col>10</xdr:col>
      <xdr:colOff>165100</xdr:colOff>
      <xdr:row>84</xdr:row>
      <xdr:rowOff>75564</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1968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24764</xdr:rowOff>
    </xdr:from>
    <xdr:to>
      <xdr:col>15</xdr:col>
      <xdr:colOff>50800</xdr:colOff>
      <xdr:row>84</xdr:row>
      <xdr:rowOff>59055</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2019300" y="144265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295" name="n_1aveValue【公営住宅】&#10;有形固定資産減価償却率">
          <a:extLst>
            <a:ext uri="{FF2B5EF4-FFF2-40B4-BE49-F238E27FC236}">
              <a16:creationId xmlns:a16="http://schemas.microsoft.com/office/drawing/2014/main" id="{00000000-0008-0000-0E00-000027010000}"/>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96" name="n_2aveValue【公営住宅】&#10;有形固定資産減価償却率">
          <a:extLst>
            <a:ext uri="{FF2B5EF4-FFF2-40B4-BE49-F238E27FC236}">
              <a16:creationId xmlns:a16="http://schemas.microsoft.com/office/drawing/2014/main" id="{00000000-0008-0000-0E00-000028010000}"/>
            </a:ext>
          </a:extLst>
        </xdr:cNvPr>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7" name="n_3aveValue【公営住宅】&#10;有形固定資産減価償却率">
          <a:extLst>
            <a:ext uri="{FF2B5EF4-FFF2-40B4-BE49-F238E27FC236}">
              <a16:creationId xmlns:a16="http://schemas.microsoft.com/office/drawing/2014/main" id="{00000000-0008-0000-0E00-00002901000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98" name="n_4aveValue【公営住宅】&#10;有形固定資産減価償却率">
          <a:extLst>
            <a:ext uri="{FF2B5EF4-FFF2-40B4-BE49-F238E27FC236}">
              <a16:creationId xmlns:a16="http://schemas.microsoft.com/office/drawing/2014/main" id="{00000000-0008-0000-0E00-00002A010000}"/>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129557</xdr:rowOff>
    </xdr:from>
    <xdr:ext cx="405111" cy="259045"/>
    <xdr:sp macro="" textlink="">
      <xdr:nvSpPr>
        <xdr:cNvPr id="299" name="n_1mainValue【公営住宅】&#10;有形固定資産減価償却率">
          <a:extLst>
            <a:ext uri="{FF2B5EF4-FFF2-40B4-BE49-F238E27FC236}">
              <a16:creationId xmlns:a16="http://schemas.microsoft.com/office/drawing/2014/main" id="{00000000-0008-0000-0E00-00002B010000}"/>
            </a:ext>
          </a:extLst>
        </xdr:cNvPr>
        <xdr:cNvSpPr txBox="1"/>
      </xdr:nvSpPr>
      <xdr:spPr>
        <a:xfrm>
          <a:off x="35820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100982</xdr:rowOff>
    </xdr:from>
    <xdr:ext cx="405111" cy="259045"/>
    <xdr:sp macro="" textlink="">
      <xdr:nvSpPr>
        <xdr:cNvPr id="300" name="n_2mainValue【公営住宅】&#10;有形固定資産減価償却率">
          <a:extLst>
            <a:ext uri="{FF2B5EF4-FFF2-40B4-BE49-F238E27FC236}">
              <a16:creationId xmlns:a16="http://schemas.microsoft.com/office/drawing/2014/main" id="{00000000-0008-0000-0E00-00002C010000}"/>
            </a:ext>
          </a:extLst>
        </xdr:cNvPr>
        <xdr:cNvSpPr txBox="1"/>
      </xdr:nvSpPr>
      <xdr:spPr>
        <a:xfrm>
          <a:off x="2705744"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66691</xdr:rowOff>
    </xdr:from>
    <xdr:ext cx="405111" cy="259045"/>
    <xdr:sp macro="" textlink="">
      <xdr:nvSpPr>
        <xdr:cNvPr id="301" name="n_3mainValue【公営住宅】&#10;有形固定資産減価償却率">
          <a:extLst>
            <a:ext uri="{FF2B5EF4-FFF2-40B4-BE49-F238E27FC236}">
              <a16:creationId xmlns:a16="http://schemas.microsoft.com/office/drawing/2014/main" id="{00000000-0008-0000-0E00-00002D010000}"/>
            </a:ext>
          </a:extLst>
        </xdr:cNvPr>
        <xdr:cNvSpPr txBox="1"/>
      </xdr:nvSpPr>
      <xdr:spPr>
        <a:xfrm>
          <a:off x="18167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00000000-0008-0000-0E00-00004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a:extLst>
            <a:ext uri="{FF2B5EF4-FFF2-40B4-BE49-F238E27FC236}">
              <a16:creationId xmlns:a16="http://schemas.microsoft.com/office/drawing/2014/main" id="{00000000-0008-0000-0E00-000044010000}"/>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a:extLst>
            <a:ext uri="{FF2B5EF4-FFF2-40B4-BE49-F238E27FC236}">
              <a16:creationId xmlns:a16="http://schemas.microsoft.com/office/drawing/2014/main" id="{00000000-0008-0000-0E00-000046010000}"/>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28" name="【公営住宅】&#10;一人当たり面積平均値テキスト">
          <a:extLst>
            <a:ext uri="{FF2B5EF4-FFF2-40B4-BE49-F238E27FC236}">
              <a16:creationId xmlns:a16="http://schemas.microsoft.com/office/drawing/2014/main" id="{00000000-0008-0000-0E00-000048010000}"/>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a:extLst>
            <a:ext uri="{FF2B5EF4-FFF2-40B4-BE49-F238E27FC236}">
              <a16:creationId xmlns:a16="http://schemas.microsoft.com/office/drawing/2014/main" id="{00000000-0008-0000-0E00-00004C010000}"/>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33" name="フローチャート: 判断 332">
          <a:extLst>
            <a:ext uri="{FF2B5EF4-FFF2-40B4-BE49-F238E27FC236}">
              <a16:creationId xmlns:a16="http://schemas.microsoft.com/office/drawing/2014/main" id="{00000000-0008-0000-0E00-00004D010000}"/>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39740</xdr:rowOff>
    </xdr:from>
    <xdr:to>
      <xdr:col>55</xdr:col>
      <xdr:colOff>50800</xdr:colOff>
      <xdr:row>85</xdr:row>
      <xdr:rowOff>141340</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10426700" y="1461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170567</xdr:rowOff>
    </xdr:from>
    <xdr:ext cx="469744" cy="259045"/>
    <xdr:sp macro="" textlink="">
      <xdr:nvSpPr>
        <xdr:cNvPr id="340" name="【公営住宅】&#10;一人当たり面積該当値テキスト">
          <a:extLst>
            <a:ext uri="{FF2B5EF4-FFF2-40B4-BE49-F238E27FC236}">
              <a16:creationId xmlns:a16="http://schemas.microsoft.com/office/drawing/2014/main" id="{00000000-0008-0000-0E00-000054010000}"/>
            </a:ext>
          </a:extLst>
        </xdr:cNvPr>
        <xdr:cNvSpPr txBox="1"/>
      </xdr:nvSpPr>
      <xdr:spPr>
        <a:xfrm>
          <a:off x="10515600" y="144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40929</xdr:rowOff>
    </xdr:from>
    <xdr:to>
      <xdr:col>50</xdr:col>
      <xdr:colOff>165100</xdr:colOff>
      <xdr:row>85</xdr:row>
      <xdr:rowOff>142529</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9588500" y="146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90540</xdr:rowOff>
    </xdr:from>
    <xdr:to>
      <xdr:col>55</xdr:col>
      <xdr:colOff>0</xdr:colOff>
      <xdr:row>85</xdr:row>
      <xdr:rowOff>91729</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9639300" y="14663790"/>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42987</xdr:rowOff>
    </xdr:from>
    <xdr:to>
      <xdr:col>46</xdr:col>
      <xdr:colOff>38100</xdr:colOff>
      <xdr:row>85</xdr:row>
      <xdr:rowOff>144587</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8699500" y="1461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91729</xdr:rowOff>
    </xdr:from>
    <xdr:to>
      <xdr:col>50</xdr:col>
      <xdr:colOff>114300</xdr:colOff>
      <xdr:row>85</xdr:row>
      <xdr:rowOff>93787</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8750300" y="14664979"/>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54097</xdr:rowOff>
    </xdr:from>
    <xdr:to>
      <xdr:col>41</xdr:col>
      <xdr:colOff>101600</xdr:colOff>
      <xdr:row>85</xdr:row>
      <xdr:rowOff>155697</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7810500" y="1462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93787</xdr:rowOff>
    </xdr:from>
    <xdr:to>
      <xdr:col>45</xdr:col>
      <xdr:colOff>177800</xdr:colOff>
      <xdr:row>85</xdr:row>
      <xdr:rowOff>104897</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7861300" y="14667037"/>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47" name="n_1aveValue【公営住宅】&#10;一人当たり面積">
          <a:extLst>
            <a:ext uri="{FF2B5EF4-FFF2-40B4-BE49-F238E27FC236}">
              <a16:creationId xmlns:a16="http://schemas.microsoft.com/office/drawing/2014/main" id="{00000000-0008-0000-0E00-00005B010000}"/>
            </a:ext>
          </a:extLst>
        </xdr:cNvPr>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48" name="n_2aveValue【公営住宅】&#10;一人当たり面積">
          <a:extLst>
            <a:ext uri="{FF2B5EF4-FFF2-40B4-BE49-F238E27FC236}">
              <a16:creationId xmlns:a16="http://schemas.microsoft.com/office/drawing/2014/main" id="{00000000-0008-0000-0E00-00005C010000}"/>
            </a:ext>
          </a:extLst>
        </xdr:cNvPr>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49" name="n_3aveValue【公営住宅】&#10;一人当たり面積">
          <a:extLst>
            <a:ext uri="{FF2B5EF4-FFF2-40B4-BE49-F238E27FC236}">
              <a16:creationId xmlns:a16="http://schemas.microsoft.com/office/drawing/2014/main" id="{00000000-0008-0000-0E00-00005D010000}"/>
            </a:ext>
          </a:extLst>
        </xdr:cNvPr>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50" name="n_4aveValue【公営住宅】&#10;一人当たり面積">
          <a:extLst>
            <a:ext uri="{FF2B5EF4-FFF2-40B4-BE49-F238E27FC236}">
              <a16:creationId xmlns:a16="http://schemas.microsoft.com/office/drawing/2014/main" id="{00000000-0008-0000-0E00-00005E010000}"/>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159056</xdr:rowOff>
    </xdr:from>
    <xdr:ext cx="469744" cy="259045"/>
    <xdr:sp macro="" textlink="">
      <xdr:nvSpPr>
        <xdr:cNvPr id="351" name="n_1mainValue【公営住宅】&#10;一人当たり面積">
          <a:extLst>
            <a:ext uri="{FF2B5EF4-FFF2-40B4-BE49-F238E27FC236}">
              <a16:creationId xmlns:a16="http://schemas.microsoft.com/office/drawing/2014/main" id="{00000000-0008-0000-0E00-00005F010000}"/>
            </a:ext>
          </a:extLst>
        </xdr:cNvPr>
        <xdr:cNvSpPr txBox="1"/>
      </xdr:nvSpPr>
      <xdr:spPr>
        <a:xfrm>
          <a:off x="9391727" y="1438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161114</xdr:rowOff>
    </xdr:from>
    <xdr:ext cx="469744" cy="259045"/>
    <xdr:sp macro="" textlink="">
      <xdr:nvSpPr>
        <xdr:cNvPr id="352" name="n_2mainValue【公営住宅】&#10;一人当たり面積">
          <a:extLst>
            <a:ext uri="{FF2B5EF4-FFF2-40B4-BE49-F238E27FC236}">
              <a16:creationId xmlns:a16="http://schemas.microsoft.com/office/drawing/2014/main" id="{00000000-0008-0000-0E00-000060010000}"/>
            </a:ext>
          </a:extLst>
        </xdr:cNvPr>
        <xdr:cNvSpPr txBox="1"/>
      </xdr:nvSpPr>
      <xdr:spPr>
        <a:xfrm>
          <a:off x="8515427" y="1439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774</xdr:rowOff>
    </xdr:from>
    <xdr:ext cx="469744" cy="259045"/>
    <xdr:sp macro="" textlink="">
      <xdr:nvSpPr>
        <xdr:cNvPr id="353" name="n_3mainValue【公営住宅】&#10;一人当たり面積">
          <a:extLst>
            <a:ext uri="{FF2B5EF4-FFF2-40B4-BE49-F238E27FC236}">
              <a16:creationId xmlns:a16="http://schemas.microsoft.com/office/drawing/2014/main" id="{00000000-0008-0000-0E00-000061010000}"/>
            </a:ext>
          </a:extLst>
        </xdr:cNvPr>
        <xdr:cNvSpPr txBox="1"/>
      </xdr:nvSpPr>
      <xdr:spPr>
        <a:xfrm>
          <a:off x="7626427" y="1440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港湾・漁港】&#10;有形固定資産減価償却率グラフ枠">
          <a:extLst>
            <a:ext uri="{FF2B5EF4-FFF2-40B4-BE49-F238E27FC236}">
              <a16:creationId xmlns:a16="http://schemas.microsoft.com/office/drawing/2014/main" id="{00000000-0008-0000-0E00-00007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0" name="【港湾・漁港】&#10;有形固定資産減価償却率最小値テキスト">
          <a:extLst>
            <a:ext uri="{FF2B5EF4-FFF2-40B4-BE49-F238E27FC236}">
              <a16:creationId xmlns:a16="http://schemas.microsoft.com/office/drawing/2014/main" id="{00000000-0008-0000-0E00-00007C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382" name="【港湾・漁港】&#10;有形固定資産減価償却率最大値テキスト">
          <a:extLst>
            <a:ext uri="{FF2B5EF4-FFF2-40B4-BE49-F238E27FC236}">
              <a16:creationId xmlns:a16="http://schemas.microsoft.com/office/drawing/2014/main" id="{00000000-0008-0000-0E00-00007E010000}"/>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384" name="【港湾・漁港】&#10;有形固定資産減価償却率平均値テキスト">
          <a:extLst>
            <a:ext uri="{FF2B5EF4-FFF2-40B4-BE49-F238E27FC236}">
              <a16:creationId xmlns:a16="http://schemas.microsoft.com/office/drawing/2014/main" id="{00000000-0008-0000-0E00-000080010000}"/>
            </a:ext>
          </a:extLst>
        </xdr:cNvPr>
        <xdr:cNvSpPr txBox="1"/>
      </xdr:nvSpPr>
      <xdr:spPr>
        <a:xfrm>
          <a:off x="4673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387" name="フローチャート: 判断 386">
          <a:extLst>
            <a:ext uri="{FF2B5EF4-FFF2-40B4-BE49-F238E27FC236}">
              <a16:creationId xmlns:a16="http://schemas.microsoft.com/office/drawing/2014/main" id="{00000000-0008-0000-0E00-000083010000}"/>
            </a:ext>
          </a:extLst>
        </xdr:cNvPr>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162561</xdr:rowOff>
    </xdr:from>
    <xdr:to>
      <xdr:col>24</xdr:col>
      <xdr:colOff>114300</xdr:colOff>
      <xdr:row>105</xdr:row>
      <xdr:rowOff>92711</xdr:rowOff>
    </xdr:to>
    <xdr:sp macro="" textlink="">
      <xdr:nvSpPr>
        <xdr:cNvPr id="395" name="楕円 394">
          <a:extLst>
            <a:ext uri="{FF2B5EF4-FFF2-40B4-BE49-F238E27FC236}">
              <a16:creationId xmlns:a16="http://schemas.microsoft.com/office/drawing/2014/main" id="{00000000-0008-0000-0E00-00008B010000}"/>
            </a:ext>
          </a:extLst>
        </xdr:cNvPr>
        <xdr:cNvSpPr/>
      </xdr:nvSpPr>
      <xdr:spPr>
        <a:xfrm>
          <a:off x="4584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140988</xdr:rowOff>
    </xdr:from>
    <xdr:ext cx="405111" cy="259045"/>
    <xdr:sp macro="" textlink="">
      <xdr:nvSpPr>
        <xdr:cNvPr id="396" name="【港湾・漁港】&#10;有形固定資産減価償却率該当値テキスト">
          <a:extLst>
            <a:ext uri="{FF2B5EF4-FFF2-40B4-BE49-F238E27FC236}">
              <a16:creationId xmlns:a16="http://schemas.microsoft.com/office/drawing/2014/main" id="{00000000-0008-0000-0E00-00008C010000}"/>
            </a:ext>
          </a:extLst>
        </xdr:cNvPr>
        <xdr:cNvSpPr txBox="1"/>
      </xdr:nvSpPr>
      <xdr:spPr>
        <a:xfrm>
          <a:off x="4673600"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131536</xdr:rowOff>
    </xdr:from>
    <xdr:to>
      <xdr:col>20</xdr:col>
      <xdr:colOff>38100</xdr:colOff>
      <xdr:row>105</xdr:row>
      <xdr:rowOff>61686</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3746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10886</xdr:rowOff>
    </xdr:from>
    <xdr:to>
      <xdr:col>24</xdr:col>
      <xdr:colOff>63500</xdr:colOff>
      <xdr:row>105</xdr:row>
      <xdr:rowOff>41911</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3797300" y="1801313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100512</xdr:rowOff>
    </xdr:from>
    <xdr:to>
      <xdr:col>15</xdr:col>
      <xdr:colOff>101600</xdr:colOff>
      <xdr:row>105</xdr:row>
      <xdr:rowOff>30662</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2857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151312</xdr:rowOff>
    </xdr:from>
    <xdr:to>
      <xdr:col>19</xdr:col>
      <xdr:colOff>177800</xdr:colOff>
      <xdr:row>105</xdr:row>
      <xdr:rowOff>10886</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2908300" y="1798211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1968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117021</xdr:rowOff>
    </xdr:from>
    <xdr:to>
      <xdr:col>15</xdr:col>
      <xdr:colOff>50800</xdr:colOff>
      <xdr:row>104</xdr:row>
      <xdr:rowOff>151312</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2019300" y="179478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42290</xdr:rowOff>
    </xdr:from>
    <xdr:ext cx="405111" cy="259045"/>
    <xdr:sp macro="" textlink="">
      <xdr:nvSpPr>
        <xdr:cNvPr id="403" name="n_1aveValue【港湾・漁港】&#10;有形固定資産減価償却率">
          <a:extLst>
            <a:ext uri="{FF2B5EF4-FFF2-40B4-BE49-F238E27FC236}">
              <a16:creationId xmlns:a16="http://schemas.microsoft.com/office/drawing/2014/main" id="{00000000-0008-0000-0E00-000093010000}"/>
            </a:ext>
          </a:extLst>
        </xdr:cNvPr>
        <xdr:cNvSpPr txBox="1"/>
      </xdr:nvSpPr>
      <xdr:spPr>
        <a:xfrm>
          <a:off x="3582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404" name="n_2aveValue【港湾・漁港】&#10;有形固定資産減価償却率">
          <a:extLst>
            <a:ext uri="{FF2B5EF4-FFF2-40B4-BE49-F238E27FC236}">
              <a16:creationId xmlns:a16="http://schemas.microsoft.com/office/drawing/2014/main" id="{00000000-0008-0000-0E00-000094010000}"/>
            </a:ext>
          </a:extLst>
        </xdr:cNvPr>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05" name="n_3aveValue【港湾・漁港】&#10;有形固定資産減価償却率">
          <a:extLst>
            <a:ext uri="{FF2B5EF4-FFF2-40B4-BE49-F238E27FC236}">
              <a16:creationId xmlns:a16="http://schemas.microsoft.com/office/drawing/2014/main" id="{00000000-0008-0000-0E00-000095010000}"/>
            </a:ext>
          </a:extLst>
        </xdr:cNvPr>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06" name="n_4aveValue【港湾・漁港】&#10;有形固定資産減価償却率">
          <a:extLst>
            <a:ext uri="{FF2B5EF4-FFF2-40B4-BE49-F238E27FC236}">
              <a16:creationId xmlns:a16="http://schemas.microsoft.com/office/drawing/2014/main" id="{00000000-0008-0000-0E00-000096010000}"/>
            </a:ext>
          </a:extLst>
        </xdr:cNvPr>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52813</xdr:rowOff>
    </xdr:from>
    <xdr:ext cx="405111" cy="259045"/>
    <xdr:sp macro="" textlink="">
      <xdr:nvSpPr>
        <xdr:cNvPr id="407" name="n_1mainValue【港湾・漁港】&#10;有形固定資産減価償却率">
          <a:extLst>
            <a:ext uri="{FF2B5EF4-FFF2-40B4-BE49-F238E27FC236}">
              <a16:creationId xmlns:a16="http://schemas.microsoft.com/office/drawing/2014/main" id="{00000000-0008-0000-0E00-000097010000}"/>
            </a:ext>
          </a:extLst>
        </xdr:cNvPr>
        <xdr:cNvSpPr txBox="1"/>
      </xdr:nvSpPr>
      <xdr:spPr>
        <a:xfrm>
          <a:off x="3582044"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21789</xdr:rowOff>
    </xdr:from>
    <xdr:ext cx="405111" cy="259045"/>
    <xdr:sp macro="" textlink="">
      <xdr:nvSpPr>
        <xdr:cNvPr id="408" name="n_2mainValue【港湾・漁港】&#10;有形固定資産減価償却率">
          <a:extLst>
            <a:ext uri="{FF2B5EF4-FFF2-40B4-BE49-F238E27FC236}">
              <a16:creationId xmlns:a16="http://schemas.microsoft.com/office/drawing/2014/main" id="{00000000-0008-0000-0E00-000098010000}"/>
            </a:ext>
          </a:extLst>
        </xdr:cNvPr>
        <xdr:cNvSpPr txBox="1"/>
      </xdr:nvSpPr>
      <xdr:spPr>
        <a:xfrm>
          <a:off x="2705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09" name="n_3mainValue【港湾・漁港】&#10;有形固定資産減価償却率">
          <a:extLst>
            <a:ext uri="{FF2B5EF4-FFF2-40B4-BE49-F238E27FC236}">
              <a16:creationId xmlns:a16="http://schemas.microsoft.com/office/drawing/2014/main" id="{00000000-0008-0000-0E00-000099010000}"/>
            </a:ext>
          </a:extLst>
        </xdr:cNvPr>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港湾・漁港】&#10;一人当たり有形固定資産（償却資産）額グラフ枠">
          <a:extLst>
            <a:ext uri="{FF2B5EF4-FFF2-40B4-BE49-F238E27FC236}">
              <a16:creationId xmlns:a16="http://schemas.microsoft.com/office/drawing/2014/main" id="{00000000-0008-0000-0E00-0000A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32" name="【港湾・漁港】&#10;一人当たり有形固定資産（償却資産）額最小値テキスト">
          <a:extLst>
            <a:ext uri="{FF2B5EF4-FFF2-40B4-BE49-F238E27FC236}">
              <a16:creationId xmlns:a16="http://schemas.microsoft.com/office/drawing/2014/main" id="{00000000-0008-0000-0E00-0000B0010000}"/>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34" name="【港湾・漁港】&#10;一人当たり有形固定資産（償却資産）額最大値テキスト">
          <a:extLst>
            <a:ext uri="{FF2B5EF4-FFF2-40B4-BE49-F238E27FC236}">
              <a16:creationId xmlns:a16="http://schemas.microsoft.com/office/drawing/2014/main" id="{00000000-0008-0000-0E00-0000B2010000}"/>
            </a:ext>
          </a:extLst>
        </xdr:cNvPr>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436" name="【港湾・漁港】&#10;一人当たり有形固定資産（償却資産）額平均値テキスト">
          <a:extLst>
            <a:ext uri="{FF2B5EF4-FFF2-40B4-BE49-F238E27FC236}">
              <a16:creationId xmlns:a16="http://schemas.microsoft.com/office/drawing/2014/main" id="{00000000-0008-0000-0E00-0000B4010000}"/>
            </a:ext>
          </a:extLst>
        </xdr:cNvPr>
        <xdr:cNvSpPr txBox="1"/>
      </xdr:nvSpPr>
      <xdr:spPr>
        <a:xfrm>
          <a:off x="10515600" y="1823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37" name="フローチャート: 判断 436">
          <a:extLst>
            <a:ext uri="{FF2B5EF4-FFF2-40B4-BE49-F238E27FC236}">
              <a16:creationId xmlns:a16="http://schemas.microsoft.com/office/drawing/2014/main" id="{00000000-0008-0000-0E00-0000B5010000}"/>
            </a:ext>
          </a:extLst>
        </xdr:cNvPr>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133503</xdr:rowOff>
    </xdr:from>
    <xdr:to>
      <xdr:col>55</xdr:col>
      <xdr:colOff>50800</xdr:colOff>
      <xdr:row>108</xdr:row>
      <xdr:rowOff>63653</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10426700" y="1847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48430</xdr:rowOff>
    </xdr:from>
    <xdr:ext cx="599010" cy="259045"/>
    <xdr:sp macro="" textlink="">
      <xdr:nvSpPr>
        <xdr:cNvPr id="448" name="【港湾・漁港】&#10;一人当たり有形固定資産（償却資産）額該当値テキスト">
          <a:extLst>
            <a:ext uri="{FF2B5EF4-FFF2-40B4-BE49-F238E27FC236}">
              <a16:creationId xmlns:a16="http://schemas.microsoft.com/office/drawing/2014/main" id="{00000000-0008-0000-0E00-0000C0010000}"/>
            </a:ext>
          </a:extLst>
        </xdr:cNvPr>
        <xdr:cNvSpPr txBox="1"/>
      </xdr:nvSpPr>
      <xdr:spPr>
        <a:xfrm>
          <a:off x="10515600" y="1839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134196</xdr:rowOff>
    </xdr:from>
    <xdr:to>
      <xdr:col>50</xdr:col>
      <xdr:colOff>165100</xdr:colOff>
      <xdr:row>108</xdr:row>
      <xdr:rowOff>64346</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9588500" y="1847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12853</xdr:rowOff>
    </xdr:from>
    <xdr:to>
      <xdr:col>55</xdr:col>
      <xdr:colOff>0</xdr:colOff>
      <xdr:row>108</xdr:row>
      <xdr:rowOff>13546</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flipV="1">
          <a:off x="9639300" y="18529453"/>
          <a:ext cx="8382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135378</xdr:rowOff>
    </xdr:from>
    <xdr:to>
      <xdr:col>46</xdr:col>
      <xdr:colOff>38100</xdr:colOff>
      <xdr:row>108</xdr:row>
      <xdr:rowOff>65528</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8699500" y="1848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13546</xdr:rowOff>
    </xdr:from>
    <xdr:to>
      <xdr:col>50</xdr:col>
      <xdr:colOff>114300</xdr:colOff>
      <xdr:row>108</xdr:row>
      <xdr:rowOff>14728</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8750300" y="18530146"/>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136902</xdr:rowOff>
    </xdr:from>
    <xdr:to>
      <xdr:col>41</xdr:col>
      <xdr:colOff>101600</xdr:colOff>
      <xdr:row>108</xdr:row>
      <xdr:rowOff>67052</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7810500" y="1848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14728</xdr:rowOff>
    </xdr:from>
    <xdr:to>
      <xdr:col>45</xdr:col>
      <xdr:colOff>177800</xdr:colOff>
      <xdr:row>108</xdr:row>
      <xdr:rowOff>16252</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flipV="1">
          <a:off x="7861300" y="185313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55" name="n_1aveValue【港湾・漁港】&#10;一人当たり有形固定資産（償却資産）額">
          <a:extLst>
            <a:ext uri="{FF2B5EF4-FFF2-40B4-BE49-F238E27FC236}">
              <a16:creationId xmlns:a16="http://schemas.microsoft.com/office/drawing/2014/main" id="{00000000-0008-0000-0E00-0000C7010000}"/>
            </a:ext>
          </a:extLst>
        </xdr:cNvPr>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56" name="n_2aveValue【港湾・漁港】&#10;一人当たり有形固定資産（償却資産）額">
          <a:extLst>
            <a:ext uri="{FF2B5EF4-FFF2-40B4-BE49-F238E27FC236}">
              <a16:creationId xmlns:a16="http://schemas.microsoft.com/office/drawing/2014/main" id="{00000000-0008-0000-0E00-0000C8010000}"/>
            </a:ext>
          </a:extLst>
        </xdr:cNvPr>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57" name="n_3aveValue【港湾・漁港】&#10;一人当たり有形固定資産（償却資産）額">
          <a:extLst>
            <a:ext uri="{FF2B5EF4-FFF2-40B4-BE49-F238E27FC236}">
              <a16:creationId xmlns:a16="http://schemas.microsoft.com/office/drawing/2014/main" id="{00000000-0008-0000-0E00-0000C9010000}"/>
            </a:ext>
          </a:extLst>
        </xdr:cNvPr>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58" name="n_4aveValue【港湾・漁港】&#10;一人当たり有形固定資産（償却資産）額">
          <a:extLst>
            <a:ext uri="{FF2B5EF4-FFF2-40B4-BE49-F238E27FC236}">
              <a16:creationId xmlns:a16="http://schemas.microsoft.com/office/drawing/2014/main" id="{00000000-0008-0000-0E00-0000CA010000}"/>
            </a:ext>
          </a:extLst>
        </xdr:cNvPr>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55473</xdr:rowOff>
    </xdr:from>
    <xdr:ext cx="599010" cy="259045"/>
    <xdr:sp macro="" textlink="">
      <xdr:nvSpPr>
        <xdr:cNvPr id="459" name="n_1mainValue【港湾・漁港】&#10;一人当たり有形固定資産（償却資産）額">
          <a:extLst>
            <a:ext uri="{FF2B5EF4-FFF2-40B4-BE49-F238E27FC236}">
              <a16:creationId xmlns:a16="http://schemas.microsoft.com/office/drawing/2014/main" id="{00000000-0008-0000-0E00-0000CB010000}"/>
            </a:ext>
          </a:extLst>
        </xdr:cNvPr>
        <xdr:cNvSpPr txBox="1"/>
      </xdr:nvSpPr>
      <xdr:spPr>
        <a:xfrm>
          <a:off x="9327095" y="1857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56655</xdr:rowOff>
    </xdr:from>
    <xdr:ext cx="599010" cy="259045"/>
    <xdr:sp macro="" textlink="">
      <xdr:nvSpPr>
        <xdr:cNvPr id="460" name="n_2mainValue【港湾・漁港】&#10;一人当たり有形固定資産（償却資産）額">
          <a:extLst>
            <a:ext uri="{FF2B5EF4-FFF2-40B4-BE49-F238E27FC236}">
              <a16:creationId xmlns:a16="http://schemas.microsoft.com/office/drawing/2014/main" id="{00000000-0008-0000-0E00-0000CC010000}"/>
            </a:ext>
          </a:extLst>
        </xdr:cNvPr>
        <xdr:cNvSpPr txBox="1"/>
      </xdr:nvSpPr>
      <xdr:spPr>
        <a:xfrm>
          <a:off x="8450795" y="1857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58179</xdr:rowOff>
    </xdr:from>
    <xdr:ext cx="599010" cy="259045"/>
    <xdr:sp macro="" textlink="">
      <xdr:nvSpPr>
        <xdr:cNvPr id="461" name="n_3mainValue【港湾・漁港】&#10;一人当たり有形固定資産（償却資産）額">
          <a:extLst>
            <a:ext uri="{FF2B5EF4-FFF2-40B4-BE49-F238E27FC236}">
              <a16:creationId xmlns:a16="http://schemas.microsoft.com/office/drawing/2014/main" id="{00000000-0008-0000-0E00-0000CD010000}"/>
            </a:ext>
          </a:extLst>
        </xdr:cNvPr>
        <xdr:cNvSpPr txBox="1"/>
      </xdr:nvSpPr>
      <xdr:spPr>
        <a:xfrm>
          <a:off x="7561795" y="1857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5" name="【認定こども園・幼稚園・保育所】&#10;有形固定資産減価償却率グラフ枠">
          <a:extLst>
            <a:ext uri="{FF2B5EF4-FFF2-40B4-BE49-F238E27FC236}">
              <a16:creationId xmlns:a16="http://schemas.microsoft.com/office/drawing/2014/main" id="{00000000-0008-0000-0E00-0000E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87" name="【認定こども園・幼稚園・保育所】&#10;有形固定資産減価償却率最小値テキスト">
          <a:extLst>
            <a:ext uri="{FF2B5EF4-FFF2-40B4-BE49-F238E27FC236}">
              <a16:creationId xmlns:a16="http://schemas.microsoft.com/office/drawing/2014/main" id="{00000000-0008-0000-0E00-0000E7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89" name="【認定こども園・幼稚園・保育所】&#10;有形固定資産減価償却率最大値テキスト">
          <a:extLst>
            <a:ext uri="{FF2B5EF4-FFF2-40B4-BE49-F238E27FC236}">
              <a16:creationId xmlns:a16="http://schemas.microsoft.com/office/drawing/2014/main" id="{00000000-0008-0000-0E00-0000E9010000}"/>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91" name="【認定こども園・幼稚園・保育所】&#10;有形固定資産減価償却率平均値テキスト">
          <a:extLst>
            <a:ext uri="{FF2B5EF4-FFF2-40B4-BE49-F238E27FC236}">
              <a16:creationId xmlns:a16="http://schemas.microsoft.com/office/drawing/2014/main" id="{00000000-0008-0000-0E00-0000EB010000}"/>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92" name="フローチャート: 判断 491">
          <a:extLst>
            <a:ext uri="{FF2B5EF4-FFF2-40B4-BE49-F238E27FC236}">
              <a16:creationId xmlns:a16="http://schemas.microsoft.com/office/drawing/2014/main" id="{00000000-0008-0000-0E00-0000EC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95" name="フローチャート: 判断 494">
          <a:extLst>
            <a:ext uri="{FF2B5EF4-FFF2-40B4-BE49-F238E27FC236}">
              <a16:creationId xmlns:a16="http://schemas.microsoft.com/office/drawing/2014/main" id="{00000000-0008-0000-0E00-0000EF010000}"/>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44450</xdr:rowOff>
    </xdr:from>
    <xdr:to>
      <xdr:col>85</xdr:col>
      <xdr:colOff>177800</xdr:colOff>
      <xdr:row>35</xdr:row>
      <xdr:rowOff>146050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6268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67327</xdr:rowOff>
    </xdr:from>
    <xdr:ext cx="405111" cy="259045"/>
    <xdr:sp macro="" textlink="">
      <xdr:nvSpPr>
        <xdr:cNvPr id="503" name="【認定こども園・幼稚園・保育所】&#10;有形固定資産減価償却率該当値テキスト">
          <a:extLst>
            <a:ext uri="{FF2B5EF4-FFF2-40B4-BE49-F238E27FC236}">
              <a16:creationId xmlns:a16="http://schemas.microsoft.com/office/drawing/2014/main" id="{00000000-0008-0000-0E00-0000F7010000}"/>
            </a:ext>
          </a:extLst>
        </xdr:cNvPr>
        <xdr:cNvSpPr txBox="1"/>
      </xdr:nvSpPr>
      <xdr:spPr>
        <a:xfrm>
          <a:off x="16357600"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635</xdr:rowOff>
    </xdr:from>
    <xdr:to>
      <xdr:col>81</xdr:col>
      <xdr:colOff>101600</xdr:colOff>
      <xdr:row>35</xdr:row>
      <xdr:rowOff>102235</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5430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51435</xdr:rowOff>
    </xdr:from>
    <xdr:to>
      <xdr:col>85</xdr:col>
      <xdr:colOff>127000</xdr:colOff>
      <xdr:row>35</xdr:row>
      <xdr:rowOff>95250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5481300" y="60521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74930</xdr:rowOff>
    </xdr:from>
    <xdr:to>
      <xdr:col>76</xdr:col>
      <xdr:colOff>165100</xdr:colOff>
      <xdr:row>37</xdr:row>
      <xdr:rowOff>5080</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14541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51435</xdr:rowOff>
    </xdr:from>
    <xdr:to>
      <xdr:col>81</xdr:col>
      <xdr:colOff>50800</xdr:colOff>
      <xdr:row>36</xdr:row>
      <xdr:rowOff>125730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flipV="1">
          <a:off x="14592300" y="6052185"/>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48260</xdr:rowOff>
    </xdr:from>
    <xdr:to>
      <xdr:col>72</xdr:col>
      <xdr:colOff>38100</xdr:colOff>
      <xdr:row>37</xdr:row>
      <xdr:rowOff>149860</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13652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125730</xdr:rowOff>
    </xdr:from>
    <xdr:to>
      <xdr:col>76</xdr:col>
      <xdr:colOff>114300</xdr:colOff>
      <xdr:row>37</xdr:row>
      <xdr:rowOff>99060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flipV="1">
          <a:off x="13703300" y="629793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10" name="n_1aveValue【認定こども園・幼稚園・保育所】&#10;有形固定資産減価償却率">
          <a:extLst>
            <a:ext uri="{FF2B5EF4-FFF2-40B4-BE49-F238E27FC236}">
              <a16:creationId xmlns:a16="http://schemas.microsoft.com/office/drawing/2014/main" id="{00000000-0008-0000-0E00-0000FE010000}"/>
            </a:ext>
          </a:extLst>
        </xdr:cNvPr>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11" name="n_2aveValue【認定こども園・幼稚園・保育所】&#10;有形固定資産減価償却率">
          <a:extLst>
            <a:ext uri="{FF2B5EF4-FFF2-40B4-BE49-F238E27FC236}">
              <a16:creationId xmlns:a16="http://schemas.microsoft.com/office/drawing/2014/main" id="{00000000-0008-0000-0E00-0000FF010000}"/>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12" name="n_3aveValue【認定こども園・幼稚園・保育所】&#10;有形固定資産減価償却率">
          <a:extLst>
            <a:ext uri="{FF2B5EF4-FFF2-40B4-BE49-F238E27FC236}">
              <a16:creationId xmlns:a16="http://schemas.microsoft.com/office/drawing/2014/main" id="{00000000-0008-0000-0E00-000000020000}"/>
            </a:ext>
          </a:extLst>
        </xdr:cNvPr>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13" name="n_4aveValue【認定こども園・幼稚園・保育所】&#10;有形固定資産減価償却率">
          <a:extLst>
            <a:ext uri="{FF2B5EF4-FFF2-40B4-BE49-F238E27FC236}">
              <a16:creationId xmlns:a16="http://schemas.microsoft.com/office/drawing/2014/main" id="{00000000-0008-0000-0E00-000001020000}"/>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118762</xdr:rowOff>
    </xdr:from>
    <xdr:ext cx="405111" cy="259045"/>
    <xdr:sp macro="" textlink="">
      <xdr:nvSpPr>
        <xdr:cNvPr id="514" name="n_1mainValue【認定こども園・幼稚園・保育所】&#10;有形固定資産減価償却率">
          <a:extLst>
            <a:ext uri="{FF2B5EF4-FFF2-40B4-BE49-F238E27FC236}">
              <a16:creationId xmlns:a16="http://schemas.microsoft.com/office/drawing/2014/main" id="{00000000-0008-0000-0E00-000002020000}"/>
            </a:ext>
          </a:extLst>
        </xdr:cNvPr>
        <xdr:cNvSpPr txBox="1"/>
      </xdr:nvSpPr>
      <xdr:spPr>
        <a:xfrm>
          <a:off x="15266044"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21607</xdr:rowOff>
    </xdr:from>
    <xdr:ext cx="405111" cy="259045"/>
    <xdr:sp macro="" textlink="">
      <xdr:nvSpPr>
        <xdr:cNvPr id="515" name="n_2mainValue【認定こども園・幼稚園・保育所】&#10;有形固定資産減価償却率">
          <a:extLst>
            <a:ext uri="{FF2B5EF4-FFF2-40B4-BE49-F238E27FC236}">
              <a16:creationId xmlns:a16="http://schemas.microsoft.com/office/drawing/2014/main" id="{00000000-0008-0000-0E00-000003020000}"/>
            </a:ext>
          </a:extLst>
        </xdr:cNvPr>
        <xdr:cNvSpPr txBox="1"/>
      </xdr:nvSpPr>
      <xdr:spPr>
        <a:xfrm>
          <a:off x="14389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166387</xdr:rowOff>
    </xdr:from>
    <xdr:ext cx="405111" cy="259045"/>
    <xdr:sp macro="" textlink="">
      <xdr:nvSpPr>
        <xdr:cNvPr id="516" name="n_3mainValue【認定こども園・幼稚園・保育所】&#10;有形固定資産減価償却率">
          <a:extLst>
            <a:ext uri="{FF2B5EF4-FFF2-40B4-BE49-F238E27FC236}">
              <a16:creationId xmlns:a16="http://schemas.microsoft.com/office/drawing/2014/main" id="{00000000-0008-0000-0E00-000004020000}"/>
            </a:ext>
          </a:extLst>
        </xdr:cNvPr>
        <xdr:cNvSpPr txBox="1"/>
      </xdr:nvSpPr>
      <xdr:spPr>
        <a:xfrm>
          <a:off x="13500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7" name="【認定こども園・幼稚園・保育所】&#10;一人当たり面積グラフ枠">
          <a:extLst>
            <a:ext uri="{FF2B5EF4-FFF2-40B4-BE49-F238E27FC236}">
              <a16:creationId xmlns:a16="http://schemas.microsoft.com/office/drawing/2014/main" id="{00000000-0008-0000-0E00-00001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39" name="【認定こども園・幼稚園・保育所】&#10;一人当たり面積最小値テキスト">
          <a:extLst>
            <a:ext uri="{FF2B5EF4-FFF2-40B4-BE49-F238E27FC236}">
              <a16:creationId xmlns:a16="http://schemas.microsoft.com/office/drawing/2014/main" id="{00000000-0008-0000-0E00-00001B02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41" name="【認定こども園・幼稚園・保育所】&#10;一人当たり面積最大値テキスト">
          <a:extLst>
            <a:ext uri="{FF2B5EF4-FFF2-40B4-BE49-F238E27FC236}">
              <a16:creationId xmlns:a16="http://schemas.microsoft.com/office/drawing/2014/main" id="{00000000-0008-0000-0E00-00001D020000}"/>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543" name="【認定こども園・幼稚園・保育所】&#10;一人当たり面積平均値テキスト">
          <a:extLst>
            <a:ext uri="{FF2B5EF4-FFF2-40B4-BE49-F238E27FC236}">
              <a16:creationId xmlns:a16="http://schemas.microsoft.com/office/drawing/2014/main" id="{00000000-0008-0000-0E00-00001F020000}"/>
            </a:ext>
          </a:extLst>
        </xdr:cNvPr>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169418</xdr:rowOff>
    </xdr:from>
    <xdr:to>
      <xdr:col>116</xdr:col>
      <xdr:colOff>114300</xdr:colOff>
      <xdr:row>39</xdr:row>
      <xdr:rowOff>99568</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221107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20845</xdr:rowOff>
    </xdr:from>
    <xdr:ext cx="469744" cy="259045"/>
    <xdr:sp macro="" textlink="">
      <xdr:nvSpPr>
        <xdr:cNvPr id="555" name="【認定こども園・幼稚園・保育所】&#10;一人当たり面積該当値テキスト">
          <a:extLst>
            <a:ext uri="{FF2B5EF4-FFF2-40B4-BE49-F238E27FC236}">
              <a16:creationId xmlns:a16="http://schemas.microsoft.com/office/drawing/2014/main" id="{00000000-0008-0000-0E00-00002B020000}"/>
            </a:ext>
          </a:extLst>
        </xdr:cNvPr>
        <xdr:cNvSpPr txBox="1"/>
      </xdr:nvSpPr>
      <xdr:spPr>
        <a:xfrm>
          <a:off x="22199600"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xdr:rowOff>
    </xdr:from>
    <xdr:to>
      <xdr:col>112</xdr:col>
      <xdr:colOff>38100</xdr:colOff>
      <xdr:row>39</xdr:row>
      <xdr:rowOff>104140</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2127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48768</xdr:rowOff>
    </xdr:from>
    <xdr:to>
      <xdr:col>116</xdr:col>
      <xdr:colOff>63500</xdr:colOff>
      <xdr:row>39</xdr:row>
      <xdr:rowOff>53340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flipV="1">
          <a:off x="21323300" y="673531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116840</xdr:rowOff>
    </xdr:from>
    <xdr:to>
      <xdr:col>107</xdr:col>
      <xdr:colOff>101600</xdr:colOff>
      <xdr:row>39</xdr:row>
      <xdr:rowOff>46990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20383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167640</xdr:rowOff>
    </xdr:from>
    <xdr:to>
      <xdr:col>111</xdr:col>
      <xdr:colOff>177800</xdr:colOff>
      <xdr:row>39</xdr:row>
      <xdr:rowOff>53340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20434300" y="66827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xdr:rowOff>
    </xdr:from>
    <xdr:to>
      <xdr:col>102</xdr:col>
      <xdr:colOff>165100</xdr:colOff>
      <xdr:row>38</xdr:row>
      <xdr:rowOff>113284</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9494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62484</xdr:rowOff>
    </xdr:from>
    <xdr:to>
      <xdr:col>107</xdr:col>
      <xdr:colOff>50800</xdr:colOff>
      <xdr:row>38</xdr:row>
      <xdr:rowOff>167640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9545300" y="65775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62" name="n_1aveValue【認定こども園・幼稚園・保育所】&#10;一人当たり面積">
          <a:extLst>
            <a:ext uri="{FF2B5EF4-FFF2-40B4-BE49-F238E27FC236}">
              <a16:creationId xmlns:a16="http://schemas.microsoft.com/office/drawing/2014/main" id="{00000000-0008-0000-0E00-000032020000}"/>
            </a:ext>
          </a:extLst>
        </xdr:cNvPr>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563" name="n_2aveValue【認定こども園・幼稚園・保育所】&#10;一人当たり面積">
          <a:extLst>
            <a:ext uri="{FF2B5EF4-FFF2-40B4-BE49-F238E27FC236}">
              <a16:creationId xmlns:a16="http://schemas.microsoft.com/office/drawing/2014/main" id="{00000000-0008-0000-0E00-000033020000}"/>
            </a:ext>
          </a:extLst>
        </xdr:cNvPr>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64" name="n_3aveValue【認定こども園・幼稚園・保育所】&#10;一人当たり面積">
          <a:extLst>
            <a:ext uri="{FF2B5EF4-FFF2-40B4-BE49-F238E27FC236}">
              <a16:creationId xmlns:a16="http://schemas.microsoft.com/office/drawing/2014/main" id="{00000000-0008-0000-0E00-000034020000}"/>
            </a:ext>
          </a:extLst>
        </xdr:cNvPr>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65" name="n_4aveValue【認定こども園・幼稚園・保育所】&#10;一人当たり面積">
          <a:extLst>
            <a:ext uri="{FF2B5EF4-FFF2-40B4-BE49-F238E27FC236}">
              <a16:creationId xmlns:a16="http://schemas.microsoft.com/office/drawing/2014/main" id="{00000000-0008-0000-0E00-000035020000}"/>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120667</xdr:rowOff>
    </xdr:from>
    <xdr:ext cx="469744" cy="259045"/>
    <xdr:sp macro="" textlink="">
      <xdr:nvSpPr>
        <xdr:cNvPr id="566" name="n_1mainValue【認定こども園・幼稚園・保育所】&#10;一人当たり面積">
          <a:extLst>
            <a:ext uri="{FF2B5EF4-FFF2-40B4-BE49-F238E27FC236}">
              <a16:creationId xmlns:a16="http://schemas.microsoft.com/office/drawing/2014/main" id="{00000000-0008-0000-0E00-000036020000}"/>
            </a:ext>
          </a:extLst>
        </xdr:cNvPr>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567" name="n_2mainValue【認定こども園・幼稚園・保育所】&#10;一人当たり面積">
          <a:extLst>
            <a:ext uri="{FF2B5EF4-FFF2-40B4-BE49-F238E27FC236}">
              <a16:creationId xmlns:a16="http://schemas.microsoft.com/office/drawing/2014/main" id="{00000000-0008-0000-0E00-000037020000}"/>
            </a:ext>
          </a:extLst>
        </xdr:cNvPr>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129811</xdr:rowOff>
    </xdr:from>
    <xdr:ext cx="469744" cy="259045"/>
    <xdr:sp macro="" textlink="">
      <xdr:nvSpPr>
        <xdr:cNvPr id="568" name="n_3mainValue【認定こども園・幼稚園・保育所】&#10;一人当たり面積">
          <a:extLst>
            <a:ext uri="{FF2B5EF4-FFF2-40B4-BE49-F238E27FC236}">
              <a16:creationId xmlns:a16="http://schemas.microsoft.com/office/drawing/2014/main" id="{00000000-0008-0000-0E00-000038020000}"/>
            </a:ext>
          </a:extLst>
        </xdr:cNvPr>
        <xdr:cNvSpPr txBox="1"/>
      </xdr:nvSpPr>
      <xdr:spPr>
        <a:xfrm>
          <a:off x="193104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2" name="【学校施設】&#10;有形固定資産減価償却率グラフ枠">
          <a:extLst>
            <a:ext uri="{FF2B5EF4-FFF2-40B4-BE49-F238E27FC236}">
              <a16:creationId xmlns:a16="http://schemas.microsoft.com/office/drawing/2014/main" id="{00000000-0008-0000-0E00-00005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94" name="【学校施設】&#10;有形固定資産減価償却率最小値テキスト">
          <a:extLst>
            <a:ext uri="{FF2B5EF4-FFF2-40B4-BE49-F238E27FC236}">
              <a16:creationId xmlns:a16="http://schemas.microsoft.com/office/drawing/2014/main" id="{00000000-0008-0000-0E00-000052020000}"/>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96" name="【学校施設】&#10;有形固定資産減価償却率最大値テキスト">
          <a:extLst>
            <a:ext uri="{FF2B5EF4-FFF2-40B4-BE49-F238E27FC236}">
              <a16:creationId xmlns:a16="http://schemas.microsoft.com/office/drawing/2014/main" id="{00000000-0008-0000-0E00-000054020000}"/>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98" name="【学校施設】&#10;有形固定資産減価償却率平均値テキスト">
          <a:extLst>
            <a:ext uri="{FF2B5EF4-FFF2-40B4-BE49-F238E27FC236}">
              <a16:creationId xmlns:a16="http://schemas.microsoft.com/office/drawing/2014/main" id="{00000000-0008-0000-0E00-000056020000}"/>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6268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110507</xdr:rowOff>
    </xdr:from>
    <xdr:ext cx="405111" cy="259045"/>
    <xdr:sp macro="" textlink="">
      <xdr:nvSpPr>
        <xdr:cNvPr id="610" name="【学校施設】&#10;有形固定資産減価償却率該当値テキスト">
          <a:extLst>
            <a:ext uri="{FF2B5EF4-FFF2-40B4-BE49-F238E27FC236}">
              <a16:creationId xmlns:a16="http://schemas.microsoft.com/office/drawing/2014/main" id="{00000000-0008-0000-0E00-000062020000}"/>
            </a:ext>
          </a:extLst>
        </xdr:cNvPr>
        <xdr:cNvSpPr txBox="1"/>
      </xdr:nvSpPr>
      <xdr:spPr>
        <a:xfrm>
          <a:off x="16357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122555</xdr:rowOff>
    </xdr:from>
    <xdr:to>
      <xdr:col>81</xdr:col>
      <xdr:colOff>101600</xdr:colOff>
      <xdr:row>61</xdr:row>
      <xdr:rowOff>52705</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5430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xdr:rowOff>
    </xdr:from>
    <xdr:to>
      <xdr:col>85</xdr:col>
      <xdr:colOff>127000</xdr:colOff>
      <xdr:row>61</xdr:row>
      <xdr:rowOff>11430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5481300" y="104603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97790</xdr:rowOff>
    </xdr:from>
    <xdr:to>
      <xdr:col>76</xdr:col>
      <xdr:colOff>165100</xdr:colOff>
      <xdr:row>61</xdr:row>
      <xdr:rowOff>27940</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4541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148590</xdr:rowOff>
    </xdr:from>
    <xdr:to>
      <xdr:col>81</xdr:col>
      <xdr:colOff>50800</xdr:colOff>
      <xdr:row>61</xdr:row>
      <xdr:rowOff>1905</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4592300" y="104355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122555</xdr:rowOff>
    </xdr:from>
    <xdr:to>
      <xdr:col>72</xdr:col>
      <xdr:colOff>38100</xdr:colOff>
      <xdr:row>61</xdr:row>
      <xdr:rowOff>52705</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3652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148590</xdr:rowOff>
    </xdr:from>
    <xdr:to>
      <xdr:col>76</xdr:col>
      <xdr:colOff>114300</xdr:colOff>
      <xdr:row>61</xdr:row>
      <xdr:rowOff>1905</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3703300" y="104355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17" name="n_1aveValue【学校施設】&#10;有形固定資産減価償却率">
          <a:extLst>
            <a:ext uri="{FF2B5EF4-FFF2-40B4-BE49-F238E27FC236}">
              <a16:creationId xmlns:a16="http://schemas.microsoft.com/office/drawing/2014/main" id="{00000000-0008-0000-0E00-000069020000}"/>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18" name="n_2aveValue【学校施設】&#10;有形固定資産減価償却率">
          <a:extLst>
            <a:ext uri="{FF2B5EF4-FFF2-40B4-BE49-F238E27FC236}">
              <a16:creationId xmlns:a16="http://schemas.microsoft.com/office/drawing/2014/main" id="{00000000-0008-0000-0E00-00006A020000}"/>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619" name="n_3aveValue【学校施設】&#10;有形固定資産減価償却率">
          <a:extLst>
            <a:ext uri="{FF2B5EF4-FFF2-40B4-BE49-F238E27FC236}">
              <a16:creationId xmlns:a16="http://schemas.microsoft.com/office/drawing/2014/main" id="{00000000-0008-0000-0E00-00006B020000}"/>
            </a:ext>
          </a:extLst>
        </xdr:cNvPr>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620" name="n_4aveValue【学校施設】&#10;有形固定資産減価償却率">
          <a:extLst>
            <a:ext uri="{FF2B5EF4-FFF2-40B4-BE49-F238E27FC236}">
              <a16:creationId xmlns:a16="http://schemas.microsoft.com/office/drawing/2014/main" id="{00000000-0008-0000-0E00-00006C020000}"/>
            </a:ext>
          </a:extLst>
        </xdr:cNvPr>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43832</xdr:rowOff>
    </xdr:from>
    <xdr:ext cx="405111" cy="259045"/>
    <xdr:sp macro="" textlink="">
      <xdr:nvSpPr>
        <xdr:cNvPr id="621" name="n_1mainValue【学校施設】&#10;有形固定資産減価償却率">
          <a:extLst>
            <a:ext uri="{FF2B5EF4-FFF2-40B4-BE49-F238E27FC236}">
              <a16:creationId xmlns:a16="http://schemas.microsoft.com/office/drawing/2014/main" id="{00000000-0008-0000-0E00-00006D020000}"/>
            </a:ext>
          </a:extLst>
        </xdr:cNvPr>
        <xdr:cNvSpPr txBox="1"/>
      </xdr:nvSpPr>
      <xdr:spPr>
        <a:xfrm>
          <a:off x="152660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622" name="n_2mainValue【学校施設】&#10;有形固定資産減価償却率">
          <a:extLst>
            <a:ext uri="{FF2B5EF4-FFF2-40B4-BE49-F238E27FC236}">
              <a16:creationId xmlns:a16="http://schemas.microsoft.com/office/drawing/2014/main" id="{00000000-0008-0000-0E00-00006E020000}"/>
            </a:ext>
          </a:extLst>
        </xdr:cNvPr>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43832</xdr:rowOff>
    </xdr:from>
    <xdr:ext cx="405111" cy="259045"/>
    <xdr:sp macro="" textlink="">
      <xdr:nvSpPr>
        <xdr:cNvPr id="623" name="n_3mainValue【学校施設】&#10;有形固定資産減価償却率">
          <a:extLst>
            <a:ext uri="{FF2B5EF4-FFF2-40B4-BE49-F238E27FC236}">
              <a16:creationId xmlns:a16="http://schemas.microsoft.com/office/drawing/2014/main" id="{00000000-0008-0000-0E00-00006F020000}"/>
            </a:ext>
          </a:extLst>
        </xdr:cNvPr>
        <xdr:cNvSpPr txBox="1"/>
      </xdr:nvSpPr>
      <xdr:spPr>
        <a:xfrm>
          <a:off x="135007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学校施設】&#10;一人当たり面積グラフ枠">
          <a:extLst>
            <a:ext uri="{FF2B5EF4-FFF2-40B4-BE49-F238E27FC236}">
              <a16:creationId xmlns:a16="http://schemas.microsoft.com/office/drawing/2014/main" id="{00000000-0008-0000-0E00-00008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48" name="【学校施設】&#10;一人当たり面積最小値テキスト">
          <a:extLst>
            <a:ext uri="{FF2B5EF4-FFF2-40B4-BE49-F238E27FC236}">
              <a16:creationId xmlns:a16="http://schemas.microsoft.com/office/drawing/2014/main" id="{00000000-0008-0000-0E00-000088020000}"/>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50" name="【学校施設】&#10;一人当たり面積最大値テキスト">
          <a:extLst>
            <a:ext uri="{FF2B5EF4-FFF2-40B4-BE49-F238E27FC236}">
              <a16:creationId xmlns:a16="http://schemas.microsoft.com/office/drawing/2014/main" id="{00000000-0008-0000-0E00-00008A020000}"/>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652" name="【学校施設】&#10;一人当たり面積平均値テキスト">
          <a:extLst>
            <a:ext uri="{FF2B5EF4-FFF2-40B4-BE49-F238E27FC236}">
              <a16:creationId xmlns:a16="http://schemas.microsoft.com/office/drawing/2014/main" id="{00000000-0008-0000-0E00-00008C020000}"/>
            </a:ext>
          </a:extLst>
        </xdr:cNvPr>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55118</xdr:rowOff>
    </xdr:from>
    <xdr:to>
      <xdr:col>116</xdr:col>
      <xdr:colOff>114300</xdr:colOff>
      <xdr:row>61</xdr:row>
      <xdr:rowOff>156718</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22110700" y="1051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77995</xdr:rowOff>
    </xdr:from>
    <xdr:ext cx="469744" cy="259045"/>
    <xdr:sp macro="" textlink="">
      <xdr:nvSpPr>
        <xdr:cNvPr id="664" name="【学校施設】&#10;一人当たり面積該当値テキスト">
          <a:extLst>
            <a:ext uri="{FF2B5EF4-FFF2-40B4-BE49-F238E27FC236}">
              <a16:creationId xmlns:a16="http://schemas.microsoft.com/office/drawing/2014/main" id="{00000000-0008-0000-0E00-000098020000}"/>
            </a:ext>
          </a:extLst>
        </xdr:cNvPr>
        <xdr:cNvSpPr txBox="1"/>
      </xdr:nvSpPr>
      <xdr:spPr>
        <a:xfrm>
          <a:off x="22199600" y="1036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37402</xdr:rowOff>
    </xdr:from>
    <xdr:to>
      <xdr:col>112</xdr:col>
      <xdr:colOff>38100</xdr:colOff>
      <xdr:row>61</xdr:row>
      <xdr:rowOff>139002</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21272500" y="104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88202</xdr:rowOff>
    </xdr:from>
    <xdr:to>
      <xdr:col>116</xdr:col>
      <xdr:colOff>63500</xdr:colOff>
      <xdr:row>61</xdr:row>
      <xdr:rowOff>105918</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21323300" y="10546652"/>
          <a:ext cx="8382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44641</xdr:rowOff>
    </xdr:from>
    <xdr:to>
      <xdr:col>107</xdr:col>
      <xdr:colOff>101600</xdr:colOff>
      <xdr:row>61</xdr:row>
      <xdr:rowOff>146241</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20383500" y="1050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88202</xdr:rowOff>
    </xdr:from>
    <xdr:to>
      <xdr:col>111</xdr:col>
      <xdr:colOff>177800</xdr:colOff>
      <xdr:row>61</xdr:row>
      <xdr:rowOff>95441</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flipV="1">
          <a:off x="20434300" y="1054665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123127</xdr:rowOff>
    </xdr:from>
    <xdr:to>
      <xdr:col>102</xdr:col>
      <xdr:colOff>165100</xdr:colOff>
      <xdr:row>62</xdr:row>
      <xdr:rowOff>53277</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9494500" y="105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95441</xdr:rowOff>
    </xdr:from>
    <xdr:to>
      <xdr:col>107</xdr:col>
      <xdr:colOff>50800</xdr:colOff>
      <xdr:row>62</xdr:row>
      <xdr:rowOff>2477</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flipV="1">
          <a:off x="19545300" y="10553891"/>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671" name="n_1aveValue【学校施設】&#10;一人当たり面積">
          <a:extLst>
            <a:ext uri="{FF2B5EF4-FFF2-40B4-BE49-F238E27FC236}">
              <a16:creationId xmlns:a16="http://schemas.microsoft.com/office/drawing/2014/main" id="{00000000-0008-0000-0E00-00009F020000}"/>
            </a:ext>
          </a:extLst>
        </xdr:cNvPr>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672" name="n_2aveValue【学校施設】&#10;一人当たり面積">
          <a:extLst>
            <a:ext uri="{FF2B5EF4-FFF2-40B4-BE49-F238E27FC236}">
              <a16:creationId xmlns:a16="http://schemas.microsoft.com/office/drawing/2014/main" id="{00000000-0008-0000-0E00-0000A0020000}"/>
            </a:ext>
          </a:extLst>
        </xdr:cNvPr>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73" name="n_3aveValue【学校施設】&#10;一人当たり面積">
          <a:extLst>
            <a:ext uri="{FF2B5EF4-FFF2-40B4-BE49-F238E27FC236}">
              <a16:creationId xmlns:a16="http://schemas.microsoft.com/office/drawing/2014/main" id="{00000000-0008-0000-0E00-0000A1020000}"/>
            </a:ext>
          </a:extLst>
        </xdr:cNvPr>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74" name="n_4aveValue【学校施設】&#10;一人当たり面積">
          <a:extLst>
            <a:ext uri="{FF2B5EF4-FFF2-40B4-BE49-F238E27FC236}">
              <a16:creationId xmlns:a16="http://schemas.microsoft.com/office/drawing/2014/main" id="{00000000-0008-0000-0E00-0000A2020000}"/>
            </a:ext>
          </a:extLst>
        </xdr:cNvPr>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155529</xdr:rowOff>
    </xdr:from>
    <xdr:ext cx="469744" cy="259045"/>
    <xdr:sp macro="" textlink="">
      <xdr:nvSpPr>
        <xdr:cNvPr id="675" name="n_1mainValue【学校施設】&#10;一人当たり面積">
          <a:extLst>
            <a:ext uri="{FF2B5EF4-FFF2-40B4-BE49-F238E27FC236}">
              <a16:creationId xmlns:a16="http://schemas.microsoft.com/office/drawing/2014/main" id="{00000000-0008-0000-0E00-0000A3020000}"/>
            </a:ext>
          </a:extLst>
        </xdr:cNvPr>
        <xdr:cNvSpPr txBox="1"/>
      </xdr:nvSpPr>
      <xdr:spPr>
        <a:xfrm>
          <a:off x="21075727" y="1027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162768</xdr:rowOff>
    </xdr:from>
    <xdr:ext cx="469744" cy="259045"/>
    <xdr:sp macro="" textlink="">
      <xdr:nvSpPr>
        <xdr:cNvPr id="676" name="n_2mainValue【学校施設】&#10;一人当たり面積">
          <a:extLst>
            <a:ext uri="{FF2B5EF4-FFF2-40B4-BE49-F238E27FC236}">
              <a16:creationId xmlns:a16="http://schemas.microsoft.com/office/drawing/2014/main" id="{00000000-0008-0000-0E00-0000A4020000}"/>
            </a:ext>
          </a:extLst>
        </xdr:cNvPr>
        <xdr:cNvSpPr txBox="1"/>
      </xdr:nvSpPr>
      <xdr:spPr>
        <a:xfrm>
          <a:off x="20199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44404</xdr:rowOff>
    </xdr:from>
    <xdr:ext cx="469744" cy="259045"/>
    <xdr:sp macro="" textlink="">
      <xdr:nvSpPr>
        <xdr:cNvPr id="677" name="n_3mainValue【学校施設】&#10;一人当たり面積">
          <a:extLst>
            <a:ext uri="{FF2B5EF4-FFF2-40B4-BE49-F238E27FC236}">
              <a16:creationId xmlns:a16="http://schemas.microsoft.com/office/drawing/2014/main" id="{00000000-0008-0000-0E00-0000A5020000}"/>
            </a:ext>
          </a:extLst>
        </xdr:cNvPr>
        <xdr:cNvSpPr txBox="1"/>
      </xdr:nvSpPr>
      <xdr:spPr>
        <a:xfrm>
          <a:off x="19310427" y="1067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公民館】&#10;有形固定資産減価償却率グラフ枠">
          <a:extLst>
            <a:ext uri="{FF2B5EF4-FFF2-40B4-BE49-F238E27FC236}">
              <a16:creationId xmlns:a16="http://schemas.microsoft.com/office/drawing/2014/main" id="{00000000-0008-0000-0E00-0000C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0" name="【公民館】&#10;有形固定資産減価償却率最小値テキスト">
          <a:extLst>
            <a:ext uri="{FF2B5EF4-FFF2-40B4-BE49-F238E27FC236}">
              <a16:creationId xmlns:a16="http://schemas.microsoft.com/office/drawing/2014/main" id="{00000000-0008-0000-0E00-0000D0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22" name="【公民館】&#10;有形固定資産減価償却率最大値テキスト">
          <a:extLst>
            <a:ext uri="{FF2B5EF4-FFF2-40B4-BE49-F238E27FC236}">
              <a16:creationId xmlns:a16="http://schemas.microsoft.com/office/drawing/2014/main" id="{00000000-0008-0000-0E00-0000D2020000}"/>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24" name="【公民館】&#10;有形固定資産減価償却率平均値テキスト">
          <a:extLst>
            <a:ext uri="{FF2B5EF4-FFF2-40B4-BE49-F238E27FC236}">
              <a16:creationId xmlns:a16="http://schemas.microsoft.com/office/drawing/2014/main" id="{00000000-0008-0000-0E00-0000D4020000}"/>
            </a:ext>
          </a:extLst>
        </xdr:cNvPr>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160927</xdr:rowOff>
    </xdr:from>
    <xdr:to>
      <xdr:col>85</xdr:col>
      <xdr:colOff>177800</xdr:colOff>
      <xdr:row>106</xdr:row>
      <xdr:rowOff>91077</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162687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139354</xdr:rowOff>
    </xdr:from>
    <xdr:ext cx="405111" cy="259045"/>
    <xdr:sp macro="" textlink="">
      <xdr:nvSpPr>
        <xdr:cNvPr id="736" name="【公民館】&#10;有形固定資産減価償却率該当値テキスト">
          <a:extLst>
            <a:ext uri="{FF2B5EF4-FFF2-40B4-BE49-F238E27FC236}">
              <a16:creationId xmlns:a16="http://schemas.microsoft.com/office/drawing/2014/main" id="{00000000-0008-0000-0E00-0000E0020000}"/>
            </a:ext>
          </a:extLst>
        </xdr:cNvPr>
        <xdr:cNvSpPr txBox="1"/>
      </xdr:nvSpPr>
      <xdr:spPr>
        <a:xfrm>
          <a:off x="16357600"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40277</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5481300" y="181813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79284</xdr:rowOff>
    </xdr:from>
    <xdr:to>
      <xdr:col>76</xdr:col>
      <xdr:colOff>165100</xdr:colOff>
      <xdr:row>107</xdr:row>
      <xdr:rowOff>9434</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14541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xdr:rowOff>
    </xdr:from>
    <xdr:to>
      <xdr:col>81</xdr:col>
      <xdr:colOff>50800</xdr:colOff>
      <xdr:row>106</xdr:row>
      <xdr:rowOff>130084</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flipV="1">
          <a:off x="14592300" y="18181320"/>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111942</xdr:rowOff>
    </xdr:from>
    <xdr:to>
      <xdr:col>72</xdr:col>
      <xdr:colOff>38100</xdr:colOff>
      <xdr:row>107</xdr:row>
      <xdr:rowOff>42092</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13652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130084</xdr:rowOff>
    </xdr:from>
    <xdr:to>
      <xdr:col>76</xdr:col>
      <xdr:colOff>114300</xdr:colOff>
      <xdr:row>106</xdr:row>
      <xdr:rowOff>162742</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flipV="1">
          <a:off x="13703300" y="183037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43" name="n_1aveValue【公民館】&#10;有形固定資産減価償却率">
          <a:extLst>
            <a:ext uri="{FF2B5EF4-FFF2-40B4-BE49-F238E27FC236}">
              <a16:creationId xmlns:a16="http://schemas.microsoft.com/office/drawing/2014/main" id="{00000000-0008-0000-0E00-0000E7020000}"/>
            </a:ext>
          </a:extLst>
        </xdr:cNvPr>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44" name="n_2aveValue【公民館】&#10;有形固定資産減価償却率">
          <a:extLst>
            <a:ext uri="{FF2B5EF4-FFF2-40B4-BE49-F238E27FC236}">
              <a16:creationId xmlns:a16="http://schemas.microsoft.com/office/drawing/2014/main" id="{00000000-0008-0000-0E00-0000E8020000}"/>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45" name="n_3aveValue【公民館】&#10;有形固定資産減価償却率">
          <a:extLst>
            <a:ext uri="{FF2B5EF4-FFF2-40B4-BE49-F238E27FC236}">
              <a16:creationId xmlns:a16="http://schemas.microsoft.com/office/drawing/2014/main" id="{00000000-0008-0000-0E00-0000E9020000}"/>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46" name="n_4aveValue【公民館】&#10;有形固定資産減価償却率">
          <a:extLst>
            <a:ext uri="{FF2B5EF4-FFF2-40B4-BE49-F238E27FC236}">
              <a16:creationId xmlns:a16="http://schemas.microsoft.com/office/drawing/2014/main" id="{00000000-0008-0000-0E00-0000EA020000}"/>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49547</xdr:rowOff>
    </xdr:from>
    <xdr:ext cx="405111" cy="259045"/>
    <xdr:sp macro="" textlink="">
      <xdr:nvSpPr>
        <xdr:cNvPr id="747" name="n_1mainValue【公民館】&#10;有形固定資産減価償却率">
          <a:extLst>
            <a:ext uri="{FF2B5EF4-FFF2-40B4-BE49-F238E27FC236}">
              <a16:creationId xmlns:a16="http://schemas.microsoft.com/office/drawing/2014/main" id="{00000000-0008-0000-0E00-0000EB020000}"/>
            </a:ext>
          </a:extLst>
        </xdr:cNvPr>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561</xdr:rowOff>
    </xdr:from>
    <xdr:ext cx="405111" cy="259045"/>
    <xdr:sp macro="" textlink="">
      <xdr:nvSpPr>
        <xdr:cNvPr id="748" name="n_2mainValue【公民館】&#10;有形固定資産減価償却率">
          <a:extLst>
            <a:ext uri="{FF2B5EF4-FFF2-40B4-BE49-F238E27FC236}">
              <a16:creationId xmlns:a16="http://schemas.microsoft.com/office/drawing/2014/main" id="{00000000-0008-0000-0E00-0000EC020000}"/>
            </a:ext>
          </a:extLst>
        </xdr:cNvPr>
        <xdr:cNvSpPr txBox="1"/>
      </xdr:nvSpPr>
      <xdr:spPr>
        <a:xfrm>
          <a:off x="14389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33219</xdr:rowOff>
    </xdr:from>
    <xdr:ext cx="405111" cy="259045"/>
    <xdr:sp macro="" textlink="">
      <xdr:nvSpPr>
        <xdr:cNvPr id="749" name="n_3mainValue【公民館】&#10;有形固定資産減価償却率">
          <a:extLst>
            <a:ext uri="{FF2B5EF4-FFF2-40B4-BE49-F238E27FC236}">
              <a16:creationId xmlns:a16="http://schemas.microsoft.com/office/drawing/2014/main" id="{00000000-0008-0000-0E00-0000ED020000}"/>
            </a:ext>
          </a:extLst>
        </xdr:cNvPr>
        <xdr:cNvSpPr txBox="1"/>
      </xdr:nvSpPr>
      <xdr:spPr>
        <a:xfrm>
          <a:off x="135007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a:extLst>
            <a:ext uri="{FF2B5EF4-FFF2-40B4-BE49-F238E27FC236}">
              <a16:creationId xmlns:a16="http://schemas.microsoft.com/office/drawing/2014/main" id="{00000000-0008-0000-0E00-00000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76" name="【公民館】&#10;一人当たり面積最小値テキスト">
          <a:extLst>
            <a:ext uri="{FF2B5EF4-FFF2-40B4-BE49-F238E27FC236}">
              <a16:creationId xmlns:a16="http://schemas.microsoft.com/office/drawing/2014/main" id="{00000000-0008-0000-0E00-00000803000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78" name="【公民館】&#10;一人当たり面積最大値テキスト">
          <a:extLst>
            <a:ext uri="{FF2B5EF4-FFF2-40B4-BE49-F238E27FC236}">
              <a16:creationId xmlns:a16="http://schemas.microsoft.com/office/drawing/2014/main" id="{00000000-0008-0000-0E00-00000A030000}"/>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80" name="【公民館】&#10;一人当たり面積平均値テキスト">
          <a:extLst>
            <a:ext uri="{FF2B5EF4-FFF2-40B4-BE49-F238E27FC236}">
              <a16:creationId xmlns:a16="http://schemas.microsoft.com/office/drawing/2014/main" id="{00000000-0008-0000-0E00-00000C030000}"/>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81" name="フローチャート: 判断 780">
          <a:extLst>
            <a:ext uri="{FF2B5EF4-FFF2-40B4-BE49-F238E27FC236}">
              <a16:creationId xmlns:a16="http://schemas.microsoft.com/office/drawing/2014/main" id="{00000000-0008-0000-0E00-00000D03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82" name="フローチャート: 判断 781">
          <a:extLst>
            <a:ext uri="{FF2B5EF4-FFF2-40B4-BE49-F238E27FC236}">
              <a16:creationId xmlns:a16="http://schemas.microsoft.com/office/drawing/2014/main" id="{00000000-0008-0000-0E00-00000E030000}"/>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83" name="フローチャート: 判断 782">
          <a:extLst>
            <a:ext uri="{FF2B5EF4-FFF2-40B4-BE49-F238E27FC236}">
              <a16:creationId xmlns:a16="http://schemas.microsoft.com/office/drawing/2014/main" id="{00000000-0008-0000-0E00-00000F030000}"/>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84" name="フローチャート: 判断 783">
          <a:extLst>
            <a:ext uri="{FF2B5EF4-FFF2-40B4-BE49-F238E27FC236}">
              <a16:creationId xmlns:a16="http://schemas.microsoft.com/office/drawing/2014/main" id="{00000000-0008-0000-0E00-000010030000}"/>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85" name="フローチャート: 判断 784">
          <a:extLst>
            <a:ext uri="{FF2B5EF4-FFF2-40B4-BE49-F238E27FC236}">
              <a16:creationId xmlns:a16="http://schemas.microsoft.com/office/drawing/2014/main" id="{00000000-0008-0000-0E00-000011030000}"/>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E00-00001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103777</xdr:rowOff>
    </xdr:from>
    <xdr:to>
      <xdr:col>116</xdr:col>
      <xdr:colOff>114300</xdr:colOff>
      <xdr:row>108</xdr:row>
      <xdr:rowOff>33927</xdr:rowOff>
    </xdr:to>
    <xdr:sp macro="" textlink="">
      <xdr:nvSpPr>
        <xdr:cNvPr id="791" name="楕円 790">
          <a:extLst>
            <a:ext uri="{FF2B5EF4-FFF2-40B4-BE49-F238E27FC236}">
              <a16:creationId xmlns:a16="http://schemas.microsoft.com/office/drawing/2014/main" id="{00000000-0008-0000-0E00-000017030000}"/>
            </a:ext>
          </a:extLst>
        </xdr:cNvPr>
        <xdr:cNvSpPr/>
      </xdr:nvSpPr>
      <xdr:spPr>
        <a:xfrm>
          <a:off x="221107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82204</xdr:rowOff>
    </xdr:from>
    <xdr:ext cx="469744" cy="259045"/>
    <xdr:sp macro="" textlink="">
      <xdr:nvSpPr>
        <xdr:cNvPr id="792" name="【公民館】&#10;一人当たり面積該当値テキスト">
          <a:extLst>
            <a:ext uri="{FF2B5EF4-FFF2-40B4-BE49-F238E27FC236}">
              <a16:creationId xmlns:a16="http://schemas.microsoft.com/office/drawing/2014/main" id="{00000000-0008-0000-0E00-000018030000}"/>
            </a:ext>
          </a:extLst>
        </xdr:cNvPr>
        <xdr:cNvSpPr txBox="1"/>
      </xdr:nvSpPr>
      <xdr:spPr>
        <a:xfrm>
          <a:off x="22199600"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107043</xdr:rowOff>
    </xdr:from>
    <xdr:to>
      <xdr:col>112</xdr:col>
      <xdr:colOff>38100</xdr:colOff>
      <xdr:row>108</xdr:row>
      <xdr:rowOff>37193</xdr:rowOff>
    </xdr:to>
    <xdr:sp macro="" textlink="">
      <xdr:nvSpPr>
        <xdr:cNvPr id="793" name="楕円 792">
          <a:extLst>
            <a:ext uri="{FF2B5EF4-FFF2-40B4-BE49-F238E27FC236}">
              <a16:creationId xmlns:a16="http://schemas.microsoft.com/office/drawing/2014/main" id="{00000000-0008-0000-0E00-000019030000}"/>
            </a:ext>
          </a:extLst>
        </xdr:cNvPr>
        <xdr:cNvSpPr/>
      </xdr:nvSpPr>
      <xdr:spPr>
        <a:xfrm>
          <a:off x="21272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154577</xdr:rowOff>
    </xdr:from>
    <xdr:to>
      <xdr:col>116</xdr:col>
      <xdr:colOff>63500</xdr:colOff>
      <xdr:row>107</xdr:row>
      <xdr:rowOff>157843</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flipV="1">
          <a:off x="21323300" y="1849972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795" name="楕円 794">
          <a:extLst>
            <a:ext uri="{FF2B5EF4-FFF2-40B4-BE49-F238E27FC236}">
              <a16:creationId xmlns:a16="http://schemas.microsoft.com/office/drawing/2014/main" id="{00000000-0008-0000-0E00-00001B030000}"/>
            </a:ext>
          </a:extLst>
        </xdr:cNvPr>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107</xdr:row>
      <xdr:rowOff>157843</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20434300" y="18341339"/>
          <a:ext cx="889000" cy="16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22134</xdr:rowOff>
    </xdr:from>
    <xdr:to>
      <xdr:col>102</xdr:col>
      <xdr:colOff>165100</xdr:colOff>
      <xdr:row>106</xdr:row>
      <xdr:rowOff>123734</xdr:rowOff>
    </xdr:to>
    <xdr:sp macro="" textlink="">
      <xdr:nvSpPr>
        <xdr:cNvPr id="797" name="楕円 796">
          <a:extLst>
            <a:ext uri="{FF2B5EF4-FFF2-40B4-BE49-F238E27FC236}">
              <a16:creationId xmlns:a16="http://schemas.microsoft.com/office/drawing/2014/main" id="{00000000-0008-0000-0E00-00001D030000}"/>
            </a:ext>
          </a:extLst>
        </xdr:cNvPr>
        <xdr:cNvSpPr/>
      </xdr:nvSpPr>
      <xdr:spPr>
        <a:xfrm>
          <a:off x="19494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72934</xdr:rowOff>
    </xdr:from>
    <xdr:to>
      <xdr:col>107</xdr:col>
      <xdr:colOff>50800</xdr:colOff>
      <xdr:row>106</xdr:row>
      <xdr:rowOff>167639</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9545300" y="18246634"/>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799" name="n_1aveValue【公民館】&#10;一人当たり面積">
          <a:extLst>
            <a:ext uri="{FF2B5EF4-FFF2-40B4-BE49-F238E27FC236}">
              <a16:creationId xmlns:a16="http://schemas.microsoft.com/office/drawing/2014/main" id="{00000000-0008-0000-0E00-00001F030000}"/>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00" name="n_2aveValue【公民館】&#10;一人当たり面積">
          <a:extLst>
            <a:ext uri="{FF2B5EF4-FFF2-40B4-BE49-F238E27FC236}">
              <a16:creationId xmlns:a16="http://schemas.microsoft.com/office/drawing/2014/main" id="{00000000-0008-0000-0E00-000020030000}"/>
            </a:ext>
          </a:extLst>
        </xdr:cNvPr>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01" name="n_3aveValue【公民館】&#10;一人当たり面積">
          <a:extLst>
            <a:ext uri="{FF2B5EF4-FFF2-40B4-BE49-F238E27FC236}">
              <a16:creationId xmlns:a16="http://schemas.microsoft.com/office/drawing/2014/main" id="{00000000-0008-0000-0E00-000021030000}"/>
            </a:ext>
          </a:extLst>
        </xdr:cNvPr>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02" name="n_4aveValue【公民館】&#10;一人当たり面積">
          <a:extLst>
            <a:ext uri="{FF2B5EF4-FFF2-40B4-BE49-F238E27FC236}">
              <a16:creationId xmlns:a16="http://schemas.microsoft.com/office/drawing/2014/main" id="{00000000-0008-0000-0E00-000022030000}"/>
            </a:ext>
          </a:extLst>
        </xdr:cNvPr>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28320</xdr:rowOff>
    </xdr:from>
    <xdr:ext cx="469744" cy="259045"/>
    <xdr:sp macro="" textlink="">
      <xdr:nvSpPr>
        <xdr:cNvPr id="803" name="n_1mainValue【公民館】&#10;一人当たり面積">
          <a:extLst>
            <a:ext uri="{FF2B5EF4-FFF2-40B4-BE49-F238E27FC236}">
              <a16:creationId xmlns:a16="http://schemas.microsoft.com/office/drawing/2014/main" id="{00000000-0008-0000-0E00-000023030000}"/>
            </a:ext>
          </a:extLst>
        </xdr:cNvPr>
        <xdr:cNvSpPr txBox="1"/>
      </xdr:nvSpPr>
      <xdr:spPr>
        <a:xfrm>
          <a:off x="21075727" y="185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63516</xdr:rowOff>
    </xdr:from>
    <xdr:ext cx="469744" cy="259045"/>
    <xdr:sp macro="" textlink="">
      <xdr:nvSpPr>
        <xdr:cNvPr id="804" name="n_2mainValue【公民館】&#10;一人当たり面積">
          <a:extLst>
            <a:ext uri="{FF2B5EF4-FFF2-40B4-BE49-F238E27FC236}">
              <a16:creationId xmlns:a16="http://schemas.microsoft.com/office/drawing/2014/main" id="{00000000-0008-0000-0E00-000024030000}"/>
            </a:ext>
          </a:extLst>
        </xdr:cNvPr>
        <xdr:cNvSpPr txBox="1"/>
      </xdr:nvSpPr>
      <xdr:spPr>
        <a:xfrm>
          <a:off x="20199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140261</xdr:rowOff>
    </xdr:from>
    <xdr:ext cx="469744" cy="259045"/>
    <xdr:sp macro="" textlink="">
      <xdr:nvSpPr>
        <xdr:cNvPr id="805" name="n_3mainValue【公民館】&#10;一人当たり面積">
          <a:extLst>
            <a:ext uri="{FF2B5EF4-FFF2-40B4-BE49-F238E27FC236}">
              <a16:creationId xmlns:a16="http://schemas.microsoft.com/office/drawing/2014/main" id="{00000000-0008-0000-0E00-000025030000}"/>
            </a:ext>
          </a:extLst>
        </xdr:cNvPr>
        <xdr:cNvSpPr txBox="1"/>
      </xdr:nvSpPr>
      <xdr:spPr>
        <a:xfrm>
          <a:off x="19310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類似団体と比較して、全体的に有形固定資産減価償却率は高い数値となっている。要因としては、合併前の旧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町では</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年代に整備した施設が多いことが挙げられる。公共施設の修繕、更新等の財政需要の増大が懸念されるため、平成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年度に策定した、公共施設等総合管理計画に基づき、今後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年間の取組として公共施設等の集約化・複合化を進めるなどにより、施設保有量の適正化を図っていく。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43,562
43,154
184.32
29,726,945
29,430,197
227,483
16,680,098
39,895,791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149860</xdr:rowOff>
    </xdr:from>
    <xdr:to>
      <xdr:col>24</xdr:col>
      <xdr:colOff>114300</xdr:colOff>
      <xdr:row>37</xdr:row>
      <xdr:rowOff>80010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128287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129540</xdr:rowOff>
    </xdr:from>
    <xdr:to>
      <xdr:col>20</xdr:col>
      <xdr:colOff>38100</xdr:colOff>
      <xdr:row>37</xdr:row>
      <xdr:rowOff>59690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8890</xdr:rowOff>
    </xdr:from>
    <xdr:to>
      <xdr:col>24</xdr:col>
      <xdr:colOff>63500</xdr:colOff>
      <xdr:row>37</xdr:row>
      <xdr:rowOff>29210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797300" y="635254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99060</xdr:rowOff>
    </xdr:from>
    <xdr:to>
      <xdr:col>15</xdr:col>
      <xdr:colOff>101600</xdr:colOff>
      <xdr:row>37</xdr:row>
      <xdr:rowOff>29210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149860</xdr:rowOff>
    </xdr:from>
    <xdr:to>
      <xdr:col>19</xdr:col>
      <xdr:colOff>177800</xdr:colOff>
      <xdr:row>37</xdr:row>
      <xdr:rowOff>8890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632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73660</xdr:rowOff>
    </xdr:from>
    <xdr:to>
      <xdr:col>10</xdr:col>
      <xdr:colOff>165100</xdr:colOff>
      <xdr:row>37</xdr:row>
      <xdr:rowOff>3810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124460</xdr:rowOff>
    </xdr:from>
    <xdr:to>
      <xdr:col>15</xdr:col>
      <xdr:colOff>50800</xdr:colOff>
      <xdr:row>36</xdr:row>
      <xdr:rowOff>149860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629666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3" name="n_4aveValue【図書館】&#10;有形固定資産減価償却率">
          <a:extLst>
            <a:ext uri="{FF2B5EF4-FFF2-40B4-BE49-F238E27FC236}">
              <a16:creationId xmlns:a16="http://schemas.microsoft.com/office/drawing/2014/main" id="{00000000-0008-0000-0F00-000053000000}"/>
            </a:ext>
          </a:extLst>
        </xdr:cNvPr>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50817</xdr:rowOff>
    </xdr:from>
    <xdr:ext cx="405111" cy="259045"/>
    <xdr:sp macro="" textlink="">
      <xdr:nvSpPr>
        <xdr:cNvPr id="84" name="n_1main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394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20337</xdr:rowOff>
    </xdr:from>
    <xdr:ext cx="405111" cy="259045"/>
    <xdr:sp macro="" textlink="">
      <xdr:nvSpPr>
        <xdr:cNvPr id="85" name="n_2main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363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main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F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F00-00006F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F00-000071000000}"/>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F00-000073000000}"/>
            </a:ext>
          </a:extLst>
        </xdr:cNvPr>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2540</xdr:rowOff>
    </xdr:from>
    <xdr:to>
      <xdr:col>55</xdr:col>
      <xdr:colOff>50800</xdr:colOff>
      <xdr:row>41</xdr:row>
      <xdr:rowOff>104140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104267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88917</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F00-00007F000000}"/>
            </a:ext>
          </a:extLst>
        </xdr:cNvPr>
        <xdr:cNvSpPr txBox="1"/>
      </xdr:nvSpPr>
      <xdr:spPr>
        <a:xfrm>
          <a:off x="10515600" y="694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53340</xdr:rowOff>
    </xdr:from>
    <xdr:to>
      <xdr:col>55</xdr:col>
      <xdr:colOff>0</xdr:colOff>
      <xdr:row>41</xdr:row>
      <xdr:rowOff>57150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9639300" y="70827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8750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29210</xdr:rowOff>
    </xdr:from>
    <xdr:to>
      <xdr:col>41</xdr:col>
      <xdr:colOff>101600</xdr:colOff>
      <xdr:row>41</xdr:row>
      <xdr:rowOff>130810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810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80010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7861300" y="7086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4" name="n_1aveValue【図書館】&#10;一人当たり面積">
          <a:extLst>
            <a:ext uri="{FF2B5EF4-FFF2-40B4-BE49-F238E27FC236}">
              <a16:creationId xmlns:a16="http://schemas.microsoft.com/office/drawing/2014/main" id="{00000000-0008-0000-0F00-000086000000}"/>
            </a:ext>
          </a:extLst>
        </xdr:cNvPr>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5" name="n_2aveValue【図書館】&#10;一人当たり面積">
          <a:extLst>
            <a:ext uri="{FF2B5EF4-FFF2-40B4-BE49-F238E27FC236}">
              <a16:creationId xmlns:a16="http://schemas.microsoft.com/office/drawing/2014/main" id="{00000000-0008-0000-0F00-000087000000}"/>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36" name="n_3aveValue【図書館】&#10;一人当たり面積">
          <a:extLst>
            <a:ext uri="{FF2B5EF4-FFF2-40B4-BE49-F238E27FC236}">
              <a16:creationId xmlns:a16="http://schemas.microsoft.com/office/drawing/2014/main" id="{00000000-0008-0000-0F00-000088000000}"/>
            </a:ext>
          </a:extLst>
        </xdr:cNvPr>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7" name="n_4aveValue【図書館】&#10;一人当たり面積">
          <a:extLst>
            <a:ext uri="{FF2B5EF4-FFF2-40B4-BE49-F238E27FC236}">
              <a16:creationId xmlns:a16="http://schemas.microsoft.com/office/drawing/2014/main" id="{00000000-0008-0000-0F00-000089000000}"/>
            </a:ext>
          </a:extLst>
        </xdr:cNvPr>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99077</xdr:rowOff>
    </xdr:from>
    <xdr:ext cx="469744" cy="259045"/>
    <xdr:sp macro="" textlink="">
      <xdr:nvSpPr>
        <xdr:cNvPr id="138" name="n_1mainValue【図書館】&#10;一人当たり面積">
          <a:extLst>
            <a:ext uri="{FF2B5EF4-FFF2-40B4-BE49-F238E27FC236}">
              <a16:creationId xmlns:a16="http://schemas.microsoft.com/office/drawing/2014/main" id="{00000000-0008-0000-0F00-00008A000000}"/>
            </a:ext>
          </a:extLst>
        </xdr:cNvPr>
        <xdr:cNvSpPr txBox="1"/>
      </xdr:nvSpPr>
      <xdr:spPr>
        <a:xfrm>
          <a:off x="9391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39" name="n_2mainValue【図書館】&#10;一人当たり面積">
          <a:extLst>
            <a:ext uri="{FF2B5EF4-FFF2-40B4-BE49-F238E27FC236}">
              <a16:creationId xmlns:a16="http://schemas.microsoft.com/office/drawing/2014/main" id="{00000000-0008-0000-0F00-00008B000000}"/>
            </a:ext>
          </a:extLst>
        </xdr:cNvPr>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121937</xdr:rowOff>
    </xdr:from>
    <xdr:ext cx="469744" cy="259045"/>
    <xdr:sp macro="" textlink="">
      <xdr:nvSpPr>
        <xdr:cNvPr id="140" name="n_3mainValue【図書館】&#10;一人当たり面積">
          <a:extLst>
            <a:ext uri="{FF2B5EF4-FFF2-40B4-BE49-F238E27FC236}">
              <a16:creationId xmlns:a16="http://schemas.microsoft.com/office/drawing/2014/main" id="{00000000-0008-0000-0F00-00008C000000}"/>
            </a:ext>
          </a:extLst>
        </xdr:cNvPr>
        <xdr:cNvSpPr txBox="1"/>
      </xdr:nvSpPr>
      <xdr:spPr>
        <a:xfrm>
          <a:off x="7626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00000000-0008-0000-0F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00000000-0008-0000-0F00-0000A6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00000000-0008-0000-0F00-0000A8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00000000-0008-0000-0F00-0000AA000000}"/>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126365</xdr:rowOff>
    </xdr:from>
    <xdr:to>
      <xdr:col>24</xdr:col>
      <xdr:colOff>114300</xdr:colOff>
      <xdr:row>61</xdr:row>
      <xdr:rowOff>56515</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4584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104792</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00000000-0008-0000-0F00-0000B6000000}"/>
            </a:ext>
          </a:extLst>
        </xdr:cNvPr>
        <xdr:cNvSpPr txBox="1"/>
      </xdr:nvSpPr>
      <xdr:spPr>
        <a:xfrm>
          <a:off x="4673600"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103505</xdr:rowOff>
    </xdr:from>
    <xdr:to>
      <xdr:col>20</xdr:col>
      <xdr:colOff>38100</xdr:colOff>
      <xdr:row>61</xdr:row>
      <xdr:rowOff>33655</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3746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154305</xdr:rowOff>
    </xdr:from>
    <xdr:to>
      <xdr:col>24</xdr:col>
      <xdr:colOff>63500</xdr:colOff>
      <xdr:row>61</xdr:row>
      <xdr:rowOff>5715</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3797300" y="104413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82550</xdr:rowOff>
    </xdr:from>
    <xdr:to>
      <xdr:col>15</xdr:col>
      <xdr:colOff>101600</xdr:colOff>
      <xdr:row>61</xdr:row>
      <xdr:rowOff>12700</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2857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133350</xdr:rowOff>
    </xdr:from>
    <xdr:to>
      <xdr:col>19</xdr:col>
      <xdr:colOff>177800</xdr:colOff>
      <xdr:row>60</xdr:row>
      <xdr:rowOff>154305</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2908300" y="104203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1968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106680</xdr:rowOff>
    </xdr:from>
    <xdr:to>
      <xdr:col>15</xdr:col>
      <xdr:colOff>50800</xdr:colOff>
      <xdr:row>60</xdr:row>
      <xdr:rowOff>133350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2019300" y="10393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89" name="n_1ave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0" name="n_2ave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1" name="n_3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92" name="n_4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24782</xdr:rowOff>
    </xdr:from>
    <xdr:ext cx="405111" cy="259045"/>
    <xdr:sp macro="" textlink="">
      <xdr:nvSpPr>
        <xdr:cNvPr id="193" name="n_1main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35820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3827</xdr:rowOff>
    </xdr:from>
    <xdr:ext cx="405111" cy="259045"/>
    <xdr:sp macro="" textlink="">
      <xdr:nvSpPr>
        <xdr:cNvPr id="194" name="n_2main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2705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95" name="n_3main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00000000-0008-0000-0F00-0000D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a:extLst>
            <a:ext uri="{FF2B5EF4-FFF2-40B4-BE49-F238E27FC236}">
              <a16:creationId xmlns:a16="http://schemas.microsoft.com/office/drawing/2014/main" id="{00000000-0008-0000-0F00-0000DA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a:extLst>
            <a:ext uri="{FF2B5EF4-FFF2-40B4-BE49-F238E27FC236}">
              <a16:creationId xmlns:a16="http://schemas.microsoft.com/office/drawing/2014/main" id="{00000000-0008-0000-0F00-0000DC000000}"/>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a:extLst>
            <a:ext uri="{FF2B5EF4-FFF2-40B4-BE49-F238E27FC236}">
              <a16:creationId xmlns:a16="http://schemas.microsoft.com/office/drawing/2014/main" id="{00000000-0008-0000-0F00-0000DE000000}"/>
            </a:ext>
          </a:extLst>
        </xdr:cNvPr>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97333</xdr:rowOff>
    </xdr:from>
    <xdr:to>
      <xdr:col>55</xdr:col>
      <xdr:colOff>50800</xdr:colOff>
      <xdr:row>63</xdr:row>
      <xdr:rowOff>27483</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10426700" y="107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120210</xdr:rowOff>
    </xdr:from>
    <xdr:ext cx="469744" cy="259045"/>
    <xdr:sp macro="" textlink="">
      <xdr:nvSpPr>
        <xdr:cNvPr id="234" name="【体育館・プール】&#10;一人当たり面積該当値テキスト">
          <a:extLst>
            <a:ext uri="{FF2B5EF4-FFF2-40B4-BE49-F238E27FC236}">
              <a16:creationId xmlns:a16="http://schemas.microsoft.com/office/drawing/2014/main" id="{00000000-0008-0000-0F00-0000EA000000}"/>
            </a:ext>
          </a:extLst>
        </xdr:cNvPr>
        <xdr:cNvSpPr txBox="1"/>
      </xdr:nvSpPr>
      <xdr:spPr>
        <a:xfrm>
          <a:off x="10515600" y="1057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99161</xdr:rowOff>
    </xdr:from>
    <xdr:to>
      <xdr:col>50</xdr:col>
      <xdr:colOff>165100</xdr:colOff>
      <xdr:row>63</xdr:row>
      <xdr:rowOff>29311</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9588500" y="107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148133</xdr:rowOff>
    </xdr:from>
    <xdr:to>
      <xdr:col>55</xdr:col>
      <xdr:colOff>0</xdr:colOff>
      <xdr:row>62</xdr:row>
      <xdr:rowOff>149961</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flipV="1">
          <a:off x="9639300" y="10778033"/>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113335</xdr:rowOff>
    </xdr:from>
    <xdr:to>
      <xdr:col>46</xdr:col>
      <xdr:colOff>38100</xdr:colOff>
      <xdr:row>63</xdr:row>
      <xdr:rowOff>43485</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8699500" y="107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149961</xdr:rowOff>
    </xdr:from>
    <xdr:to>
      <xdr:col>50</xdr:col>
      <xdr:colOff>114300</xdr:colOff>
      <xdr:row>62</xdr:row>
      <xdr:rowOff>164135</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flipV="1">
          <a:off x="8750300" y="10779861"/>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55270</xdr:rowOff>
    </xdr:from>
    <xdr:to>
      <xdr:col>41</xdr:col>
      <xdr:colOff>101600</xdr:colOff>
      <xdr:row>62</xdr:row>
      <xdr:rowOff>156870</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7810500" y="106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106070</xdr:rowOff>
    </xdr:from>
    <xdr:to>
      <xdr:col>45</xdr:col>
      <xdr:colOff>177800</xdr:colOff>
      <xdr:row>62</xdr:row>
      <xdr:rowOff>164135</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7861300" y="10735970"/>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41" name="n_1aveValue【体育館・プール】&#10;一人当たり面積">
          <a:extLst>
            <a:ext uri="{FF2B5EF4-FFF2-40B4-BE49-F238E27FC236}">
              <a16:creationId xmlns:a16="http://schemas.microsoft.com/office/drawing/2014/main" id="{00000000-0008-0000-0F00-0000F1000000}"/>
            </a:ext>
          </a:extLst>
        </xdr:cNvPr>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42" name="n_2aveValue【体育館・プール】&#10;一人当たり面積">
          <a:extLst>
            <a:ext uri="{FF2B5EF4-FFF2-40B4-BE49-F238E27FC236}">
              <a16:creationId xmlns:a16="http://schemas.microsoft.com/office/drawing/2014/main" id="{00000000-0008-0000-0F00-0000F2000000}"/>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43" name="n_3aveValue【体育館・プール】&#10;一人当たり面積">
          <a:extLst>
            <a:ext uri="{FF2B5EF4-FFF2-40B4-BE49-F238E27FC236}">
              <a16:creationId xmlns:a16="http://schemas.microsoft.com/office/drawing/2014/main" id="{00000000-0008-0000-0F00-0000F3000000}"/>
            </a:ext>
          </a:extLst>
        </xdr:cNvPr>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44" name="n_4aveValue【体育館・プール】&#10;一人当たり面積">
          <a:extLst>
            <a:ext uri="{FF2B5EF4-FFF2-40B4-BE49-F238E27FC236}">
              <a16:creationId xmlns:a16="http://schemas.microsoft.com/office/drawing/2014/main" id="{00000000-0008-0000-0F00-0000F4000000}"/>
            </a:ext>
          </a:extLst>
        </xdr:cNvPr>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45838</xdr:rowOff>
    </xdr:from>
    <xdr:ext cx="469744" cy="259045"/>
    <xdr:sp macro="" textlink="">
      <xdr:nvSpPr>
        <xdr:cNvPr id="245" name="n_1mainValue【体育館・プール】&#10;一人当たり面積">
          <a:extLst>
            <a:ext uri="{FF2B5EF4-FFF2-40B4-BE49-F238E27FC236}">
              <a16:creationId xmlns:a16="http://schemas.microsoft.com/office/drawing/2014/main" id="{00000000-0008-0000-0F00-0000F5000000}"/>
            </a:ext>
          </a:extLst>
        </xdr:cNvPr>
        <xdr:cNvSpPr txBox="1"/>
      </xdr:nvSpPr>
      <xdr:spPr>
        <a:xfrm>
          <a:off x="9391727" y="1050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60012</xdr:rowOff>
    </xdr:from>
    <xdr:ext cx="469744" cy="259045"/>
    <xdr:sp macro="" textlink="">
      <xdr:nvSpPr>
        <xdr:cNvPr id="246" name="n_2mainValue【体育館・プール】&#10;一人当たり面積">
          <a:extLst>
            <a:ext uri="{FF2B5EF4-FFF2-40B4-BE49-F238E27FC236}">
              <a16:creationId xmlns:a16="http://schemas.microsoft.com/office/drawing/2014/main" id="{00000000-0008-0000-0F00-0000F6000000}"/>
            </a:ext>
          </a:extLst>
        </xdr:cNvPr>
        <xdr:cNvSpPr txBox="1"/>
      </xdr:nvSpPr>
      <xdr:spPr>
        <a:xfrm>
          <a:off x="8515427" y="1051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1947</xdr:rowOff>
    </xdr:from>
    <xdr:ext cx="469744" cy="259045"/>
    <xdr:sp macro="" textlink="">
      <xdr:nvSpPr>
        <xdr:cNvPr id="247" name="n_3mainValue【体育館・プール】&#10;一人当たり面積">
          <a:extLst>
            <a:ext uri="{FF2B5EF4-FFF2-40B4-BE49-F238E27FC236}">
              <a16:creationId xmlns:a16="http://schemas.microsoft.com/office/drawing/2014/main" id="{00000000-0008-0000-0F00-0000F7000000}"/>
            </a:ext>
          </a:extLst>
        </xdr:cNvPr>
        <xdr:cNvSpPr txBox="1"/>
      </xdr:nvSpPr>
      <xdr:spPr>
        <a:xfrm>
          <a:off x="7626427" y="104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00000000-0008-0000-0F00-00001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00000000-0008-0000-0F00-000013010000}"/>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0000000-0008-0000-0F00-000015010000}"/>
            </a:ext>
          </a:extLst>
        </xdr:cNvPr>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135889</xdr:rowOff>
    </xdr:from>
    <xdr:to>
      <xdr:col>10</xdr:col>
      <xdr:colOff>165100</xdr:colOff>
      <xdr:row>82</xdr:row>
      <xdr:rowOff>66039</xdr:rowOff>
    </xdr:to>
    <xdr:sp macro="" textlink="">
      <xdr:nvSpPr>
        <xdr:cNvPr id="288" name="楕円 287">
          <a:extLst>
            <a:ext uri="{FF2B5EF4-FFF2-40B4-BE49-F238E27FC236}">
              <a16:creationId xmlns:a16="http://schemas.microsoft.com/office/drawing/2014/main" id="{00000000-0008-0000-0F00-000020010000}"/>
            </a:ext>
          </a:extLst>
        </xdr:cNvPr>
        <xdr:cNvSpPr/>
      </xdr:nvSpPr>
      <xdr:spPr>
        <a:xfrm>
          <a:off x="1968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23513</xdr:rowOff>
    </xdr:from>
    <xdr:ext cx="405111" cy="259045"/>
    <xdr:sp macro="" textlink="">
      <xdr:nvSpPr>
        <xdr:cNvPr id="289" name="n_1aveValue【福祉施設】&#10;有形固定資産減価償却率">
          <a:extLst>
            <a:ext uri="{FF2B5EF4-FFF2-40B4-BE49-F238E27FC236}">
              <a16:creationId xmlns:a16="http://schemas.microsoft.com/office/drawing/2014/main" id="{00000000-0008-0000-0F00-000021010000}"/>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90" name="n_2aveValue【福祉施設】&#10;有形固定資産減価償却率">
          <a:extLst>
            <a:ext uri="{FF2B5EF4-FFF2-40B4-BE49-F238E27FC236}">
              <a16:creationId xmlns:a16="http://schemas.microsoft.com/office/drawing/2014/main" id="{00000000-0008-0000-0F00-000022010000}"/>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91" name="n_3aveValue【福祉施設】&#10;有形固定資産減価償却率">
          <a:extLst>
            <a:ext uri="{FF2B5EF4-FFF2-40B4-BE49-F238E27FC236}">
              <a16:creationId xmlns:a16="http://schemas.microsoft.com/office/drawing/2014/main" id="{00000000-0008-0000-0F00-000023010000}"/>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92" name="n_4aveValue【福祉施設】&#10;有形固定資産減価償却率">
          <a:extLst>
            <a:ext uri="{FF2B5EF4-FFF2-40B4-BE49-F238E27FC236}">
              <a16:creationId xmlns:a16="http://schemas.microsoft.com/office/drawing/2014/main" id="{00000000-0008-0000-0F00-000024010000}"/>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57166</xdr:rowOff>
    </xdr:from>
    <xdr:ext cx="405111" cy="259045"/>
    <xdr:sp macro="" textlink="">
      <xdr:nvSpPr>
        <xdr:cNvPr id="293" name="n_3mainValue【福祉施設】&#10;有形固定資産減価償却率">
          <a:extLst>
            <a:ext uri="{FF2B5EF4-FFF2-40B4-BE49-F238E27FC236}">
              <a16:creationId xmlns:a16="http://schemas.microsoft.com/office/drawing/2014/main" id="{00000000-0008-0000-0F00-000025010000}"/>
            </a:ext>
          </a:extLst>
        </xdr:cNvPr>
        <xdr:cNvSpPr txBox="1"/>
      </xdr:nvSpPr>
      <xdr:spPr>
        <a:xfrm>
          <a:off x="1816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00000000-0008-0000-0F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8" name="【福祉施設】&#10;一人当たり面積最小値テキスト">
          <a:extLst>
            <a:ext uri="{FF2B5EF4-FFF2-40B4-BE49-F238E27FC236}">
              <a16:creationId xmlns:a16="http://schemas.microsoft.com/office/drawing/2014/main" id="{00000000-0008-0000-0F00-00003E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0" name="【福祉施設】&#10;一人当たり面積最大値テキスト">
          <a:extLst>
            <a:ext uri="{FF2B5EF4-FFF2-40B4-BE49-F238E27FC236}">
              <a16:creationId xmlns:a16="http://schemas.microsoft.com/office/drawing/2014/main" id="{00000000-0008-0000-0F00-000040010000}"/>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22" name="【福祉施設】&#10;一人当たり面積平均値テキスト">
          <a:extLst>
            <a:ext uri="{FF2B5EF4-FFF2-40B4-BE49-F238E27FC236}">
              <a16:creationId xmlns:a16="http://schemas.microsoft.com/office/drawing/2014/main" id="{00000000-0008-0000-0F00-000042010000}"/>
            </a:ext>
          </a:extLst>
        </xdr:cNvPr>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25400</xdr:rowOff>
    </xdr:from>
    <xdr:to>
      <xdr:col>41</xdr:col>
      <xdr:colOff>101600</xdr:colOff>
      <xdr:row>85</xdr:row>
      <xdr:rowOff>127000</xdr:rowOff>
    </xdr:to>
    <xdr:sp macro="" textlink="">
      <xdr:nvSpPr>
        <xdr:cNvPr id="333" name="楕円 332">
          <a:extLst>
            <a:ext uri="{FF2B5EF4-FFF2-40B4-BE49-F238E27FC236}">
              <a16:creationId xmlns:a16="http://schemas.microsoft.com/office/drawing/2014/main" id="{00000000-0008-0000-0F00-00004D010000}"/>
            </a:ext>
          </a:extLst>
        </xdr:cNvPr>
        <xdr:cNvSpPr/>
      </xdr:nvSpPr>
      <xdr:spPr>
        <a:xfrm>
          <a:off x="7810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165116</xdr:rowOff>
    </xdr:from>
    <xdr:ext cx="469744" cy="259045"/>
    <xdr:sp macro="" textlink="">
      <xdr:nvSpPr>
        <xdr:cNvPr id="334" name="n_1aveValue【福祉施設】&#10;一人当たり面積">
          <a:extLst>
            <a:ext uri="{FF2B5EF4-FFF2-40B4-BE49-F238E27FC236}">
              <a16:creationId xmlns:a16="http://schemas.microsoft.com/office/drawing/2014/main" id="{00000000-0008-0000-0F00-00004E010000}"/>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35" name="n_2aveValue【福祉施設】&#10;一人当たり面積">
          <a:extLst>
            <a:ext uri="{FF2B5EF4-FFF2-40B4-BE49-F238E27FC236}">
              <a16:creationId xmlns:a16="http://schemas.microsoft.com/office/drawing/2014/main" id="{00000000-0008-0000-0F00-00004F010000}"/>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336" name="n_3aveValue【福祉施設】&#10;一人当たり面積">
          <a:extLst>
            <a:ext uri="{FF2B5EF4-FFF2-40B4-BE49-F238E27FC236}">
              <a16:creationId xmlns:a16="http://schemas.microsoft.com/office/drawing/2014/main" id="{00000000-0008-0000-0F00-000050010000}"/>
            </a:ext>
          </a:extLst>
        </xdr:cNvPr>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37" name="n_4aveValue【福祉施設】&#10;一人当たり面積">
          <a:extLst>
            <a:ext uri="{FF2B5EF4-FFF2-40B4-BE49-F238E27FC236}">
              <a16:creationId xmlns:a16="http://schemas.microsoft.com/office/drawing/2014/main" id="{00000000-0008-0000-0F00-000051010000}"/>
            </a:ext>
          </a:extLst>
        </xdr:cNvPr>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143527</xdr:rowOff>
    </xdr:from>
    <xdr:ext cx="469744" cy="259045"/>
    <xdr:sp macro="" textlink="">
      <xdr:nvSpPr>
        <xdr:cNvPr id="338" name="n_3mainValue【福祉施設】&#10;一人当たり面積">
          <a:extLst>
            <a:ext uri="{FF2B5EF4-FFF2-40B4-BE49-F238E27FC236}">
              <a16:creationId xmlns:a16="http://schemas.microsoft.com/office/drawing/2014/main" id="{00000000-0008-0000-0F00-000052010000}"/>
            </a:ext>
          </a:extLst>
        </xdr:cNvPr>
        <xdr:cNvSpPr txBox="1"/>
      </xdr:nvSpPr>
      <xdr:spPr>
        <a:xfrm>
          <a:off x="7626427"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市民会館】&#10;有形固定資産減価償却率グラフ枠">
          <a:extLst>
            <a:ext uri="{FF2B5EF4-FFF2-40B4-BE49-F238E27FC236}">
              <a16:creationId xmlns:a16="http://schemas.microsoft.com/office/drawing/2014/main" id="{00000000-0008-0000-0F00-00006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63" name="【市民会館】&#10;有形固定資産減価償却率最小値テキスト">
          <a:extLst>
            <a:ext uri="{FF2B5EF4-FFF2-40B4-BE49-F238E27FC236}">
              <a16:creationId xmlns:a16="http://schemas.microsoft.com/office/drawing/2014/main" id="{00000000-0008-0000-0F00-00006B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65" name="【市民会館】&#10;有形固定資産減価償却率最大値テキスト">
          <a:extLst>
            <a:ext uri="{FF2B5EF4-FFF2-40B4-BE49-F238E27FC236}">
              <a16:creationId xmlns:a16="http://schemas.microsoft.com/office/drawing/2014/main" id="{00000000-0008-0000-0F00-00006D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67" name="【市民会館】&#10;有形固定資産減価償却率平均値テキスト">
          <a:extLst>
            <a:ext uri="{FF2B5EF4-FFF2-40B4-BE49-F238E27FC236}">
              <a16:creationId xmlns:a16="http://schemas.microsoft.com/office/drawing/2014/main" id="{00000000-0008-0000-0F00-00006F010000}"/>
            </a:ext>
          </a:extLst>
        </xdr:cNvPr>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66039</xdr:rowOff>
    </xdr:from>
    <xdr:to>
      <xdr:col>24</xdr:col>
      <xdr:colOff>114300</xdr:colOff>
      <xdr:row>103</xdr:row>
      <xdr:rowOff>167639</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4584700" y="177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88916</xdr:rowOff>
    </xdr:from>
    <xdr:ext cx="405111" cy="259045"/>
    <xdr:sp macro="" textlink="">
      <xdr:nvSpPr>
        <xdr:cNvPr id="379" name="【市民会館】&#10;有形固定資産減価償却率該当値テキスト">
          <a:extLst>
            <a:ext uri="{FF2B5EF4-FFF2-40B4-BE49-F238E27FC236}">
              <a16:creationId xmlns:a16="http://schemas.microsoft.com/office/drawing/2014/main" id="{00000000-0008-0000-0F00-00007B010000}"/>
            </a:ext>
          </a:extLst>
        </xdr:cNvPr>
        <xdr:cNvSpPr txBox="1"/>
      </xdr:nvSpPr>
      <xdr:spPr>
        <a:xfrm>
          <a:off x="4673600" y="1757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50800</xdr:rowOff>
    </xdr:from>
    <xdr:to>
      <xdr:col>20</xdr:col>
      <xdr:colOff>38100</xdr:colOff>
      <xdr:row>103</xdr:row>
      <xdr:rowOff>152400</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3746500" y="177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101600</xdr:rowOff>
    </xdr:from>
    <xdr:to>
      <xdr:col>24</xdr:col>
      <xdr:colOff>63500</xdr:colOff>
      <xdr:row>103</xdr:row>
      <xdr:rowOff>116839</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3797300" y="177609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25400</xdr:rowOff>
    </xdr:from>
    <xdr:to>
      <xdr:col>15</xdr:col>
      <xdr:colOff>101600</xdr:colOff>
      <xdr:row>103</xdr:row>
      <xdr:rowOff>127000</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2857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76200</xdr:rowOff>
    </xdr:from>
    <xdr:to>
      <xdr:col>19</xdr:col>
      <xdr:colOff>177800</xdr:colOff>
      <xdr:row>103</xdr:row>
      <xdr:rowOff>101600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2908300" y="177355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2539</xdr:rowOff>
    </xdr:from>
    <xdr:to>
      <xdr:col>10</xdr:col>
      <xdr:colOff>165100</xdr:colOff>
      <xdr:row>103</xdr:row>
      <xdr:rowOff>104139</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1968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53339</xdr:rowOff>
    </xdr:from>
    <xdr:to>
      <xdr:col>15</xdr:col>
      <xdr:colOff>50800</xdr:colOff>
      <xdr:row>103</xdr:row>
      <xdr:rowOff>76200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2019300" y="177126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386" name="n_1aveValue【市民会館】&#10;有形固定資産減価償却率">
          <a:extLst>
            <a:ext uri="{FF2B5EF4-FFF2-40B4-BE49-F238E27FC236}">
              <a16:creationId xmlns:a16="http://schemas.microsoft.com/office/drawing/2014/main" id="{00000000-0008-0000-0F00-000082010000}"/>
            </a:ext>
          </a:extLst>
        </xdr:cNvPr>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387" name="n_2aveValue【市民会館】&#10;有形固定資産減価償却率">
          <a:extLst>
            <a:ext uri="{FF2B5EF4-FFF2-40B4-BE49-F238E27FC236}">
              <a16:creationId xmlns:a16="http://schemas.microsoft.com/office/drawing/2014/main" id="{00000000-0008-0000-0F00-000083010000}"/>
            </a:ext>
          </a:extLst>
        </xdr:cNvPr>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388" name="n_3aveValue【市民会館】&#10;有形固定資産減価償却率">
          <a:extLst>
            <a:ext uri="{FF2B5EF4-FFF2-40B4-BE49-F238E27FC236}">
              <a16:creationId xmlns:a16="http://schemas.microsoft.com/office/drawing/2014/main" id="{00000000-0008-0000-0F00-000084010000}"/>
            </a:ext>
          </a:extLst>
        </xdr:cNvPr>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389" name="n_4aveValue【市民会館】&#10;有形固定資産減価償却率">
          <a:extLst>
            <a:ext uri="{FF2B5EF4-FFF2-40B4-BE49-F238E27FC236}">
              <a16:creationId xmlns:a16="http://schemas.microsoft.com/office/drawing/2014/main" id="{00000000-0008-0000-0F00-000085010000}"/>
            </a:ext>
          </a:extLst>
        </xdr:cNvPr>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168927</xdr:rowOff>
    </xdr:from>
    <xdr:ext cx="405111" cy="259045"/>
    <xdr:sp macro="" textlink="">
      <xdr:nvSpPr>
        <xdr:cNvPr id="390" name="n_1mainValue【市民会館】&#10;有形固定資産減価償却率">
          <a:extLst>
            <a:ext uri="{FF2B5EF4-FFF2-40B4-BE49-F238E27FC236}">
              <a16:creationId xmlns:a16="http://schemas.microsoft.com/office/drawing/2014/main" id="{00000000-0008-0000-0F00-000086010000}"/>
            </a:ext>
          </a:extLst>
        </xdr:cNvPr>
        <xdr:cNvSpPr txBox="1"/>
      </xdr:nvSpPr>
      <xdr:spPr>
        <a:xfrm>
          <a:off x="35820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143527</xdr:rowOff>
    </xdr:from>
    <xdr:ext cx="405111" cy="259045"/>
    <xdr:sp macro="" textlink="">
      <xdr:nvSpPr>
        <xdr:cNvPr id="391" name="n_2mainValue【市民会館】&#10;有形固定資産減価償却率">
          <a:extLst>
            <a:ext uri="{FF2B5EF4-FFF2-40B4-BE49-F238E27FC236}">
              <a16:creationId xmlns:a16="http://schemas.microsoft.com/office/drawing/2014/main" id="{00000000-0008-0000-0F00-000087010000}"/>
            </a:ext>
          </a:extLst>
        </xdr:cNvPr>
        <xdr:cNvSpPr txBox="1"/>
      </xdr:nvSpPr>
      <xdr:spPr>
        <a:xfrm>
          <a:off x="2705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120666</xdr:rowOff>
    </xdr:from>
    <xdr:ext cx="405111" cy="259045"/>
    <xdr:sp macro="" textlink="">
      <xdr:nvSpPr>
        <xdr:cNvPr id="392" name="n_3mainValue【市民会館】&#10;有形固定資産減価償却率">
          <a:extLst>
            <a:ext uri="{FF2B5EF4-FFF2-40B4-BE49-F238E27FC236}">
              <a16:creationId xmlns:a16="http://schemas.microsoft.com/office/drawing/2014/main" id="{00000000-0008-0000-0F00-000088010000}"/>
            </a:ext>
          </a:extLst>
        </xdr:cNvPr>
        <xdr:cNvSpPr txBox="1"/>
      </xdr:nvSpPr>
      <xdr:spPr>
        <a:xfrm>
          <a:off x="1816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市民会館】&#10;一人当たり面積グラフ枠">
          <a:extLst>
            <a:ext uri="{FF2B5EF4-FFF2-40B4-BE49-F238E27FC236}">
              <a16:creationId xmlns:a16="http://schemas.microsoft.com/office/drawing/2014/main" id="{00000000-0008-0000-0F00-00009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17" name="【市民会館】&#10;一人当たり面積最小値テキスト">
          <a:extLst>
            <a:ext uri="{FF2B5EF4-FFF2-40B4-BE49-F238E27FC236}">
              <a16:creationId xmlns:a16="http://schemas.microsoft.com/office/drawing/2014/main" id="{00000000-0008-0000-0F00-0000A1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19" name="【市民会館】&#10;一人当たり面積最大値テキスト">
          <a:extLst>
            <a:ext uri="{FF2B5EF4-FFF2-40B4-BE49-F238E27FC236}">
              <a16:creationId xmlns:a16="http://schemas.microsoft.com/office/drawing/2014/main" id="{00000000-0008-0000-0F00-0000A3010000}"/>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21" name="【市民会館】&#10;一人当たり面積平均値テキスト">
          <a:extLst>
            <a:ext uri="{FF2B5EF4-FFF2-40B4-BE49-F238E27FC236}">
              <a16:creationId xmlns:a16="http://schemas.microsoft.com/office/drawing/2014/main" id="{00000000-0008-0000-0F00-0000A5010000}"/>
            </a:ext>
          </a:extLst>
        </xdr:cNvPr>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19686</xdr:rowOff>
    </xdr:from>
    <xdr:to>
      <xdr:col>55</xdr:col>
      <xdr:colOff>50800</xdr:colOff>
      <xdr:row>107</xdr:row>
      <xdr:rowOff>121286</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04267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169563</xdr:rowOff>
    </xdr:from>
    <xdr:ext cx="469744" cy="259045"/>
    <xdr:sp macro="" textlink="">
      <xdr:nvSpPr>
        <xdr:cNvPr id="433" name="【市民会館】&#10;一人当たり面積該当値テキスト">
          <a:extLst>
            <a:ext uri="{FF2B5EF4-FFF2-40B4-BE49-F238E27FC236}">
              <a16:creationId xmlns:a16="http://schemas.microsoft.com/office/drawing/2014/main" id="{00000000-0008-0000-0F00-0000B1010000}"/>
            </a:ext>
          </a:extLst>
        </xdr:cNvPr>
        <xdr:cNvSpPr txBox="1"/>
      </xdr:nvSpPr>
      <xdr:spPr>
        <a:xfrm>
          <a:off x="10515600"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109220</xdr:rowOff>
    </xdr:from>
    <xdr:to>
      <xdr:col>50</xdr:col>
      <xdr:colOff>165100</xdr:colOff>
      <xdr:row>107</xdr:row>
      <xdr:rowOff>39370</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9588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160020</xdr:rowOff>
    </xdr:from>
    <xdr:to>
      <xdr:col>55</xdr:col>
      <xdr:colOff>0</xdr:colOff>
      <xdr:row>107</xdr:row>
      <xdr:rowOff>70486</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9639300" y="18333720"/>
          <a:ext cx="8382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114936</xdr:rowOff>
    </xdr:from>
    <xdr:to>
      <xdr:col>46</xdr:col>
      <xdr:colOff>38100</xdr:colOff>
      <xdr:row>107</xdr:row>
      <xdr:rowOff>45086</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86995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160020</xdr:rowOff>
    </xdr:from>
    <xdr:to>
      <xdr:col>50</xdr:col>
      <xdr:colOff>114300</xdr:colOff>
      <xdr:row>106</xdr:row>
      <xdr:rowOff>165736</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flipV="1">
          <a:off x="8750300" y="183337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113030</xdr:rowOff>
    </xdr:from>
    <xdr:to>
      <xdr:col>41</xdr:col>
      <xdr:colOff>101600</xdr:colOff>
      <xdr:row>107</xdr:row>
      <xdr:rowOff>43180</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7810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163830</xdr:rowOff>
    </xdr:from>
    <xdr:to>
      <xdr:col>45</xdr:col>
      <xdr:colOff>177800</xdr:colOff>
      <xdr:row>106</xdr:row>
      <xdr:rowOff>165736</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7861300" y="183375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40" name="n_1aveValue【市民会館】&#10;一人当たり面積">
          <a:extLst>
            <a:ext uri="{FF2B5EF4-FFF2-40B4-BE49-F238E27FC236}">
              <a16:creationId xmlns:a16="http://schemas.microsoft.com/office/drawing/2014/main" id="{00000000-0008-0000-0F00-0000B8010000}"/>
            </a:ext>
          </a:extLst>
        </xdr:cNvPr>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41" name="n_2aveValue【市民会館】&#10;一人当たり面積">
          <a:extLst>
            <a:ext uri="{FF2B5EF4-FFF2-40B4-BE49-F238E27FC236}">
              <a16:creationId xmlns:a16="http://schemas.microsoft.com/office/drawing/2014/main" id="{00000000-0008-0000-0F00-0000B9010000}"/>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42" name="n_3aveValue【市民会館】&#10;一人当たり面積">
          <a:extLst>
            <a:ext uri="{FF2B5EF4-FFF2-40B4-BE49-F238E27FC236}">
              <a16:creationId xmlns:a16="http://schemas.microsoft.com/office/drawing/2014/main" id="{00000000-0008-0000-0F00-0000BA010000}"/>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43" name="n_4aveValue【市民会館】&#10;一人当たり面積">
          <a:extLst>
            <a:ext uri="{FF2B5EF4-FFF2-40B4-BE49-F238E27FC236}">
              <a16:creationId xmlns:a16="http://schemas.microsoft.com/office/drawing/2014/main" id="{00000000-0008-0000-0F00-0000BB010000}"/>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55897</xdr:rowOff>
    </xdr:from>
    <xdr:ext cx="469744" cy="259045"/>
    <xdr:sp macro="" textlink="">
      <xdr:nvSpPr>
        <xdr:cNvPr id="444" name="n_1mainValue【市民会館】&#10;一人当たり面積">
          <a:extLst>
            <a:ext uri="{FF2B5EF4-FFF2-40B4-BE49-F238E27FC236}">
              <a16:creationId xmlns:a16="http://schemas.microsoft.com/office/drawing/2014/main" id="{00000000-0008-0000-0F00-0000BC010000}"/>
            </a:ext>
          </a:extLst>
        </xdr:cNvPr>
        <xdr:cNvSpPr txBox="1"/>
      </xdr:nvSpPr>
      <xdr:spPr>
        <a:xfrm>
          <a:off x="9391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36213</xdr:rowOff>
    </xdr:from>
    <xdr:ext cx="469744" cy="259045"/>
    <xdr:sp macro="" textlink="">
      <xdr:nvSpPr>
        <xdr:cNvPr id="445" name="n_2mainValue【市民会館】&#10;一人当たり面積">
          <a:extLst>
            <a:ext uri="{FF2B5EF4-FFF2-40B4-BE49-F238E27FC236}">
              <a16:creationId xmlns:a16="http://schemas.microsoft.com/office/drawing/2014/main" id="{00000000-0008-0000-0F00-0000BD010000}"/>
            </a:ext>
          </a:extLst>
        </xdr:cNvPr>
        <xdr:cNvSpPr txBox="1"/>
      </xdr:nvSpPr>
      <xdr:spPr>
        <a:xfrm>
          <a:off x="8515427" y="183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34307</xdr:rowOff>
    </xdr:from>
    <xdr:ext cx="469744" cy="259045"/>
    <xdr:sp macro="" textlink="">
      <xdr:nvSpPr>
        <xdr:cNvPr id="446" name="n_3mainValue【市民会館】&#10;一人当たり面積">
          <a:extLst>
            <a:ext uri="{FF2B5EF4-FFF2-40B4-BE49-F238E27FC236}">
              <a16:creationId xmlns:a16="http://schemas.microsoft.com/office/drawing/2014/main" id="{00000000-0008-0000-0F00-0000BE010000}"/>
            </a:ext>
          </a:extLst>
        </xdr:cNvPr>
        <xdr:cNvSpPr txBox="1"/>
      </xdr:nvSpPr>
      <xdr:spPr>
        <a:xfrm>
          <a:off x="7626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0" name="【一般廃棄物処理施設】&#10;有形固定資産減価償却率グラフ枠">
          <a:extLst>
            <a:ext uri="{FF2B5EF4-FFF2-40B4-BE49-F238E27FC236}">
              <a16:creationId xmlns:a16="http://schemas.microsoft.com/office/drawing/2014/main" id="{00000000-0008-0000-0F00-0000D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72" name="【一般廃棄物処理施設】&#10;有形固定資産減価償却率最小値テキスト">
          <a:extLst>
            <a:ext uri="{FF2B5EF4-FFF2-40B4-BE49-F238E27FC236}">
              <a16:creationId xmlns:a16="http://schemas.microsoft.com/office/drawing/2014/main" id="{00000000-0008-0000-0F00-0000D8010000}"/>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74" name="【一般廃棄物処理施設】&#10;有形固定資産減価償却率最大値テキスト">
          <a:extLst>
            <a:ext uri="{FF2B5EF4-FFF2-40B4-BE49-F238E27FC236}">
              <a16:creationId xmlns:a16="http://schemas.microsoft.com/office/drawing/2014/main" id="{00000000-0008-0000-0F00-0000DA010000}"/>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76" name="【一般廃棄物処理施設】&#10;有形固定資産減価償却率平均値テキスト">
          <a:extLst>
            <a:ext uri="{FF2B5EF4-FFF2-40B4-BE49-F238E27FC236}">
              <a16:creationId xmlns:a16="http://schemas.microsoft.com/office/drawing/2014/main" id="{00000000-0008-0000-0F00-0000DC010000}"/>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103505</xdr:rowOff>
    </xdr:from>
    <xdr:to>
      <xdr:col>85</xdr:col>
      <xdr:colOff>177800</xdr:colOff>
      <xdr:row>38</xdr:row>
      <xdr:rowOff>33655</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16268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81932</xdr:rowOff>
    </xdr:from>
    <xdr:ext cx="405111" cy="259045"/>
    <xdr:sp macro="" textlink="">
      <xdr:nvSpPr>
        <xdr:cNvPr id="488" name="【一般廃棄物処理施設】&#10;有形固定資産減価償却率該当値テキスト">
          <a:extLst>
            <a:ext uri="{FF2B5EF4-FFF2-40B4-BE49-F238E27FC236}">
              <a16:creationId xmlns:a16="http://schemas.microsoft.com/office/drawing/2014/main" id="{00000000-0008-0000-0F00-0000E8010000}"/>
            </a:ext>
          </a:extLst>
        </xdr:cNvPr>
        <xdr:cNvSpPr txBox="1"/>
      </xdr:nvSpPr>
      <xdr:spPr>
        <a:xfrm>
          <a:off x="16357600"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48260</xdr:rowOff>
    </xdr:from>
    <xdr:to>
      <xdr:col>81</xdr:col>
      <xdr:colOff>101600</xdr:colOff>
      <xdr:row>37</xdr:row>
      <xdr:rowOff>149860</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1543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99060</xdr:rowOff>
    </xdr:from>
    <xdr:to>
      <xdr:col>85</xdr:col>
      <xdr:colOff>127000</xdr:colOff>
      <xdr:row>37</xdr:row>
      <xdr:rowOff>154305</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5481300" y="644271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164465</xdr:rowOff>
    </xdr:from>
    <xdr:to>
      <xdr:col>76</xdr:col>
      <xdr:colOff>165100</xdr:colOff>
      <xdr:row>37</xdr:row>
      <xdr:rowOff>94615</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14541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43815</xdr:rowOff>
    </xdr:from>
    <xdr:to>
      <xdr:col>81</xdr:col>
      <xdr:colOff>50800</xdr:colOff>
      <xdr:row>37</xdr:row>
      <xdr:rowOff>99060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4592300" y="63874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170180</xdr:rowOff>
    </xdr:from>
    <xdr:to>
      <xdr:col>72</xdr:col>
      <xdr:colOff>38100</xdr:colOff>
      <xdr:row>37</xdr:row>
      <xdr:rowOff>100330</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3652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43815</xdr:rowOff>
    </xdr:from>
    <xdr:to>
      <xdr:col>76</xdr:col>
      <xdr:colOff>114300</xdr:colOff>
      <xdr:row>37</xdr:row>
      <xdr:rowOff>49530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13703300" y="63874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95" name="n_1aveValue【一般廃棄物処理施設】&#10;有形固定資産減価償却率">
          <a:extLst>
            <a:ext uri="{FF2B5EF4-FFF2-40B4-BE49-F238E27FC236}">
              <a16:creationId xmlns:a16="http://schemas.microsoft.com/office/drawing/2014/main" id="{00000000-0008-0000-0F00-0000EF010000}"/>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96" name="n_2aveValue【一般廃棄物処理施設】&#10;有形固定資産減価償却率">
          <a:extLst>
            <a:ext uri="{FF2B5EF4-FFF2-40B4-BE49-F238E27FC236}">
              <a16:creationId xmlns:a16="http://schemas.microsoft.com/office/drawing/2014/main" id="{00000000-0008-0000-0F00-0000F0010000}"/>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497" name="n_3aveValue【一般廃棄物処理施設】&#10;有形固定資産減価償却率">
          <a:extLst>
            <a:ext uri="{FF2B5EF4-FFF2-40B4-BE49-F238E27FC236}">
              <a16:creationId xmlns:a16="http://schemas.microsoft.com/office/drawing/2014/main" id="{00000000-0008-0000-0F00-0000F1010000}"/>
            </a:ext>
          </a:extLst>
        </xdr:cNvPr>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98" name="n_4aveValue【一般廃棄物処理施設】&#10;有形固定資産減価償却率">
          <a:extLst>
            <a:ext uri="{FF2B5EF4-FFF2-40B4-BE49-F238E27FC236}">
              <a16:creationId xmlns:a16="http://schemas.microsoft.com/office/drawing/2014/main" id="{00000000-0008-0000-0F00-0000F2010000}"/>
            </a:ext>
          </a:extLst>
        </xdr:cNvPr>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140987</xdr:rowOff>
    </xdr:from>
    <xdr:ext cx="405111" cy="259045"/>
    <xdr:sp macro="" textlink="">
      <xdr:nvSpPr>
        <xdr:cNvPr id="499" name="n_1mainValue【一般廃棄物処理施設】&#10;有形固定資産減価償却率">
          <a:extLst>
            <a:ext uri="{FF2B5EF4-FFF2-40B4-BE49-F238E27FC236}">
              <a16:creationId xmlns:a16="http://schemas.microsoft.com/office/drawing/2014/main" id="{00000000-0008-0000-0F00-0000F3010000}"/>
            </a:ext>
          </a:extLst>
        </xdr:cNvPr>
        <xdr:cNvSpPr txBox="1"/>
      </xdr:nvSpPr>
      <xdr:spPr>
        <a:xfrm>
          <a:off x="1526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85742</xdr:rowOff>
    </xdr:from>
    <xdr:ext cx="405111" cy="259045"/>
    <xdr:sp macro="" textlink="">
      <xdr:nvSpPr>
        <xdr:cNvPr id="500" name="n_2mainValue【一般廃棄物処理施設】&#10;有形固定資産減価償却率">
          <a:extLst>
            <a:ext uri="{FF2B5EF4-FFF2-40B4-BE49-F238E27FC236}">
              <a16:creationId xmlns:a16="http://schemas.microsoft.com/office/drawing/2014/main" id="{00000000-0008-0000-0F00-0000F4010000}"/>
            </a:ext>
          </a:extLst>
        </xdr:cNvPr>
        <xdr:cNvSpPr txBox="1"/>
      </xdr:nvSpPr>
      <xdr:spPr>
        <a:xfrm>
          <a:off x="14389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116857</xdr:rowOff>
    </xdr:from>
    <xdr:ext cx="405111" cy="259045"/>
    <xdr:sp macro="" textlink="">
      <xdr:nvSpPr>
        <xdr:cNvPr id="501" name="n_3mainValue【一般廃棄物処理施設】&#10;有形固定資産減価償却率">
          <a:extLst>
            <a:ext uri="{FF2B5EF4-FFF2-40B4-BE49-F238E27FC236}">
              <a16:creationId xmlns:a16="http://schemas.microsoft.com/office/drawing/2014/main" id="{00000000-0008-0000-0F00-0000F5010000}"/>
            </a:ext>
          </a:extLst>
        </xdr:cNvPr>
        <xdr:cNvSpPr txBox="1"/>
      </xdr:nvSpPr>
      <xdr:spPr>
        <a:xfrm>
          <a:off x="13500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a:extLst>
            <a:ext uri="{FF2B5EF4-FFF2-40B4-BE49-F238E27FC236}">
              <a16:creationId xmlns:a16="http://schemas.microsoft.com/office/drawing/2014/main" id="{00000000-0008-0000-0F00-00000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24" name="【一般廃棄物処理施設】&#10;一人当たり有形固定資産（償却資産）額最小値テキスト">
          <a:extLst>
            <a:ext uri="{FF2B5EF4-FFF2-40B4-BE49-F238E27FC236}">
              <a16:creationId xmlns:a16="http://schemas.microsoft.com/office/drawing/2014/main" id="{00000000-0008-0000-0F00-00000C02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26" name="【一般廃棄物処理施設】&#10;一人当たり有形固定資産（償却資産）額最大値テキスト">
          <a:extLst>
            <a:ext uri="{FF2B5EF4-FFF2-40B4-BE49-F238E27FC236}">
              <a16:creationId xmlns:a16="http://schemas.microsoft.com/office/drawing/2014/main" id="{00000000-0008-0000-0F00-00000E020000}"/>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28" name="【一般廃棄物処理施設】&#10;一人当たり有形固定資産（償却資産）額平均値テキスト">
          <a:extLst>
            <a:ext uri="{FF2B5EF4-FFF2-40B4-BE49-F238E27FC236}">
              <a16:creationId xmlns:a16="http://schemas.microsoft.com/office/drawing/2014/main" id="{00000000-0008-0000-0F00-000010020000}"/>
            </a:ext>
          </a:extLst>
        </xdr:cNvPr>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61555</xdr:rowOff>
    </xdr:from>
    <xdr:to>
      <xdr:col>116</xdr:col>
      <xdr:colOff>114300</xdr:colOff>
      <xdr:row>41</xdr:row>
      <xdr:rowOff>163155</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22110700" y="70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147932</xdr:rowOff>
    </xdr:from>
    <xdr:ext cx="469744" cy="259045"/>
    <xdr:sp macro="" textlink="">
      <xdr:nvSpPr>
        <xdr:cNvPr id="540" name="【一般廃棄物処理施設】&#10;一人当たり有形固定資産（償却資産）額該当値テキスト">
          <a:extLst>
            <a:ext uri="{FF2B5EF4-FFF2-40B4-BE49-F238E27FC236}">
              <a16:creationId xmlns:a16="http://schemas.microsoft.com/office/drawing/2014/main" id="{00000000-0008-0000-0F00-00001C020000}"/>
            </a:ext>
          </a:extLst>
        </xdr:cNvPr>
        <xdr:cNvSpPr txBox="1"/>
      </xdr:nvSpPr>
      <xdr:spPr>
        <a:xfrm>
          <a:off x="22199600" y="700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61782</xdr:rowOff>
    </xdr:from>
    <xdr:to>
      <xdr:col>112</xdr:col>
      <xdr:colOff>38100</xdr:colOff>
      <xdr:row>41</xdr:row>
      <xdr:rowOff>163382</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21272500" y="70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112355</xdr:rowOff>
    </xdr:from>
    <xdr:to>
      <xdr:col>116</xdr:col>
      <xdr:colOff>63500</xdr:colOff>
      <xdr:row>41</xdr:row>
      <xdr:rowOff>112582</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flipV="1">
          <a:off x="21323300" y="7141805"/>
          <a:ext cx="8382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62145</xdr:rowOff>
    </xdr:from>
    <xdr:to>
      <xdr:col>107</xdr:col>
      <xdr:colOff>101600</xdr:colOff>
      <xdr:row>41</xdr:row>
      <xdr:rowOff>163745</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20383500" y="709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112582</xdr:rowOff>
    </xdr:from>
    <xdr:to>
      <xdr:col>111</xdr:col>
      <xdr:colOff>177800</xdr:colOff>
      <xdr:row>41</xdr:row>
      <xdr:rowOff>112945</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20434300" y="7142032"/>
          <a:ext cx="8890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13764</xdr:rowOff>
    </xdr:from>
    <xdr:to>
      <xdr:col>102</xdr:col>
      <xdr:colOff>165100</xdr:colOff>
      <xdr:row>41</xdr:row>
      <xdr:rowOff>115364</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9494500" y="70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64564</xdr:rowOff>
    </xdr:from>
    <xdr:to>
      <xdr:col>107</xdr:col>
      <xdr:colOff>50800</xdr:colOff>
      <xdr:row>41</xdr:row>
      <xdr:rowOff>112945</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9545300" y="7094014"/>
          <a:ext cx="889000" cy="4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47" name="n_1aveValue【一般廃棄物処理施設】&#10;一人当たり有形固定資産（償却資産）額">
          <a:extLst>
            <a:ext uri="{FF2B5EF4-FFF2-40B4-BE49-F238E27FC236}">
              <a16:creationId xmlns:a16="http://schemas.microsoft.com/office/drawing/2014/main" id="{00000000-0008-0000-0F00-000023020000}"/>
            </a:ext>
          </a:extLst>
        </xdr:cNvPr>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48" name="n_2aveValue【一般廃棄物処理施設】&#10;一人当たり有形固定資産（償却資産）額">
          <a:extLst>
            <a:ext uri="{FF2B5EF4-FFF2-40B4-BE49-F238E27FC236}">
              <a16:creationId xmlns:a16="http://schemas.microsoft.com/office/drawing/2014/main" id="{00000000-0008-0000-0F00-000024020000}"/>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49" name="n_3aveValue【一般廃棄物処理施設】&#10;一人当たり有形固定資産（償却資産）額">
          <a:extLst>
            <a:ext uri="{FF2B5EF4-FFF2-40B4-BE49-F238E27FC236}">
              <a16:creationId xmlns:a16="http://schemas.microsoft.com/office/drawing/2014/main" id="{00000000-0008-0000-0F00-000025020000}"/>
            </a:ext>
          </a:extLst>
        </xdr:cNvPr>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50" name="n_4aveValue【一般廃棄物処理施設】&#10;一人当たり有形固定資産（償却資産）額">
          <a:extLst>
            <a:ext uri="{FF2B5EF4-FFF2-40B4-BE49-F238E27FC236}">
              <a16:creationId xmlns:a16="http://schemas.microsoft.com/office/drawing/2014/main" id="{00000000-0008-0000-0F00-000026020000}"/>
            </a:ext>
          </a:extLst>
        </xdr:cNvPr>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154509</xdr:rowOff>
    </xdr:from>
    <xdr:ext cx="469744" cy="259045"/>
    <xdr:sp macro="" textlink="">
      <xdr:nvSpPr>
        <xdr:cNvPr id="551" name="n_1mainValue【一般廃棄物処理施設】&#10;一人当たり有形固定資産（償却資産）額">
          <a:extLst>
            <a:ext uri="{FF2B5EF4-FFF2-40B4-BE49-F238E27FC236}">
              <a16:creationId xmlns:a16="http://schemas.microsoft.com/office/drawing/2014/main" id="{00000000-0008-0000-0F00-000027020000}"/>
            </a:ext>
          </a:extLst>
        </xdr:cNvPr>
        <xdr:cNvSpPr txBox="1"/>
      </xdr:nvSpPr>
      <xdr:spPr>
        <a:xfrm>
          <a:off x="21075728" y="718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154872</xdr:rowOff>
    </xdr:from>
    <xdr:ext cx="469744" cy="259045"/>
    <xdr:sp macro="" textlink="">
      <xdr:nvSpPr>
        <xdr:cNvPr id="552" name="n_2mainValue【一般廃棄物処理施設】&#10;一人当たり有形固定資産（償却資産）額">
          <a:extLst>
            <a:ext uri="{FF2B5EF4-FFF2-40B4-BE49-F238E27FC236}">
              <a16:creationId xmlns:a16="http://schemas.microsoft.com/office/drawing/2014/main" id="{00000000-0008-0000-0F00-000028020000}"/>
            </a:ext>
          </a:extLst>
        </xdr:cNvPr>
        <xdr:cNvSpPr txBox="1"/>
      </xdr:nvSpPr>
      <xdr:spPr>
        <a:xfrm>
          <a:off x="20199428" y="71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106491</xdr:rowOff>
    </xdr:from>
    <xdr:ext cx="534377" cy="259045"/>
    <xdr:sp macro="" textlink="">
      <xdr:nvSpPr>
        <xdr:cNvPr id="553" name="n_3mainValue【一般廃棄物処理施設】&#10;一人当たり有形固定資産（償却資産）額">
          <a:extLst>
            <a:ext uri="{FF2B5EF4-FFF2-40B4-BE49-F238E27FC236}">
              <a16:creationId xmlns:a16="http://schemas.microsoft.com/office/drawing/2014/main" id="{00000000-0008-0000-0F00-000029020000}"/>
            </a:ext>
          </a:extLst>
        </xdr:cNvPr>
        <xdr:cNvSpPr txBox="1"/>
      </xdr:nvSpPr>
      <xdr:spPr>
        <a:xfrm>
          <a:off x="19278111" y="713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a:extLst>
            <a:ext uri="{FF2B5EF4-FFF2-40B4-BE49-F238E27FC236}">
              <a16:creationId xmlns:a16="http://schemas.microsoft.com/office/drawing/2014/main" id="{00000000-0008-0000-0F00-00004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80" name="【保健センター・保健所】&#10;有形固定資産減価償却率最小値テキスト">
          <a:extLst>
            <a:ext uri="{FF2B5EF4-FFF2-40B4-BE49-F238E27FC236}">
              <a16:creationId xmlns:a16="http://schemas.microsoft.com/office/drawing/2014/main" id="{00000000-0008-0000-0F00-000044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82" name="【保健センター・保健所】&#10;有形固定資産減価償却率最大値テキスト">
          <a:extLst>
            <a:ext uri="{FF2B5EF4-FFF2-40B4-BE49-F238E27FC236}">
              <a16:creationId xmlns:a16="http://schemas.microsoft.com/office/drawing/2014/main" id="{00000000-0008-0000-0F00-000046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584" name="【保健センター・保健所】&#10;有形固定資産減価償却率平均値テキスト">
          <a:extLst>
            <a:ext uri="{FF2B5EF4-FFF2-40B4-BE49-F238E27FC236}">
              <a16:creationId xmlns:a16="http://schemas.microsoft.com/office/drawing/2014/main" id="{00000000-0008-0000-0F00-000048020000}"/>
            </a:ext>
          </a:extLst>
        </xdr:cNvPr>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83094</xdr:rowOff>
    </xdr:from>
    <xdr:to>
      <xdr:col>85</xdr:col>
      <xdr:colOff>177800</xdr:colOff>
      <xdr:row>59</xdr:row>
      <xdr:rowOff>13244</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62687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105971</xdr:rowOff>
    </xdr:from>
    <xdr:ext cx="405111" cy="259045"/>
    <xdr:sp macro="" textlink="">
      <xdr:nvSpPr>
        <xdr:cNvPr id="596" name="【保健センター・保健所】&#10;有形固定資産減価償却率該当値テキスト">
          <a:extLst>
            <a:ext uri="{FF2B5EF4-FFF2-40B4-BE49-F238E27FC236}">
              <a16:creationId xmlns:a16="http://schemas.microsoft.com/office/drawing/2014/main" id="{00000000-0008-0000-0F00-000054020000}"/>
            </a:ext>
          </a:extLst>
        </xdr:cNvPr>
        <xdr:cNvSpPr txBox="1"/>
      </xdr:nvSpPr>
      <xdr:spPr>
        <a:xfrm>
          <a:off x="16357600"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58601</xdr:rowOff>
    </xdr:from>
    <xdr:to>
      <xdr:col>81</xdr:col>
      <xdr:colOff>101600</xdr:colOff>
      <xdr:row>58</xdr:row>
      <xdr:rowOff>160201</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5430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109401</xdr:rowOff>
    </xdr:from>
    <xdr:to>
      <xdr:col>85</xdr:col>
      <xdr:colOff>127000</xdr:colOff>
      <xdr:row>58</xdr:row>
      <xdr:rowOff>133894</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5481300" y="1005350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25944</xdr:rowOff>
    </xdr:from>
    <xdr:to>
      <xdr:col>76</xdr:col>
      <xdr:colOff>165100</xdr:colOff>
      <xdr:row>58</xdr:row>
      <xdr:rowOff>127544</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4541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76744</xdr:rowOff>
    </xdr:from>
    <xdr:to>
      <xdr:col>81</xdr:col>
      <xdr:colOff>50800</xdr:colOff>
      <xdr:row>58</xdr:row>
      <xdr:rowOff>109401</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4592300" y="100208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17780</xdr:rowOff>
    </xdr:from>
    <xdr:to>
      <xdr:col>72</xdr:col>
      <xdr:colOff>38100</xdr:colOff>
      <xdr:row>58</xdr:row>
      <xdr:rowOff>119380</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365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58</xdr:row>
      <xdr:rowOff>76744</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3703300" y="100126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603" name="n_1aveValue【保健センター・保健所】&#10;有形固定資産減価償却率">
          <a:extLst>
            <a:ext uri="{FF2B5EF4-FFF2-40B4-BE49-F238E27FC236}">
              <a16:creationId xmlns:a16="http://schemas.microsoft.com/office/drawing/2014/main" id="{00000000-0008-0000-0F00-00005B020000}"/>
            </a:ext>
          </a:extLst>
        </xdr:cNvPr>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604" name="n_2aveValue【保健センター・保健所】&#10;有形固定資産減価償却率">
          <a:extLst>
            <a:ext uri="{FF2B5EF4-FFF2-40B4-BE49-F238E27FC236}">
              <a16:creationId xmlns:a16="http://schemas.microsoft.com/office/drawing/2014/main" id="{00000000-0008-0000-0F00-00005C020000}"/>
            </a:ext>
          </a:extLst>
        </xdr:cNvPr>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05" name="n_3aveValue【保健センター・保健所】&#10;有形固定資産減価償却率">
          <a:extLst>
            <a:ext uri="{FF2B5EF4-FFF2-40B4-BE49-F238E27FC236}">
              <a16:creationId xmlns:a16="http://schemas.microsoft.com/office/drawing/2014/main" id="{00000000-0008-0000-0F00-00005D020000}"/>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06" name="n_4aveValue【保健センター・保健所】&#10;有形固定資産減価償却率">
          <a:extLst>
            <a:ext uri="{FF2B5EF4-FFF2-40B4-BE49-F238E27FC236}">
              <a16:creationId xmlns:a16="http://schemas.microsoft.com/office/drawing/2014/main" id="{00000000-0008-0000-0F00-00005E020000}"/>
            </a:ext>
          </a:extLst>
        </xdr:cNvPr>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5278</xdr:rowOff>
    </xdr:from>
    <xdr:ext cx="405111" cy="259045"/>
    <xdr:sp macro="" textlink="">
      <xdr:nvSpPr>
        <xdr:cNvPr id="607" name="n_1mainValue【保健センター・保健所】&#10;有形固定資産減価償却率">
          <a:extLst>
            <a:ext uri="{FF2B5EF4-FFF2-40B4-BE49-F238E27FC236}">
              <a16:creationId xmlns:a16="http://schemas.microsoft.com/office/drawing/2014/main" id="{00000000-0008-0000-0F00-00005F020000}"/>
            </a:ext>
          </a:extLst>
        </xdr:cNvPr>
        <xdr:cNvSpPr txBox="1"/>
      </xdr:nvSpPr>
      <xdr:spPr>
        <a:xfrm>
          <a:off x="152660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144071</xdr:rowOff>
    </xdr:from>
    <xdr:ext cx="405111" cy="259045"/>
    <xdr:sp macro="" textlink="">
      <xdr:nvSpPr>
        <xdr:cNvPr id="608" name="n_2mainValue【保健センター・保健所】&#10;有形固定資産減価償却率">
          <a:extLst>
            <a:ext uri="{FF2B5EF4-FFF2-40B4-BE49-F238E27FC236}">
              <a16:creationId xmlns:a16="http://schemas.microsoft.com/office/drawing/2014/main" id="{00000000-0008-0000-0F00-000060020000}"/>
            </a:ext>
          </a:extLst>
        </xdr:cNvPr>
        <xdr:cNvSpPr txBox="1"/>
      </xdr:nvSpPr>
      <xdr:spPr>
        <a:xfrm>
          <a:off x="143897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135907</xdr:rowOff>
    </xdr:from>
    <xdr:ext cx="405111" cy="259045"/>
    <xdr:sp macro="" textlink="">
      <xdr:nvSpPr>
        <xdr:cNvPr id="609" name="n_3mainValue【保健センター・保健所】&#10;有形固定資産減価償却率">
          <a:extLst>
            <a:ext uri="{FF2B5EF4-FFF2-40B4-BE49-F238E27FC236}">
              <a16:creationId xmlns:a16="http://schemas.microsoft.com/office/drawing/2014/main" id="{00000000-0008-0000-0F00-000061020000}"/>
            </a:ext>
          </a:extLst>
        </xdr:cNvPr>
        <xdr:cNvSpPr txBox="1"/>
      </xdr:nvSpPr>
      <xdr:spPr>
        <a:xfrm>
          <a:off x="13500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2" name="【保健センター・保健所】&#10;一人当たり面積グラフ枠">
          <a:extLst>
            <a:ext uri="{FF2B5EF4-FFF2-40B4-BE49-F238E27FC236}">
              <a16:creationId xmlns:a16="http://schemas.microsoft.com/office/drawing/2014/main" id="{00000000-0008-0000-0F00-00007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34" name="【保健センター・保健所】&#10;一人当たり面積最小値テキスト">
          <a:extLst>
            <a:ext uri="{FF2B5EF4-FFF2-40B4-BE49-F238E27FC236}">
              <a16:creationId xmlns:a16="http://schemas.microsoft.com/office/drawing/2014/main" id="{00000000-0008-0000-0F00-00007A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36" name="【保健センター・保健所】&#10;一人当たり面積最大値テキスト">
          <a:extLst>
            <a:ext uri="{FF2B5EF4-FFF2-40B4-BE49-F238E27FC236}">
              <a16:creationId xmlns:a16="http://schemas.microsoft.com/office/drawing/2014/main" id="{00000000-0008-0000-0F00-00007C020000}"/>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38" name="【保健センター・保健所】&#10;一人当たり面積平均値テキスト">
          <a:extLst>
            <a:ext uri="{FF2B5EF4-FFF2-40B4-BE49-F238E27FC236}">
              <a16:creationId xmlns:a16="http://schemas.microsoft.com/office/drawing/2014/main" id="{00000000-0008-0000-0F00-00007E020000}"/>
            </a:ext>
          </a:extLst>
        </xdr:cNvPr>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33020</xdr:rowOff>
    </xdr:from>
    <xdr:to>
      <xdr:col>116</xdr:col>
      <xdr:colOff>114300</xdr:colOff>
      <xdr:row>62</xdr:row>
      <xdr:rowOff>134620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22110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55897</xdr:rowOff>
    </xdr:from>
    <xdr:ext cx="469744" cy="259045"/>
    <xdr:sp macro="" textlink="">
      <xdr:nvSpPr>
        <xdr:cNvPr id="650" name="【保健センター・保健所】&#10;一人当たり面積該当値テキスト">
          <a:extLst>
            <a:ext uri="{FF2B5EF4-FFF2-40B4-BE49-F238E27FC236}">
              <a16:creationId xmlns:a16="http://schemas.microsoft.com/office/drawing/2014/main" id="{00000000-0008-0000-0F00-00008A020000}"/>
            </a:ext>
          </a:extLst>
        </xdr:cNvPr>
        <xdr:cNvSpPr txBox="1"/>
      </xdr:nvSpPr>
      <xdr:spPr>
        <a:xfrm>
          <a:off x="22199600"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36830</xdr:rowOff>
    </xdr:from>
    <xdr:to>
      <xdr:col>112</xdr:col>
      <xdr:colOff>38100</xdr:colOff>
      <xdr:row>62</xdr:row>
      <xdr:rowOff>138430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21272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83820</xdr:rowOff>
    </xdr:from>
    <xdr:to>
      <xdr:col>116</xdr:col>
      <xdr:colOff>63500</xdr:colOff>
      <xdr:row>62</xdr:row>
      <xdr:rowOff>87630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flipV="1">
          <a:off x="21323300" y="10713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87630</xdr:rowOff>
    </xdr:from>
    <xdr:to>
      <xdr:col>111</xdr:col>
      <xdr:colOff>177800</xdr:colOff>
      <xdr:row>62</xdr:row>
      <xdr:rowOff>91440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flipV="1">
          <a:off x="20434300" y="10717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29210</xdr:rowOff>
    </xdr:from>
    <xdr:to>
      <xdr:col>102</xdr:col>
      <xdr:colOff>165100</xdr:colOff>
      <xdr:row>62</xdr:row>
      <xdr:rowOff>130810</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9494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80010</xdr:rowOff>
    </xdr:from>
    <xdr:to>
      <xdr:col>107</xdr:col>
      <xdr:colOff>50800</xdr:colOff>
      <xdr:row>62</xdr:row>
      <xdr:rowOff>91440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9545300" y="10709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657" name="n_1aveValue【保健センター・保健所】&#10;一人当たり面積">
          <a:extLst>
            <a:ext uri="{FF2B5EF4-FFF2-40B4-BE49-F238E27FC236}">
              <a16:creationId xmlns:a16="http://schemas.microsoft.com/office/drawing/2014/main" id="{00000000-0008-0000-0F00-000091020000}"/>
            </a:ext>
          </a:extLst>
        </xdr:cNvPr>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658" name="n_2aveValue【保健センター・保健所】&#10;一人当たり面積">
          <a:extLst>
            <a:ext uri="{FF2B5EF4-FFF2-40B4-BE49-F238E27FC236}">
              <a16:creationId xmlns:a16="http://schemas.microsoft.com/office/drawing/2014/main" id="{00000000-0008-0000-0F00-000092020000}"/>
            </a:ext>
          </a:extLst>
        </xdr:cNvPr>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659" name="n_3aveValue【保健センター・保健所】&#10;一人当たり面積">
          <a:extLst>
            <a:ext uri="{FF2B5EF4-FFF2-40B4-BE49-F238E27FC236}">
              <a16:creationId xmlns:a16="http://schemas.microsoft.com/office/drawing/2014/main" id="{00000000-0008-0000-0F00-000093020000}"/>
            </a:ext>
          </a:extLst>
        </xdr:cNvPr>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60" name="n_4aveValue【保健センター・保健所】&#10;一人当たり面積">
          <a:extLst>
            <a:ext uri="{FF2B5EF4-FFF2-40B4-BE49-F238E27FC236}">
              <a16:creationId xmlns:a16="http://schemas.microsoft.com/office/drawing/2014/main" id="{00000000-0008-0000-0F00-000094020000}"/>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154957</xdr:rowOff>
    </xdr:from>
    <xdr:ext cx="469744" cy="259045"/>
    <xdr:sp macro="" textlink="">
      <xdr:nvSpPr>
        <xdr:cNvPr id="661" name="n_1mainValue【保健センター・保健所】&#10;一人当たり面積">
          <a:extLst>
            <a:ext uri="{FF2B5EF4-FFF2-40B4-BE49-F238E27FC236}">
              <a16:creationId xmlns:a16="http://schemas.microsoft.com/office/drawing/2014/main" id="{00000000-0008-0000-0F00-000095020000}"/>
            </a:ext>
          </a:extLst>
        </xdr:cNvPr>
        <xdr:cNvSpPr txBox="1"/>
      </xdr:nvSpPr>
      <xdr:spPr>
        <a:xfrm>
          <a:off x="21075727"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662" name="n_2mainValue【保健センター・保健所】&#10;一人当たり面積">
          <a:extLst>
            <a:ext uri="{FF2B5EF4-FFF2-40B4-BE49-F238E27FC236}">
              <a16:creationId xmlns:a16="http://schemas.microsoft.com/office/drawing/2014/main" id="{00000000-0008-0000-0F00-000096020000}"/>
            </a:ext>
          </a:extLst>
        </xdr:cNvPr>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147337</xdr:rowOff>
    </xdr:from>
    <xdr:ext cx="469744" cy="259045"/>
    <xdr:sp macro="" textlink="">
      <xdr:nvSpPr>
        <xdr:cNvPr id="663" name="n_3mainValue【保健センター・保健所】&#10;一人当たり面積">
          <a:extLst>
            <a:ext uri="{FF2B5EF4-FFF2-40B4-BE49-F238E27FC236}">
              <a16:creationId xmlns:a16="http://schemas.microsoft.com/office/drawing/2014/main" id="{00000000-0008-0000-0F00-000097020000}"/>
            </a:ext>
          </a:extLst>
        </xdr:cNvPr>
        <xdr:cNvSpPr txBox="1"/>
      </xdr:nvSpPr>
      <xdr:spPr>
        <a:xfrm>
          <a:off x="19310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消防施設】&#10;有形固定資産減価償却率グラフ枠">
          <a:extLst>
            <a:ext uri="{FF2B5EF4-FFF2-40B4-BE49-F238E27FC236}">
              <a16:creationId xmlns:a16="http://schemas.microsoft.com/office/drawing/2014/main" id="{00000000-0008-0000-0F00-0000B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90" name="【消防施設】&#10;有形固定資産減価償却率最小値テキスト">
          <a:extLst>
            <a:ext uri="{FF2B5EF4-FFF2-40B4-BE49-F238E27FC236}">
              <a16:creationId xmlns:a16="http://schemas.microsoft.com/office/drawing/2014/main" id="{00000000-0008-0000-0F00-0000B2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92" name="【消防施設】&#10;有形固定資産減価償却率最大値テキスト">
          <a:extLst>
            <a:ext uri="{FF2B5EF4-FFF2-40B4-BE49-F238E27FC236}">
              <a16:creationId xmlns:a16="http://schemas.microsoft.com/office/drawing/2014/main" id="{00000000-0008-0000-0F00-0000B4020000}"/>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694" name="【消防施設】&#10;有形固定資産減価償却率平均値テキスト">
          <a:extLst>
            <a:ext uri="{FF2B5EF4-FFF2-40B4-BE49-F238E27FC236}">
              <a16:creationId xmlns:a16="http://schemas.microsoft.com/office/drawing/2014/main" id="{00000000-0008-0000-0F00-0000B6020000}"/>
            </a:ext>
          </a:extLst>
        </xdr:cNvPr>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29755</xdr:rowOff>
    </xdr:from>
    <xdr:to>
      <xdr:col>85</xdr:col>
      <xdr:colOff>177800</xdr:colOff>
      <xdr:row>83</xdr:row>
      <xdr:rowOff>131355</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162687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8182</xdr:rowOff>
    </xdr:from>
    <xdr:ext cx="405111" cy="259045"/>
    <xdr:sp macro="" textlink="">
      <xdr:nvSpPr>
        <xdr:cNvPr id="706" name="【消防施設】&#10;有形固定資産減価償却率該当値テキスト">
          <a:extLst>
            <a:ext uri="{FF2B5EF4-FFF2-40B4-BE49-F238E27FC236}">
              <a16:creationId xmlns:a16="http://schemas.microsoft.com/office/drawing/2014/main" id="{00000000-0008-0000-0F00-0000C2020000}"/>
            </a:ext>
          </a:extLst>
        </xdr:cNvPr>
        <xdr:cNvSpPr txBox="1"/>
      </xdr:nvSpPr>
      <xdr:spPr>
        <a:xfrm>
          <a:off x="16357600"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106499</xdr:rowOff>
    </xdr:from>
    <xdr:to>
      <xdr:col>81</xdr:col>
      <xdr:colOff>101600</xdr:colOff>
      <xdr:row>84</xdr:row>
      <xdr:rowOff>36649</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5430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80555</xdr:rowOff>
    </xdr:from>
    <xdr:to>
      <xdr:col>85</xdr:col>
      <xdr:colOff>127000</xdr:colOff>
      <xdr:row>83</xdr:row>
      <xdr:rowOff>157299</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15481300" y="14310905"/>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117929</xdr:rowOff>
    </xdr:from>
    <xdr:to>
      <xdr:col>76</xdr:col>
      <xdr:colOff>165100</xdr:colOff>
      <xdr:row>84</xdr:row>
      <xdr:rowOff>48079</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14541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157299</xdr:rowOff>
    </xdr:from>
    <xdr:to>
      <xdr:col>81</xdr:col>
      <xdr:colOff>50800</xdr:colOff>
      <xdr:row>83</xdr:row>
      <xdr:rowOff>168729</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14592300" y="1438764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158750</xdr:rowOff>
    </xdr:from>
    <xdr:to>
      <xdr:col>72</xdr:col>
      <xdr:colOff>38100</xdr:colOff>
      <xdr:row>81</xdr:row>
      <xdr:rowOff>88900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3652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38100</xdr:rowOff>
    </xdr:from>
    <xdr:to>
      <xdr:col>76</xdr:col>
      <xdr:colOff>114300</xdr:colOff>
      <xdr:row>83</xdr:row>
      <xdr:rowOff>168729</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3703300" y="13925550"/>
          <a:ext cx="889000" cy="4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13" name="n_1aveValue【消防施設】&#10;有形固定資産減価償却率">
          <a:extLst>
            <a:ext uri="{FF2B5EF4-FFF2-40B4-BE49-F238E27FC236}">
              <a16:creationId xmlns:a16="http://schemas.microsoft.com/office/drawing/2014/main" id="{00000000-0008-0000-0F00-0000C9020000}"/>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14" name="n_2aveValue【消防施設】&#10;有形固定資産減価償却率">
          <a:extLst>
            <a:ext uri="{FF2B5EF4-FFF2-40B4-BE49-F238E27FC236}">
              <a16:creationId xmlns:a16="http://schemas.microsoft.com/office/drawing/2014/main" id="{00000000-0008-0000-0F00-0000CA020000}"/>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15" name="n_3aveValue【消防施設】&#10;有形固定資産減価償却率">
          <a:extLst>
            <a:ext uri="{FF2B5EF4-FFF2-40B4-BE49-F238E27FC236}">
              <a16:creationId xmlns:a16="http://schemas.microsoft.com/office/drawing/2014/main" id="{00000000-0008-0000-0F00-0000CB020000}"/>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16" name="n_4aveValue【消防施設】&#10;有形固定資産減価償却率">
          <a:extLst>
            <a:ext uri="{FF2B5EF4-FFF2-40B4-BE49-F238E27FC236}">
              <a16:creationId xmlns:a16="http://schemas.microsoft.com/office/drawing/2014/main" id="{00000000-0008-0000-0F00-0000CC020000}"/>
            </a:ext>
          </a:extLst>
        </xdr:cNvPr>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27776</xdr:rowOff>
    </xdr:from>
    <xdr:ext cx="405111" cy="259045"/>
    <xdr:sp macro="" textlink="">
      <xdr:nvSpPr>
        <xdr:cNvPr id="717" name="n_1mainValue【消防施設】&#10;有形固定資産減価償却率">
          <a:extLst>
            <a:ext uri="{FF2B5EF4-FFF2-40B4-BE49-F238E27FC236}">
              <a16:creationId xmlns:a16="http://schemas.microsoft.com/office/drawing/2014/main" id="{00000000-0008-0000-0F00-0000CD020000}"/>
            </a:ext>
          </a:extLst>
        </xdr:cNvPr>
        <xdr:cNvSpPr txBox="1"/>
      </xdr:nvSpPr>
      <xdr:spPr>
        <a:xfrm>
          <a:off x="152660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39206</xdr:rowOff>
    </xdr:from>
    <xdr:ext cx="405111" cy="259045"/>
    <xdr:sp macro="" textlink="">
      <xdr:nvSpPr>
        <xdr:cNvPr id="718" name="n_2mainValue【消防施設】&#10;有形固定資産減価償却率">
          <a:extLst>
            <a:ext uri="{FF2B5EF4-FFF2-40B4-BE49-F238E27FC236}">
              <a16:creationId xmlns:a16="http://schemas.microsoft.com/office/drawing/2014/main" id="{00000000-0008-0000-0F00-0000CE020000}"/>
            </a:ext>
          </a:extLst>
        </xdr:cNvPr>
        <xdr:cNvSpPr txBox="1"/>
      </xdr:nvSpPr>
      <xdr:spPr>
        <a:xfrm>
          <a:off x="14389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105427</xdr:rowOff>
    </xdr:from>
    <xdr:ext cx="405111" cy="259045"/>
    <xdr:sp macro="" textlink="">
      <xdr:nvSpPr>
        <xdr:cNvPr id="719" name="n_3mainValue【消防施設】&#10;有形固定資産減価償却率">
          <a:extLst>
            <a:ext uri="{FF2B5EF4-FFF2-40B4-BE49-F238E27FC236}">
              <a16:creationId xmlns:a16="http://schemas.microsoft.com/office/drawing/2014/main" id="{00000000-0008-0000-0F00-0000CF020000}"/>
            </a:ext>
          </a:extLst>
        </xdr:cNvPr>
        <xdr:cNvSpPr txBox="1"/>
      </xdr:nvSpPr>
      <xdr:spPr>
        <a:xfrm>
          <a:off x="13500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0" name="【消防施設】&#10;一人当たり面積グラフ枠">
          <a:extLst>
            <a:ext uri="{FF2B5EF4-FFF2-40B4-BE49-F238E27FC236}">
              <a16:creationId xmlns:a16="http://schemas.microsoft.com/office/drawing/2014/main" id="{00000000-0008-0000-0F00-0000E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42" name="【消防施設】&#10;一人当たり面積最小値テキスト">
          <a:extLst>
            <a:ext uri="{FF2B5EF4-FFF2-40B4-BE49-F238E27FC236}">
              <a16:creationId xmlns:a16="http://schemas.microsoft.com/office/drawing/2014/main" id="{00000000-0008-0000-0F00-0000E6020000}"/>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44" name="【消防施設】&#10;一人当たり面積最大値テキスト">
          <a:extLst>
            <a:ext uri="{FF2B5EF4-FFF2-40B4-BE49-F238E27FC236}">
              <a16:creationId xmlns:a16="http://schemas.microsoft.com/office/drawing/2014/main" id="{00000000-0008-0000-0F00-0000E8020000}"/>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46" name="【消防施設】&#10;一人当たり面積平均値テキスト">
          <a:extLst>
            <a:ext uri="{FF2B5EF4-FFF2-40B4-BE49-F238E27FC236}">
              <a16:creationId xmlns:a16="http://schemas.microsoft.com/office/drawing/2014/main" id="{00000000-0008-0000-0F00-0000EA020000}"/>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28905</xdr:rowOff>
    </xdr:from>
    <xdr:to>
      <xdr:col>116</xdr:col>
      <xdr:colOff>114300</xdr:colOff>
      <xdr:row>85</xdr:row>
      <xdr:rowOff>130505</xdr:rowOff>
    </xdr:to>
    <xdr:sp macro="" textlink="">
      <xdr:nvSpPr>
        <xdr:cNvPr id="757" name="楕円 756">
          <a:extLst>
            <a:ext uri="{FF2B5EF4-FFF2-40B4-BE49-F238E27FC236}">
              <a16:creationId xmlns:a16="http://schemas.microsoft.com/office/drawing/2014/main" id="{00000000-0008-0000-0F00-0000F5020000}"/>
            </a:ext>
          </a:extLst>
        </xdr:cNvPr>
        <xdr:cNvSpPr/>
      </xdr:nvSpPr>
      <xdr:spPr>
        <a:xfrm>
          <a:off x="22110700" y="146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51782</xdr:rowOff>
    </xdr:from>
    <xdr:ext cx="469744" cy="259045"/>
    <xdr:sp macro="" textlink="">
      <xdr:nvSpPr>
        <xdr:cNvPr id="758" name="【消防施設】&#10;一人当たり面積該当値テキスト">
          <a:extLst>
            <a:ext uri="{FF2B5EF4-FFF2-40B4-BE49-F238E27FC236}">
              <a16:creationId xmlns:a16="http://schemas.microsoft.com/office/drawing/2014/main" id="{00000000-0008-0000-0F00-0000F6020000}"/>
            </a:ext>
          </a:extLst>
        </xdr:cNvPr>
        <xdr:cNvSpPr txBox="1"/>
      </xdr:nvSpPr>
      <xdr:spPr>
        <a:xfrm>
          <a:off x="22199600" y="1445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32562</xdr:rowOff>
    </xdr:from>
    <xdr:to>
      <xdr:col>112</xdr:col>
      <xdr:colOff>38100</xdr:colOff>
      <xdr:row>85</xdr:row>
      <xdr:rowOff>134162</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21272500" y="146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79705</xdr:rowOff>
    </xdr:from>
    <xdr:to>
      <xdr:col>116</xdr:col>
      <xdr:colOff>63500</xdr:colOff>
      <xdr:row>85</xdr:row>
      <xdr:rowOff>83362</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flipV="1">
          <a:off x="21323300" y="14652955"/>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34392</xdr:rowOff>
    </xdr:from>
    <xdr:to>
      <xdr:col>107</xdr:col>
      <xdr:colOff>101600</xdr:colOff>
      <xdr:row>85</xdr:row>
      <xdr:rowOff>135992</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20383500" y="146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83362</xdr:rowOff>
    </xdr:from>
    <xdr:to>
      <xdr:col>111</xdr:col>
      <xdr:colOff>177800</xdr:colOff>
      <xdr:row>85</xdr:row>
      <xdr:rowOff>85192</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flipV="1">
          <a:off x="20434300" y="14656612"/>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81483</xdr:rowOff>
    </xdr:from>
    <xdr:to>
      <xdr:col>102</xdr:col>
      <xdr:colOff>165100</xdr:colOff>
      <xdr:row>85</xdr:row>
      <xdr:rowOff>11633</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9494500" y="1448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132283</xdr:rowOff>
    </xdr:from>
    <xdr:to>
      <xdr:col>107</xdr:col>
      <xdr:colOff>50800</xdr:colOff>
      <xdr:row>85</xdr:row>
      <xdr:rowOff>85192</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9545300" y="14534083"/>
          <a:ext cx="889000" cy="1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765" name="n_1aveValue【消防施設】&#10;一人当たり面積">
          <a:extLst>
            <a:ext uri="{FF2B5EF4-FFF2-40B4-BE49-F238E27FC236}">
              <a16:creationId xmlns:a16="http://schemas.microsoft.com/office/drawing/2014/main" id="{00000000-0008-0000-0F00-0000FD020000}"/>
            </a:ext>
          </a:extLst>
        </xdr:cNvPr>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66" name="n_2aveValue【消防施設】&#10;一人当たり面積">
          <a:extLst>
            <a:ext uri="{FF2B5EF4-FFF2-40B4-BE49-F238E27FC236}">
              <a16:creationId xmlns:a16="http://schemas.microsoft.com/office/drawing/2014/main" id="{00000000-0008-0000-0F00-0000FE020000}"/>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767" name="n_3aveValue【消防施設】&#10;一人当たり面積">
          <a:extLst>
            <a:ext uri="{FF2B5EF4-FFF2-40B4-BE49-F238E27FC236}">
              <a16:creationId xmlns:a16="http://schemas.microsoft.com/office/drawing/2014/main" id="{00000000-0008-0000-0F00-0000FF020000}"/>
            </a:ext>
          </a:extLst>
        </xdr:cNvPr>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68" name="n_4aveValue【消防施設】&#10;一人当たり面積">
          <a:extLst>
            <a:ext uri="{FF2B5EF4-FFF2-40B4-BE49-F238E27FC236}">
              <a16:creationId xmlns:a16="http://schemas.microsoft.com/office/drawing/2014/main" id="{00000000-0008-0000-0F00-000000030000}"/>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150689</xdr:rowOff>
    </xdr:from>
    <xdr:ext cx="469744" cy="259045"/>
    <xdr:sp macro="" textlink="">
      <xdr:nvSpPr>
        <xdr:cNvPr id="769" name="n_1mainValue【消防施設】&#10;一人当たり面積">
          <a:extLst>
            <a:ext uri="{FF2B5EF4-FFF2-40B4-BE49-F238E27FC236}">
              <a16:creationId xmlns:a16="http://schemas.microsoft.com/office/drawing/2014/main" id="{00000000-0008-0000-0F00-000001030000}"/>
            </a:ext>
          </a:extLst>
        </xdr:cNvPr>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152519</xdr:rowOff>
    </xdr:from>
    <xdr:ext cx="469744" cy="259045"/>
    <xdr:sp macro="" textlink="">
      <xdr:nvSpPr>
        <xdr:cNvPr id="770" name="n_2mainValue【消防施設】&#10;一人当たり面積">
          <a:extLst>
            <a:ext uri="{FF2B5EF4-FFF2-40B4-BE49-F238E27FC236}">
              <a16:creationId xmlns:a16="http://schemas.microsoft.com/office/drawing/2014/main" id="{00000000-0008-0000-0F00-000002030000}"/>
            </a:ext>
          </a:extLst>
        </xdr:cNvPr>
        <xdr:cNvSpPr txBox="1"/>
      </xdr:nvSpPr>
      <xdr:spPr>
        <a:xfrm>
          <a:off x="20199427" y="1438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28160</xdr:rowOff>
    </xdr:from>
    <xdr:ext cx="469744" cy="259045"/>
    <xdr:sp macro="" textlink="">
      <xdr:nvSpPr>
        <xdr:cNvPr id="771" name="n_3mainValue【消防施設】&#10;一人当たり面積">
          <a:extLst>
            <a:ext uri="{FF2B5EF4-FFF2-40B4-BE49-F238E27FC236}">
              <a16:creationId xmlns:a16="http://schemas.microsoft.com/office/drawing/2014/main" id="{00000000-0008-0000-0F00-000003030000}"/>
            </a:ext>
          </a:extLst>
        </xdr:cNvPr>
        <xdr:cNvSpPr txBox="1"/>
      </xdr:nvSpPr>
      <xdr:spPr>
        <a:xfrm>
          <a:off x="19310427" y="1425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庁舎】&#10;有形固定資産減価償却率グラフ枠">
          <a:extLst>
            <a:ext uri="{FF2B5EF4-FFF2-40B4-BE49-F238E27FC236}">
              <a16:creationId xmlns:a16="http://schemas.microsoft.com/office/drawing/2014/main" id="{00000000-0008-0000-0F00-00001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98" name="【庁舎】&#10;有形固定資産減価償却率最小値テキスト">
          <a:extLst>
            <a:ext uri="{FF2B5EF4-FFF2-40B4-BE49-F238E27FC236}">
              <a16:creationId xmlns:a16="http://schemas.microsoft.com/office/drawing/2014/main" id="{00000000-0008-0000-0F00-00001E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00" name="【庁舎】&#10;有形固定資産減価償却率最大値テキスト">
          <a:extLst>
            <a:ext uri="{FF2B5EF4-FFF2-40B4-BE49-F238E27FC236}">
              <a16:creationId xmlns:a16="http://schemas.microsoft.com/office/drawing/2014/main" id="{00000000-0008-0000-0F00-00002003000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02" name="【庁舎】&#10;有形固定資産減価償却率平均値テキスト">
          <a:extLst>
            <a:ext uri="{FF2B5EF4-FFF2-40B4-BE49-F238E27FC236}">
              <a16:creationId xmlns:a16="http://schemas.microsoft.com/office/drawing/2014/main" id="{00000000-0008-0000-0F00-000022030000}"/>
            </a:ext>
          </a:extLst>
        </xdr:cNvPr>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05" name="フローチャート: 判断 804">
          <a:extLst>
            <a:ext uri="{FF2B5EF4-FFF2-40B4-BE49-F238E27FC236}">
              <a16:creationId xmlns:a16="http://schemas.microsoft.com/office/drawing/2014/main" id="{00000000-0008-0000-0F00-000025030000}"/>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162687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98896</xdr:rowOff>
    </xdr:from>
    <xdr:ext cx="405111" cy="259045"/>
    <xdr:sp macro="" textlink="">
      <xdr:nvSpPr>
        <xdr:cNvPr id="814" name="【庁舎】&#10;有形固定資産減価償却率該当値テキスト">
          <a:extLst>
            <a:ext uri="{FF2B5EF4-FFF2-40B4-BE49-F238E27FC236}">
              <a16:creationId xmlns:a16="http://schemas.microsoft.com/office/drawing/2014/main" id="{00000000-0008-0000-0F00-00002E030000}"/>
            </a:ext>
          </a:extLst>
        </xdr:cNvPr>
        <xdr:cNvSpPr txBox="1"/>
      </xdr:nvSpPr>
      <xdr:spPr>
        <a:xfrm>
          <a:off x="16357600" y="1758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79284</xdr:rowOff>
    </xdr:from>
    <xdr:to>
      <xdr:col>81</xdr:col>
      <xdr:colOff>101600</xdr:colOff>
      <xdr:row>104</xdr:row>
      <xdr:rowOff>9434</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15430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126819</xdr:rowOff>
    </xdr:from>
    <xdr:to>
      <xdr:col>85</xdr:col>
      <xdr:colOff>127000</xdr:colOff>
      <xdr:row>103</xdr:row>
      <xdr:rowOff>130084</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15481300" y="177861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4541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130084</xdr:rowOff>
    </xdr:from>
    <xdr:to>
      <xdr:col>81</xdr:col>
      <xdr:colOff>50800</xdr:colOff>
      <xdr:row>104</xdr:row>
      <xdr:rowOff>154577</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flipV="1">
          <a:off x="14592300" y="1778943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13652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32113</xdr:rowOff>
    </xdr:from>
    <xdr:to>
      <xdr:col>76</xdr:col>
      <xdr:colOff>114300</xdr:colOff>
      <xdr:row>104</xdr:row>
      <xdr:rowOff>154577</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3703300" y="17862913"/>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21" name="n_1aveValue【庁舎】&#10;有形固定資産減価償却率">
          <a:extLst>
            <a:ext uri="{FF2B5EF4-FFF2-40B4-BE49-F238E27FC236}">
              <a16:creationId xmlns:a16="http://schemas.microsoft.com/office/drawing/2014/main" id="{00000000-0008-0000-0F00-000035030000}"/>
            </a:ext>
          </a:extLst>
        </xdr:cNvPr>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22" name="n_2aveValue【庁舎】&#10;有形固定資産減価償却率">
          <a:extLst>
            <a:ext uri="{FF2B5EF4-FFF2-40B4-BE49-F238E27FC236}">
              <a16:creationId xmlns:a16="http://schemas.microsoft.com/office/drawing/2014/main" id="{00000000-0008-0000-0F00-000036030000}"/>
            </a:ext>
          </a:extLst>
        </xdr:cNvPr>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23" name="n_3aveValue【庁舎】&#10;有形固定資産減価償却率">
          <a:extLst>
            <a:ext uri="{FF2B5EF4-FFF2-40B4-BE49-F238E27FC236}">
              <a16:creationId xmlns:a16="http://schemas.microsoft.com/office/drawing/2014/main" id="{00000000-0008-0000-0F00-000037030000}"/>
            </a:ext>
          </a:extLst>
        </xdr:cNvPr>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24" name="n_4aveValue【庁舎】&#10;有形固定資産減価償却率">
          <a:extLst>
            <a:ext uri="{FF2B5EF4-FFF2-40B4-BE49-F238E27FC236}">
              <a16:creationId xmlns:a16="http://schemas.microsoft.com/office/drawing/2014/main" id="{00000000-0008-0000-0F00-000038030000}"/>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25961</xdr:rowOff>
    </xdr:from>
    <xdr:ext cx="405111" cy="259045"/>
    <xdr:sp macro="" textlink="">
      <xdr:nvSpPr>
        <xdr:cNvPr id="825" name="n_1mainValue【庁舎】&#10;有形固定資産減価償却率">
          <a:extLst>
            <a:ext uri="{FF2B5EF4-FFF2-40B4-BE49-F238E27FC236}">
              <a16:creationId xmlns:a16="http://schemas.microsoft.com/office/drawing/2014/main" id="{00000000-0008-0000-0F00-000039030000}"/>
            </a:ext>
          </a:extLst>
        </xdr:cNvPr>
        <xdr:cNvSpPr txBox="1"/>
      </xdr:nvSpPr>
      <xdr:spPr>
        <a:xfrm>
          <a:off x="152660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50454</xdr:rowOff>
    </xdr:from>
    <xdr:ext cx="405111" cy="259045"/>
    <xdr:sp macro="" textlink="">
      <xdr:nvSpPr>
        <xdr:cNvPr id="826" name="n_2mainValue【庁舎】&#10;有形固定資産減価償却率">
          <a:extLst>
            <a:ext uri="{FF2B5EF4-FFF2-40B4-BE49-F238E27FC236}">
              <a16:creationId xmlns:a16="http://schemas.microsoft.com/office/drawing/2014/main" id="{00000000-0008-0000-0F00-00003A030000}"/>
            </a:ext>
          </a:extLst>
        </xdr:cNvPr>
        <xdr:cNvSpPr txBox="1"/>
      </xdr:nvSpPr>
      <xdr:spPr>
        <a:xfrm>
          <a:off x="14389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827" name="n_3mainValue【庁舎】&#10;有形固定資産減価償却率">
          <a:extLst>
            <a:ext uri="{FF2B5EF4-FFF2-40B4-BE49-F238E27FC236}">
              <a16:creationId xmlns:a16="http://schemas.microsoft.com/office/drawing/2014/main" id="{00000000-0008-0000-0F00-00003B030000}"/>
            </a:ext>
          </a:extLst>
        </xdr:cNvPr>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2" name="【庁舎】&#10;一人当たり面積グラフ枠">
          <a:extLst>
            <a:ext uri="{FF2B5EF4-FFF2-40B4-BE49-F238E27FC236}">
              <a16:creationId xmlns:a16="http://schemas.microsoft.com/office/drawing/2014/main" id="{00000000-0008-0000-0F00-00005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54" name="【庁舎】&#10;一人当たり面積最小値テキスト">
          <a:extLst>
            <a:ext uri="{FF2B5EF4-FFF2-40B4-BE49-F238E27FC236}">
              <a16:creationId xmlns:a16="http://schemas.microsoft.com/office/drawing/2014/main" id="{00000000-0008-0000-0F00-000056030000}"/>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56" name="【庁舎】&#10;一人当たり面積最大値テキスト">
          <a:extLst>
            <a:ext uri="{FF2B5EF4-FFF2-40B4-BE49-F238E27FC236}">
              <a16:creationId xmlns:a16="http://schemas.microsoft.com/office/drawing/2014/main" id="{00000000-0008-0000-0F00-000058030000}"/>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58" name="【庁舎】&#10;一人当たり面積平均値テキスト">
          <a:extLst>
            <a:ext uri="{FF2B5EF4-FFF2-40B4-BE49-F238E27FC236}">
              <a16:creationId xmlns:a16="http://schemas.microsoft.com/office/drawing/2014/main" id="{00000000-0008-0000-0F00-00005A030000}"/>
            </a:ext>
          </a:extLst>
        </xdr:cNvPr>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61" name="フローチャート: 判断 860">
          <a:extLst>
            <a:ext uri="{FF2B5EF4-FFF2-40B4-BE49-F238E27FC236}">
              <a16:creationId xmlns:a16="http://schemas.microsoft.com/office/drawing/2014/main" id="{00000000-0008-0000-0F00-00005D030000}"/>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62" name="フローチャート: 判断 861">
          <a:extLst>
            <a:ext uri="{FF2B5EF4-FFF2-40B4-BE49-F238E27FC236}">
              <a16:creationId xmlns:a16="http://schemas.microsoft.com/office/drawing/2014/main" id="{00000000-0008-0000-0F00-00005E030000}"/>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63" name="フローチャート: 判断 862">
          <a:extLst>
            <a:ext uri="{FF2B5EF4-FFF2-40B4-BE49-F238E27FC236}">
              <a16:creationId xmlns:a16="http://schemas.microsoft.com/office/drawing/2014/main" id="{00000000-0008-0000-0F00-00005F030000}"/>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44994</xdr:rowOff>
    </xdr:from>
    <xdr:to>
      <xdr:col>116</xdr:col>
      <xdr:colOff>114300</xdr:colOff>
      <xdr:row>105</xdr:row>
      <xdr:rowOff>146594</xdr:rowOff>
    </xdr:to>
    <xdr:sp macro="" textlink="">
      <xdr:nvSpPr>
        <xdr:cNvPr id="869" name="楕円 868">
          <a:extLst>
            <a:ext uri="{FF2B5EF4-FFF2-40B4-BE49-F238E27FC236}">
              <a16:creationId xmlns:a16="http://schemas.microsoft.com/office/drawing/2014/main" id="{00000000-0008-0000-0F00-000065030000}"/>
            </a:ext>
          </a:extLst>
        </xdr:cNvPr>
        <xdr:cNvSpPr/>
      </xdr:nvSpPr>
      <xdr:spPr>
        <a:xfrm>
          <a:off x="221107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67871</xdr:rowOff>
    </xdr:from>
    <xdr:ext cx="469744" cy="259045"/>
    <xdr:sp macro="" textlink="">
      <xdr:nvSpPr>
        <xdr:cNvPr id="870" name="【庁舎】&#10;一人当たり面積該当値テキスト">
          <a:extLst>
            <a:ext uri="{FF2B5EF4-FFF2-40B4-BE49-F238E27FC236}">
              <a16:creationId xmlns:a16="http://schemas.microsoft.com/office/drawing/2014/main" id="{00000000-0008-0000-0F00-000066030000}"/>
            </a:ext>
          </a:extLst>
        </xdr:cNvPr>
        <xdr:cNvSpPr txBox="1"/>
      </xdr:nvSpPr>
      <xdr:spPr>
        <a:xfrm>
          <a:off x="22199600" y="1789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30299</xdr:rowOff>
    </xdr:from>
    <xdr:to>
      <xdr:col>112</xdr:col>
      <xdr:colOff>38100</xdr:colOff>
      <xdr:row>105</xdr:row>
      <xdr:rowOff>131899</xdr:rowOff>
    </xdr:to>
    <xdr:sp macro="" textlink="">
      <xdr:nvSpPr>
        <xdr:cNvPr id="871" name="楕円 870">
          <a:extLst>
            <a:ext uri="{FF2B5EF4-FFF2-40B4-BE49-F238E27FC236}">
              <a16:creationId xmlns:a16="http://schemas.microsoft.com/office/drawing/2014/main" id="{00000000-0008-0000-0F00-000067030000}"/>
            </a:ext>
          </a:extLst>
        </xdr:cNvPr>
        <xdr:cNvSpPr/>
      </xdr:nvSpPr>
      <xdr:spPr>
        <a:xfrm>
          <a:off x="21272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81099</xdr:rowOff>
    </xdr:from>
    <xdr:to>
      <xdr:col>116</xdr:col>
      <xdr:colOff>63500</xdr:colOff>
      <xdr:row>105</xdr:row>
      <xdr:rowOff>95794</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21323300" y="1808334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103777</xdr:rowOff>
    </xdr:from>
    <xdr:to>
      <xdr:col>107</xdr:col>
      <xdr:colOff>101600</xdr:colOff>
      <xdr:row>106</xdr:row>
      <xdr:rowOff>33927</xdr:rowOff>
    </xdr:to>
    <xdr:sp macro="" textlink="">
      <xdr:nvSpPr>
        <xdr:cNvPr id="873" name="楕円 872">
          <a:extLst>
            <a:ext uri="{FF2B5EF4-FFF2-40B4-BE49-F238E27FC236}">
              <a16:creationId xmlns:a16="http://schemas.microsoft.com/office/drawing/2014/main" id="{00000000-0008-0000-0F00-000069030000}"/>
            </a:ext>
          </a:extLst>
        </xdr:cNvPr>
        <xdr:cNvSpPr/>
      </xdr:nvSpPr>
      <xdr:spPr>
        <a:xfrm>
          <a:off x="20383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81099</xdr:rowOff>
    </xdr:from>
    <xdr:to>
      <xdr:col>111</xdr:col>
      <xdr:colOff>177800</xdr:colOff>
      <xdr:row>105</xdr:row>
      <xdr:rowOff>154577</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flipV="1">
          <a:off x="20434300" y="18083349"/>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10705</xdr:rowOff>
    </xdr:from>
    <xdr:to>
      <xdr:col>102</xdr:col>
      <xdr:colOff>165100</xdr:colOff>
      <xdr:row>105</xdr:row>
      <xdr:rowOff>112305</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9494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61505</xdr:rowOff>
    </xdr:from>
    <xdr:to>
      <xdr:col>107</xdr:col>
      <xdr:colOff>50800</xdr:colOff>
      <xdr:row>105</xdr:row>
      <xdr:rowOff>154577</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a:off x="19545300" y="18063755"/>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77" name="n_1aveValue【庁舎】&#10;一人当たり面積">
          <a:extLst>
            <a:ext uri="{FF2B5EF4-FFF2-40B4-BE49-F238E27FC236}">
              <a16:creationId xmlns:a16="http://schemas.microsoft.com/office/drawing/2014/main" id="{00000000-0008-0000-0F00-00006D030000}"/>
            </a:ext>
          </a:extLst>
        </xdr:cNvPr>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78" name="n_2aveValue【庁舎】&#10;一人当たり面積">
          <a:extLst>
            <a:ext uri="{FF2B5EF4-FFF2-40B4-BE49-F238E27FC236}">
              <a16:creationId xmlns:a16="http://schemas.microsoft.com/office/drawing/2014/main" id="{00000000-0008-0000-0F00-00006E030000}"/>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79" name="n_3aveValue【庁舎】&#10;一人当たり面積">
          <a:extLst>
            <a:ext uri="{FF2B5EF4-FFF2-40B4-BE49-F238E27FC236}">
              <a16:creationId xmlns:a16="http://schemas.microsoft.com/office/drawing/2014/main" id="{00000000-0008-0000-0F00-00006F030000}"/>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80" name="n_4aveValue【庁舎】&#10;一人当たり面積">
          <a:extLst>
            <a:ext uri="{FF2B5EF4-FFF2-40B4-BE49-F238E27FC236}">
              <a16:creationId xmlns:a16="http://schemas.microsoft.com/office/drawing/2014/main" id="{00000000-0008-0000-0F00-000070030000}"/>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148426</xdr:rowOff>
    </xdr:from>
    <xdr:ext cx="469744" cy="259045"/>
    <xdr:sp macro="" textlink="">
      <xdr:nvSpPr>
        <xdr:cNvPr id="881" name="n_1mainValue【庁舎】&#10;一人当たり面積">
          <a:extLst>
            <a:ext uri="{FF2B5EF4-FFF2-40B4-BE49-F238E27FC236}">
              <a16:creationId xmlns:a16="http://schemas.microsoft.com/office/drawing/2014/main" id="{00000000-0008-0000-0F00-000071030000}"/>
            </a:ext>
          </a:extLst>
        </xdr:cNvPr>
        <xdr:cNvSpPr txBox="1"/>
      </xdr:nvSpPr>
      <xdr:spPr>
        <a:xfrm>
          <a:off x="21075727" y="17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25054</xdr:rowOff>
    </xdr:from>
    <xdr:ext cx="469744" cy="259045"/>
    <xdr:sp macro="" textlink="">
      <xdr:nvSpPr>
        <xdr:cNvPr id="882" name="n_2mainValue【庁舎】&#10;一人当たり面積">
          <a:extLst>
            <a:ext uri="{FF2B5EF4-FFF2-40B4-BE49-F238E27FC236}">
              <a16:creationId xmlns:a16="http://schemas.microsoft.com/office/drawing/2014/main" id="{00000000-0008-0000-0F00-000072030000}"/>
            </a:ext>
          </a:extLst>
        </xdr:cNvPr>
        <xdr:cNvSpPr txBox="1"/>
      </xdr:nvSpPr>
      <xdr:spPr>
        <a:xfrm>
          <a:off x="20199427" y="181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128832</xdr:rowOff>
    </xdr:from>
    <xdr:ext cx="469744" cy="259045"/>
    <xdr:sp macro="" textlink="">
      <xdr:nvSpPr>
        <xdr:cNvPr id="883" name="n_3mainValue【庁舎】&#10;一人当たり面積">
          <a:extLst>
            <a:ext uri="{FF2B5EF4-FFF2-40B4-BE49-F238E27FC236}">
              <a16:creationId xmlns:a16="http://schemas.microsoft.com/office/drawing/2014/main" id="{00000000-0008-0000-0F00-000073030000}"/>
            </a:ext>
          </a:extLst>
        </xdr:cNvPr>
        <xdr:cNvSpPr txBox="1"/>
      </xdr:nvSpPr>
      <xdr:spPr>
        <a:xfrm>
          <a:off x="19310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4" name="正方形/長方形 883">
          <a:extLst>
            <a:ext uri="{FF2B5EF4-FFF2-40B4-BE49-F238E27FC236}">
              <a16:creationId xmlns:a16="http://schemas.microsoft.com/office/drawing/2014/main" id="{00000000-0008-0000-0F00-00007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6" name="テキスト ボックス 885">
          <a:extLst>
            <a:ext uri="{FF2B5EF4-FFF2-40B4-BE49-F238E27FC236}">
              <a16:creationId xmlns:a16="http://schemas.microsoft.com/office/drawing/2014/main" id="{00000000-0008-0000-0F00-00007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有形固定資産減価償却率は、類似団体と比較して非常に高い数値となっている。要因としては、合併前の旧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町では</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年代に整備した施設が多いことが挙げられる。公共施設の修繕、更新等の財政需要の増大が懸念されるため、平成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年度に策定した、公共施設等総合管理計画に基づき、今後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年間の取組として公共施設等の集約化・複合化を進めるなどにより、施設保有量の適正化を図っていく。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43,562
43,154
184.32
29,726,945
29,430,197
227,483
16,680,098
39,895,791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市内に安定した基幹産業や企業が少なく、雇用が確保されにくい状況に加え、人口減少と高齢化が進み、自主財源である税収入が少なく、類似団体より</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ポイント低い水準となっている。「第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次淡路市新行財政改革推進方策」等に基づき、業務改善等による歳出の抑制を進めるとともに、平成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普通交付税の「合併算定替経費」の縮減が始まり、自主財源の確保が喫緊の課題であるため、市税などの収納対策のより一層の強化、未利用地の売却や企業誘致の積極的な推進に努め、身の丈に合った持続可能な行財政運営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加しており、この要因は、普通交付税の「合併算定替経費」の縮減により、経常一般財源額が減少したことが主な要因である。他方、阪神・淡路大震災の復興に充てた地方債による公債費が影響し、歳出全体に占める公債費の割合が依然として高い比率であるが、「公債費負担適正化計画」の実施により地方債残高の縮減が徐々に図られている。今後とも計画的な地方債の発行（合併特例事業債の有効活用等）により、地方債残高の縮減等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96883</xdr:rowOff>
    </xdr:from>
    <xdr:to>
      <xdr:col>23</xdr:col>
      <xdr:colOff>133350</xdr:colOff>
      <xdr:row>60</xdr:row>
      <xdr:rowOff>8165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212433"/>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96883</xdr:rowOff>
    </xdr:from>
    <xdr:to>
      <xdr:col>19</xdr:col>
      <xdr:colOff>133350</xdr:colOff>
      <xdr:row>59</xdr:row>
      <xdr:rowOff>138249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21243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103777</xdr:rowOff>
    </xdr:from>
    <xdr:to>
      <xdr:col>15</xdr:col>
      <xdr:colOff>82550</xdr:colOff>
      <xdr:row>59</xdr:row>
      <xdr:rowOff>138249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1932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45176</xdr:rowOff>
    </xdr:from>
    <xdr:to>
      <xdr:col>11</xdr:col>
      <xdr:colOff>31750</xdr:colOff>
      <xdr:row>59</xdr:row>
      <xdr:rowOff>103777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16072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128815</xdr:rowOff>
    </xdr:from>
    <xdr:to>
      <xdr:col>23</xdr:col>
      <xdr:colOff>184150</xdr:colOff>
      <xdr:row>60</xdr:row>
      <xdr:rowOff>58965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145342</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8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46083</xdr:rowOff>
    </xdr:from>
    <xdr:to>
      <xdr:col>19</xdr:col>
      <xdr:colOff>184150</xdr:colOff>
      <xdr:row>59</xdr:row>
      <xdr:rowOff>147683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157860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3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87449</xdr:rowOff>
    </xdr:from>
    <xdr:to>
      <xdr:col>15</xdr:col>
      <xdr:colOff>133350</xdr:colOff>
      <xdr:row>60</xdr:row>
      <xdr:rowOff>17599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27776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52977</xdr:rowOff>
    </xdr:from>
    <xdr:to>
      <xdr:col>11</xdr:col>
      <xdr:colOff>82550</xdr:colOff>
      <xdr:row>59</xdr:row>
      <xdr:rowOff>154577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164754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165826</xdr:rowOff>
    </xdr:from>
    <xdr:to>
      <xdr:col>7</xdr:col>
      <xdr:colOff>31750</xdr:colOff>
      <xdr:row>59</xdr:row>
      <xdr:rowOff>95976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106153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や県平均と比較して高くなっているのは、主に物件費が要因であり、主な内容としては、合併により複数存在する類似の公共施設の維持管理費や、公共施設整備時に行った借地費用が影響している。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年度に策定した「公共施設等総合管理計画」に基づいて、公共施設等の統廃合を進めるとともに、借地における借地料の見直しや不要な借地の返還等を進め、物件費の削減に努める。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14689</xdr:rowOff>
    </xdr:from>
    <xdr:to>
      <xdr:col>23</xdr:col>
      <xdr:colOff>133350</xdr:colOff>
      <xdr:row>82</xdr:row>
      <xdr:rowOff>74161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73589"/>
          <a:ext cx="838200" cy="5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7595</xdr:rowOff>
    </xdr:from>
    <xdr:to>
      <xdr:col>19</xdr:col>
      <xdr:colOff>133350</xdr:colOff>
      <xdr:row>82</xdr:row>
      <xdr:rowOff>14689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66495"/>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1417</xdr:rowOff>
    </xdr:from>
    <xdr:to>
      <xdr:col>15</xdr:col>
      <xdr:colOff>82550</xdr:colOff>
      <xdr:row>82</xdr:row>
      <xdr:rowOff>7595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60317"/>
          <a:ext cx="889000" cy="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1417</xdr:rowOff>
    </xdr:from>
    <xdr:to>
      <xdr:col>11</xdr:col>
      <xdr:colOff>31750</xdr:colOff>
      <xdr:row>82</xdr:row>
      <xdr:rowOff>10575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60317"/>
          <a:ext cx="889000" cy="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23361</xdr:rowOff>
    </xdr:from>
    <xdr:to>
      <xdr:col>23</xdr:col>
      <xdr:colOff>184150</xdr:colOff>
      <xdr:row>82</xdr:row>
      <xdr:rowOff>124961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8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166888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5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135339</xdr:rowOff>
    </xdr:from>
    <xdr:to>
      <xdr:col>19</xdr:col>
      <xdr:colOff>184150</xdr:colOff>
      <xdr:row>82</xdr:row>
      <xdr:rowOff>65489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75666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91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128245</xdr:rowOff>
    </xdr:from>
    <xdr:to>
      <xdr:col>15</xdr:col>
      <xdr:colOff>133350</xdr:colOff>
      <xdr:row>82</xdr:row>
      <xdr:rowOff>58395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68572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8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122067</xdr:rowOff>
    </xdr:from>
    <xdr:to>
      <xdr:col>11</xdr:col>
      <xdr:colOff>82550</xdr:colOff>
      <xdr:row>82</xdr:row>
      <xdr:rowOff>52217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0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36994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9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131225</xdr:rowOff>
    </xdr:from>
    <xdr:to>
      <xdr:col>7</xdr:col>
      <xdr:colOff>31750</xdr:colOff>
      <xdr:row>82</xdr:row>
      <xdr:rowOff>61375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46152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ポイント上回っているが、全国市平均と比較すると同水準となっている。他方、平成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普通交付税の「合併算定替経費」の縮減が始まり、非常に厳しい状況を迎えていることから、引き続き、「新行財政改革推進方策」及び「定員適正化計画」に基づき、事務の効率化を図り、定年延長と退職に対する採用等を総合的に勘案し、人件費総額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87</xdr:row>
      <xdr:rowOff>77611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9803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104422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99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104422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9669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50800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9267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xdr:rowOff>
    </xdr:from>
    <xdr:to>
      <xdr:col>81</xdr:col>
      <xdr:colOff>95250</xdr:colOff>
      <xdr:row>87</xdr:row>
      <xdr:rowOff>115005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156932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53622</xdr:rowOff>
    </xdr:from>
    <xdr:to>
      <xdr:col>73</xdr:col>
      <xdr:colOff>44450</xdr:colOff>
      <xdr:row>87</xdr:row>
      <xdr:rowOff>155222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年度までは、行政効率が悪い地形的な課題と、合併による急激な住民サービスの低下を防ぐため、旧役場を地域事務所（支所）として配置していたことから、類似団体平均値と同水準であった。平成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は、「新行財政改革推進方策」等に基づき、地域事務所（支所）の出張所化や定年退職者の不補充等の計画的な実施により、類似団体平均値を下回っている。引き続き、事務の効率化を図り、定年延長と退職に対する採用等を総合的に勘案し、人件費総額の抑制に取り組み、より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84909</xdr:rowOff>
    </xdr:from>
    <xdr:to>
      <xdr:col>81</xdr:col>
      <xdr:colOff>44450</xdr:colOff>
      <xdr:row>61</xdr:row>
      <xdr:rowOff>109038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43359"/>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84909</xdr:rowOff>
    </xdr:from>
    <xdr:to>
      <xdr:col>77</xdr:col>
      <xdr:colOff>44450</xdr:colOff>
      <xdr:row>61</xdr:row>
      <xdr:rowOff>109038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54335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104442</xdr:rowOff>
    </xdr:from>
    <xdr:to>
      <xdr:col>72</xdr:col>
      <xdr:colOff>203200</xdr:colOff>
      <xdr:row>61</xdr:row>
      <xdr:rowOff>109038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6289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104442</xdr:rowOff>
    </xdr:from>
    <xdr:to>
      <xdr:col>68</xdr:col>
      <xdr:colOff>152400</xdr:colOff>
      <xdr:row>61</xdr:row>
      <xdr:rowOff>112485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56289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58238</xdr:rowOff>
    </xdr:from>
    <xdr:to>
      <xdr:col>81</xdr:col>
      <xdr:colOff>95250</xdr:colOff>
      <xdr:row>61</xdr:row>
      <xdr:rowOff>159838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74765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34109</xdr:rowOff>
    </xdr:from>
    <xdr:to>
      <xdr:col>77</xdr:col>
      <xdr:colOff>95250</xdr:colOff>
      <xdr:row>61</xdr:row>
      <xdr:rowOff>135709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145886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58238</xdr:rowOff>
    </xdr:from>
    <xdr:to>
      <xdr:col>73</xdr:col>
      <xdr:colOff>44450</xdr:colOff>
      <xdr:row>61</xdr:row>
      <xdr:rowOff>159838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170015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53642</xdr:rowOff>
    </xdr:from>
    <xdr:to>
      <xdr:col>68</xdr:col>
      <xdr:colOff>203200</xdr:colOff>
      <xdr:row>61</xdr:row>
      <xdr:rowOff>155242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165419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28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61685</xdr:rowOff>
    </xdr:from>
    <xdr:to>
      <xdr:col>64</xdr:col>
      <xdr:colOff>152400</xdr:colOff>
      <xdr:row>61</xdr:row>
      <xdr:rowOff>163285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2012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実質公債費比率は、地方債の発行抑制や繰上償還を実施したことにより、昨年度より更に</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ている。しかし、阪神・淡路大震災の復興に充てた地方債による公債費の影響、水道事業及び下水道事業において、淡路市特有の地形により整備効率が悪く、施設整備の事業費が嵩み、一般会計からの補助金等が多額となっていることから、類似団体平均値と比較すると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倍となり、大きく上回っている。今後も、計画的な地方債の発行（合併特例事業債の有効活用等）により、更なる改善に努める。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128588</xdr:rowOff>
    </xdr:from>
    <xdr:to>
      <xdr:col>81</xdr:col>
      <xdr:colOff>44450</xdr:colOff>
      <xdr:row>37</xdr:row>
      <xdr:rowOff>132609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472238"/>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132609</xdr:rowOff>
    </xdr:from>
    <xdr:to>
      <xdr:col>77</xdr:col>
      <xdr:colOff>44450</xdr:colOff>
      <xdr:row>37</xdr:row>
      <xdr:rowOff>148696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47625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148696</xdr:rowOff>
    </xdr:from>
    <xdr:to>
      <xdr:col>72</xdr:col>
      <xdr:colOff>203200</xdr:colOff>
      <xdr:row>38</xdr:row>
      <xdr:rowOff>1376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4923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1376</xdr:rowOff>
    </xdr:from>
    <xdr:to>
      <xdr:col>68</xdr:col>
      <xdr:colOff>152400</xdr:colOff>
      <xdr:row>38</xdr:row>
      <xdr:rowOff>35560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516476"/>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77788</xdr:rowOff>
    </xdr:from>
    <xdr:to>
      <xdr:col>81</xdr:col>
      <xdr:colOff>95250</xdr:colOff>
      <xdr:row>38</xdr:row>
      <xdr:rowOff>7938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49865</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9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81809</xdr:rowOff>
    </xdr:from>
    <xdr:to>
      <xdr:col>77</xdr:col>
      <xdr:colOff>95250</xdr:colOff>
      <xdr:row>38</xdr:row>
      <xdr:rowOff>11959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168186</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511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97896</xdr:rowOff>
    </xdr:from>
    <xdr:to>
      <xdr:col>73</xdr:col>
      <xdr:colOff>44450</xdr:colOff>
      <xdr:row>38</xdr:row>
      <xdr:rowOff>28046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12823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122026</xdr:rowOff>
    </xdr:from>
    <xdr:to>
      <xdr:col>68</xdr:col>
      <xdr:colOff>203200</xdr:colOff>
      <xdr:row>38</xdr:row>
      <xdr:rowOff>52176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36953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55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156210</xdr:rowOff>
    </xdr:from>
    <xdr:to>
      <xdr:col>64</xdr:col>
      <xdr:colOff>152400</xdr:colOff>
      <xdr:row>38</xdr:row>
      <xdr:rowOff>86360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71137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年度において早期健全化基準を超える</a:t>
          </a:r>
          <a:r>
            <a:rPr kumimoji="1" lang="en-US" altLang="ja-JP" sz="1300">
              <a:latin typeface="ＭＳ Ｐゴシック" panose="020B0600070205080204" pitchFamily="50" charset="-128"/>
              <a:ea typeface="ＭＳ Ｐゴシック" panose="020B0600070205080204" pitchFamily="50" charset="-128"/>
            </a:rPr>
            <a:t>371.0</a:t>
          </a:r>
          <a:r>
            <a:rPr kumimoji="1" lang="ja-JP" altLang="en-US" sz="1300">
              <a:latin typeface="ＭＳ Ｐゴシック" panose="020B0600070205080204" pitchFamily="50" charset="-128"/>
              <a:ea typeface="ＭＳ Ｐゴシック" panose="020B0600070205080204" pitchFamily="50" charset="-128"/>
            </a:rPr>
            <a:t>％となったものの、地方債の発行抑制、繰上償還の実施により、同比率の適正化に努めており、昨年度より更に</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ポイント改善している。しかし、阪神・淡路大震災の復興に充てた地方債残高の影響が今なお大きく、類似団体平均値と比較すると約</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倍となり、高い数値となっている。引き続き、計画的な地方債の発行（合併特例事業債の有効活用等）により、地方債残高の縮減等に努める。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89429</xdr:rowOff>
    </xdr:from>
    <xdr:to>
      <xdr:col>81</xdr:col>
      <xdr:colOff>44450</xdr:colOff>
      <xdr:row>17</xdr:row>
      <xdr:rowOff>155385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3004079"/>
          <a:ext cx="8382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155385</xdr:rowOff>
    </xdr:from>
    <xdr:to>
      <xdr:col>77</xdr:col>
      <xdr:colOff>44450</xdr:colOff>
      <xdr:row>18</xdr:row>
      <xdr:rowOff>55118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3070035"/>
          <a:ext cx="889000" cy="7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55118</xdr:rowOff>
    </xdr:from>
    <xdr:to>
      <xdr:col>72</xdr:col>
      <xdr:colOff>203200</xdr:colOff>
      <xdr:row>18</xdr:row>
      <xdr:rowOff>89302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3141218"/>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89302</xdr:rowOff>
    </xdr:from>
    <xdr:to>
      <xdr:col>68</xdr:col>
      <xdr:colOff>152400</xdr:colOff>
      <xdr:row>18</xdr:row>
      <xdr:rowOff>124291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3175402"/>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38629</xdr:rowOff>
    </xdr:from>
    <xdr:to>
      <xdr:col>81</xdr:col>
      <xdr:colOff>95250</xdr:colOff>
      <xdr:row>17</xdr:row>
      <xdr:rowOff>140229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95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10706</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92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104585</xdr:rowOff>
    </xdr:from>
    <xdr:to>
      <xdr:col>77</xdr:col>
      <xdr:colOff>95250</xdr:colOff>
      <xdr:row>18</xdr:row>
      <xdr:rowOff>34735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301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19512</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105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4318</xdr:rowOff>
    </xdr:from>
    <xdr:to>
      <xdr:col>73</xdr:col>
      <xdr:colOff>44450</xdr:colOff>
      <xdr:row>18</xdr:row>
      <xdr:rowOff>105918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0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90695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17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38502</xdr:rowOff>
    </xdr:from>
    <xdr:to>
      <xdr:col>68</xdr:col>
      <xdr:colOff>203200</xdr:colOff>
      <xdr:row>18</xdr:row>
      <xdr:rowOff>140102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12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124879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21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73491</xdr:rowOff>
    </xdr:from>
    <xdr:to>
      <xdr:col>64</xdr:col>
      <xdr:colOff>152400</xdr:colOff>
      <xdr:row>19</xdr:row>
      <xdr:rowOff>3641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1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159867</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24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43,562
43,154
184.32
29,726,945
29,430,197
227,483
16,680,098
39,895,791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阪神・淡路大震災に係る復興事業や合併以前のまちづくり事業の償還額等に対する交付税算入額が多く、普通交付税額が類似団体と比較して多額であるため、分母である経常一般財源が大きくなっている。そのため、類似団体平均値より</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ポイント下回っているが、今後とも「新行財政改革推進方策」及び「定員適正化計画」に基づき、事務の効率化を図り、定年延長と退職に対する採用等を総合的に勘案し、人件費総額の抑制に努める。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100330</xdr:rowOff>
    </xdr:from>
    <xdr:to>
      <xdr:col>24</xdr:col>
      <xdr:colOff>25400</xdr:colOff>
      <xdr:row>33</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758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100330</xdr:rowOff>
    </xdr:from>
    <xdr:to>
      <xdr:col>19</xdr:col>
      <xdr:colOff>187325</xdr:colOff>
      <xdr:row>33</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5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92710</xdr:rowOff>
    </xdr:from>
    <xdr:to>
      <xdr:col>15</xdr:col>
      <xdr:colOff>98425</xdr:colOff>
      <xdr:row>33</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5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92710</xdr:rowOff>
    </xdr:from>
    <xdr:to>
      <xdr:col>11</xdr:col>
      <xdr:colOff>9525</xdr:colOff>
      <xdr:row>33</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5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49530</xdr:rowOff>
    </xdr:from>
    <xdr:to>
      <xdr:col>24</xdr:col>
      <xdr:colOff>76200</xdr:colOff>
      <xdr:row>33</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66057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87630</xdr:rowOff>
    </xdr:from>
    <xdr:to>
      <xdr:col>20</xdr:col>
      <xdr:colOff>38100</xdr:colOff>
      <xdr:row>34</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27957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49530</xdr:rowOff>
    </xdr:from>
    <xdr:to>
      <xdr:col>15</xdr:col>
      <xdr:colOff>149225</xdr:colOff>
      <xdr:row>33</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161307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41910</xdr:rowOff>
    </xdr:from>
    <xdr:to>
      <xdr:col>11</xdr:col>
      <xdr:colOff>60325</xdr:colOff>
      <xdr:row>33</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49530</xdr:rowOff>
    </xdr:from>
    <xdr:to>
      <xdr:col>6</xdr:col>
      <xdr:colOff>171450</xdr:colOff>
      <xdr:row>33</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161307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物件費に係る経常収支比率は依然として高い比率で推移しており、類似団体平均値を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ポイント上回っているのは、合併により複数存在する類似の公共施設の維持管理費や、公共施設整備時に行った借地費用が影響している。今後は、平成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年度に策定した「公共施設等総合管理計画」に基づいて、公共施設等の統廃合を進めるとともに、借地における借地料の見直しや不要な借地の返還等を進め、物件費の削減に努める。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9978</xdr:rowOff>
    </xdr:from>
    <xdr:to>
      <xdr:col>82</xdr:col>
      <xdr:colOff>107950</xdr:colOff>
      <xdr:row>19</xdr:row>
      <xdr:rowOff>97064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267528"/>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9978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213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83457</xdr:rowOff>
    </xdr:from>
    <xdr:to>
      <xdr:col>73</xdr:col>
      <xdr:colOff>180975</xdr:colOff>
      <xdr:row>18</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69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18143</xdr:rowOff>
    </xdr:from>
    <xdr:to>
      <xdr:col>69</xdr:col>
      <xdr:colOff>92075</xdr:colOff>
      <xdr:row>18</xdr:row>
      <xdr:rowOff>83457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04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46264</xdr:rowOff>
    </xdr:from>
    <xdr:to>
      <xdr:col>82</xdr:col>
      <xdr:colOff>158750</xdr:colOff>
      <xdr:row>19</xdr:row>
      <xdr:rowOff>147864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18341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130629</xdr:rowOff>
    </xdr:from>
    <xdr:to>
      <xdr:col>78</xdr:col>
      <xdr:colOff>120650</xdr:colOff>
      <xdr:row>19</xdr:row>
      <xdr:rowOff>60778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45555</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0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32657</xdr:rowOff>
    </xdr:from>
    <xdr:to>
      <xdr:col>69</xdr:col>
      <xdr:colOff>142875</xdr:colOff>
      <xdr:row>18</xdr:row>
      <xdr:rowOff>134257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119034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53720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阪神・淡路大震災に係る復興事業や合併以前のまちづくり事業の償還額等に対する交付税算入額が多く、普通交付税額が類似団体と比較して多額であるため、分母である経常一般財源が大きくなっている。そのため、類似団体平均値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ポイント下回っている。生活保護費について、就労支援を行うことで生活保護からの脱却を図るとともに、生活保護に至る前の段階の自立支援策を実施することで、扶助費の伸びの抑制に取り組む。</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156935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2220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54</xdr:row>
      <xdr:rowOff>7257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222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7257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232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124278</xdr:rowOff>
    </xdr:from>
    <xdr:to>
      <xdr:col>11</xdr:col>
      <xdr:colOff>9525</xdr:colOff>
      <xdr:row>53</xdr:row>
      <xdr:rowOff>146050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211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106135</xdr:rowOff>
    </xdr:from>
    <xdr:to>
      <xdr:col>24</xdr:col>
      <xdr:colOff>76200</xdr:colOff>
      <xdr:row>54</xdr:row>
      <xdr:rowOff>36285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122662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127907</xdr:rowOff>
    </xdr:from>
    <xdr:to>
      <xdr:col>15</xdr:col>
      <xdr:colOff>149225</xdr:colOff>
      <xdr:row>54</xdr:row>
      <xdr:rowOff>58057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68234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73478</xdr:rowOff>
    </xdr:from>
    <xdr:to>
      <xdr:col>6</xdr:col>
      <xdr:colOff>171450</xdr:colOff>
      <xdr:row>54</xdr:row>
      <xdr:rowOff>3628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13805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公営企業法の適用により下水道事業に対する繰出金が補助費等になったため、令和元年度から繰出金に係る経常収支比率が減少している。阪神・淡路大震災に係る復興事業や合併以前のまちづくり事業の償還額等に対する交付税算入額が多く、普通交付税額が類似団体と比較して多額であるため、分母である経常一般財源が大きくなっている。そのため、類似団体平均値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58</xdr:row>
      <xdr:rowOff>43180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560560"/>
          <a:ext cx="8382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59</xdr:row>
      <xdr:rowOff>39370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87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96520</xdr:rowOff>
    </xdr:from>
    <xdr:to>
      <xdr:col>73</xdr:col>
      <xdr:colOff>180975</xdr:colOff>
      <xdr:row>59</xdr:row>
      <xdr:rowOff>39370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40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96520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49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160020</xdr:rowOff>
    </xdr:from>
    <xdr:to>
      <xdr:col>74</xdr:col>
      <xdr:colOff>31750</xdr:colOff>
      <xdr:row>59</xdr:row>
      <xdr:rowOff>90170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74947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125730</xdr:rowOff>
    </xdr:from>
    <xdr:to>
      <xdr:col>65</xdr:col>
      <xdr:colOff>53975</xdr:colOff>
      <xdr:row>58</xdr:row>
      <xdr:rowOff>55880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40657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地方公営企業法の適用により下水道事業に対する繰出金が補助費等になったため、令和元年度から補助費等に係る経常収支比率が増加している。類似団体平均値を</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上回っているのは、下水道事業に対する繰出金や、広域水道企業団に対する高料金対策補助金が多額となっていることが主な要因である。今後とも、公営企業において経営戦略等により持続的・安定的な経営に取り組むことで、補助費等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38</xdr:row>
      <xdr:rowOff>76708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71768"/>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99568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99568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99568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25908</xdr:rowOff>
    </xdr:from>
    <xdr:to>
      <xdr:col>82</xdr:col>
      <xdr:colOff>158750</xdr:colOff>
      <xdr:row>38</xdr:row>
      <xdr:rowOff>127508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169435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公債費に係る経常収支比率は依然として高い比率で推移しており、類似団体平均値を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ポイント上回っている。主な要因としては、阪神・淡路大震災の復興事業関連の償還が影響している。今後も、計画的な地方債の発行（合併特例事業債の有効活用等）により、公債費負担の軽減を図る。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60325</xdr:rowOff>
    </xdr:from>
    <xdr:to>
      <xdr:col>24</xdr:col>
      <xdr:colOff>25400</xdr:colOff>
      <xdr:row>75</xdr:row>
      <xdr:rowOff>69850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9190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56515</xdr:rowOff>
    </xdr:from>
    <xdr:to>
      <xdr:col>19</xdr:col>
      <xdr:colOff>187325</xdr:colOff>
      <xdr:row>75</xdr:row>
      <xdr:rowOff>60325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9152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56515</xdr:rowOff>
    </xdr:from>
    <xdr:to>
      <xdr:col>15</xdr:col>
      <xdr:colOff>98425</xdr:colOff>
      <xdr:row>75</xdr:row>
      <xdr:rowOff>77470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9152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88900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936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162577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xdr:rowOff>
    </xdr:from>
    <xdr:to>
      <xdr:col>20</xdr:col>
      <xdr:colOff>38100</xdr:colOff>
      <xdr:row>75</xdr:row>
      <xdr:rowOff>111125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95902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54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xdr:rowOff>
    </xdr:from>
    <xdr:to>
      <xdr:col>15</xdr:col>
      <xdr:colOff>149225</xdr:colOff>
      <xdr:row>75</xdr:row>
      <xdr:rowOff>107315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92091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113047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38100</xdr:rowOff>
    </xdr:from>
    <xdr:to>
      <xdr:col>6</xdr:col>
      <xdr:colOff>171450</xdr:colOff>
      <xdr:row>75</xdr:row>
      <xdr:rowOff>139700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124477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阪神・淡路大震災に係る復興事業や合併以前のまちづくり事業の償還額等に対する交付税算入額が多く、普通交付税額が類似団体と比較して多額であるため、分母である経常一般財源が大きくなっている。そのため、類似団体平均値より</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ポイント下回っている。「新行財政改革推進方策」等に基づき、更なる経常経費の削減に努め、今後も身の丈に合った持続可能な行財政運営を図る。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75</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28874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75</xdr:row>
      <xdr:rowOff>92710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28874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168148</xdr:rowOff>
    </xdr:from>
    <xdr:to>
      <xdr:col>73</xdr:col>
      <xdr:colOff>180975</xdr:colOff>
      <xdr:row>75</xdr:row>
      <xdr:rowOff>92710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85544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62992</xdr:rowOff>
    </xdr:from>
    <xdr:to>
      <xdr:col>69</xdr:col>
      <xdr:colOff>92075</xdr:colOff>
      <xdr:row>74</xdr:row>
      <xdr:rowOff>168148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7502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117348</xdr:rowOff>
    </xdr:from>
    <xdr:to>
      <xdr:col>69</xdr:col>
      <xdr:colOff>142875</xdr:colOff>
      <xdr:row>75</xdr:row>
      <xdr:rowOff>47498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57675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xdr:rowOff>
    </xdr:from>
    <xdr:to>
      <xdr:col>65</xdr:col>
      <xdr:colOff>53975</xdr:colOff>
      <xdr:row>74</xdr:row>
      <xdr:rowOff>113792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123969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90310</xdr:rowOff>
    </xdr:from>
    <xdr:to>
      <xdr:col>29</xdr:col>
      <xdr:colOff>127000</xdr:colOff>
      <xdr:row>17</xdr:row>
      <xdr:rowOff>92443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52585"/>
          <a:ext cx="647700" cy="2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92443</xdr:rowOff>
    </xdr:from>
    <xdr:to>
      <xdr:col>26</xdr:col>
      <xdr:colOff>50800</xdr:colOff>
      <xdr:row>17</xdr:row>
      <xdr:rowOff>109830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54718"/>
          <a:ext cx="698500" cy="17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109830</xdr:rowOff>
    </xdr:from>
    <xdr:to>
      <xdr:col>22</xdr:col>
      <xdr:colOff>114300</xdr:colOff>
      <xdr:row>17</xdr:row>
      <xdr:rowOff>122403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72105"/>
          <a:ext cx="6985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90945</xdr:rowOff>
    </xdr:from>
    <xdr:to>
      <xdr:col>18</xdr:col>
      <xdr:colOff>177800</xdr:colOff>
      <xdr:row>17</xdr:row>
      <xdr:rowOff>122403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53220"/>
          <a:ext cx="6985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39510</xdr:rowOff>
    </xdr:from>
    <xdr:to>
      <xdr:col>29</xdr:col>
      <xdr:colOff>177800</xdr:colOff>
      <xdr:row>17</xdr:row>
      <xdr:rowOff>141110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01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11587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7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41643</xdr:rowOff>
    </xdr:from>
    <xdr:to>
      <xdr:col>26</xdr:col>
      <xdr:colOff>101600</xdr:colOff>
      <xdr:row>17</xdr:row>
      <xdr:rowOff>143243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03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128020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90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59030</xdr:rowOff>
    </xdr:from>
    <xdr:to>
      <xdr:col>22</xdr:col>
      <xdr:colOff>165100</xdr:colOff>
      <xdr:row>17</xdr:row>
      <xdr:rowOff>160630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2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145407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0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71603</xdr:rowOff>
    </xdr:from>
    <xdr:to>
      <xdr:col>19</xdr:col>
      <xdr:colOff>38100</xdr:colOff>
      <xdr:row>18</xdr:row>
      <xdr:rowOff>1753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33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157980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2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40145</xdr:rowOff>
    </xdr:from>
    <xdr:to>
      <xdr:col>15</xdr:col>
      <xdr:colOff>101600</xdr:colOff>
      <xdr:row>17</xdr:row>
      <xdr:rowOff>141745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02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126522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8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265409</xdr:rowOff>
    </xdr:from>
    <xdr:to>
      <xdr:col>29</xdr:col>
      <xdr:colOff>127000</xdr:colOff>
      <xdr:row>37</xdr:row>
      <xdr:rowOff>265886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90109"/>
          <a:ext cx="647700" cy="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255008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79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265886</xdr:rowOff>
    </xdr:from>
    <xdr:to>
      <xdr:col>26</xdr:col>
      <xdr:colOff>50800</xdr:colOff>
      <xdr:row>37</xdr:row>
      <xdr:rowOff>275133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90586"/>
          <a:ext cx="698500" cy="9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254509</xdr:rowOff>
    </xdr:from>
    <xdr:to>
      <xdr:col>22</xdr:col>
      <xdr:colOff>114300</xdr:colOff>
      <xdr:row>37</xdr:row>
      <xdr:rowOff>275133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79209"/>
          <a:ext cx="698500" cy="20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235242</xdr:rowOff>
    </xdr:from>
    <xdr:to>
      <xdr:col>18</xdr:col>
      <xdr:colOff>177800</xdr:colOff>
      <xdr:row>37</xdr:row>
      <xdr:rowOff>254509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59942"/>
          <a:ext cx="698500" cy="19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214609</xdr:rowOff>
    </xdr:from>
    <xdr:to>
      <xdr:col>29</xdr:col>
      <xdr:colOff>177800</xdr:colOff>
      <xdr:row>37</xdr:row>
      <xdr:rowOff>316209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39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59686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8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215086</xdr:rowOff>
    </xdr:from>
    <xdr:to>
      <xdr:col>26</xdr:col>
      <xdr:colOff>101600</xdr:colOff>
      <xdr:row>37</xdr:row>
      <xdr:rowOff>316686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39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155413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224333</xdr:rowOff>
    </xdr:from>
    <xdr:to>
      <xdr:col>22</xdr:col>
      <xdr:colOff>165100</xdr:colOff>
      <xdr:row>37</xdr:row>
      <xdr:rowOff>325933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4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164660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1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203709</xdr:rowOff>
    </xdr:from>
    <xdr:to>
      <xdr:col>19</xdr:col>
      <xdr:colOff>38100</xdr:colOff>
      <xdr:row>37</xdr:row>
      <xdr:rowOff>305309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28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144036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9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184442</xdr:rowOff>
    </xdr:from>
    <xdr:to>
      <xdr:col>15</xdr:col>
      <xdr:colOff>101600</xdr:colOff>
      <xdr:row>37</xdr:row>
      <xdr:rowOff>286042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09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124769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7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43,562
43,154
184.32
29,726,945
29,430,197
227,483
16,680,098
39,895,791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61040</xdr:rowOff>
    </xdr:from>
    <xdr:to>
      <xdr:col>24</xdr:col>
      <xdr:colOff>63500</xdr:colOff>
      <xdr:row>36</xdr:row>
      <xdr:rowOff>99913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33240"/>
          <a:ext cx="838200" cy="3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61040</xdr:rowOff>
    </xdr:from>
    <xdr:to>
      <xdr:col>19</xdr:col>
      <xdr:colOff>177800</xdr:colOff>
      <xdr:row>36</xdr:row>
      <xdr:rowOff>80732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33240"/>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80732</xdr:rowOff>
    </xdr:from>
    <xdr:to>
      <xdr:col>15</xdr:col>
      <xdr:colOff>50800</xdr:colOff>
      <xdr:row>36</xdr:row>
      <xdr:rowOff>97605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52932"/>
          <a:ext cx="8890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68126</xdr:rowOff>
    </xdr:from>
    <xdr:to>
      <xdr:col>10</xdr:col>
      <xdr:colOff>114300</xdr:colOff>
      <xdr:row>36</xdr:row>
      <xdr:rowOff>97605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40326"/>
          <a:ext cx="889000" cy="2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49113</xdr:rowOff>
    </xdr:from>
    <xdr:to>
      <xdr:col>24</xdr:col>
      <xdr:colOff>114300</xdr:colOff>
      <xdr:row>36</xdr:row>
      <xdr:rowOff>150713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2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27540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9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10240</xdr:rowOff>
    </xdr:from>
    <xdr:to>
      <xdr:col>20</xdr:col>
      <xdr:colOff>38100</xdr:colOff>
      <xdr:row>36</xdr:row>
      <xdr:rowOff>111840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8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102967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7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29932</xdr:rowOff>
    </xdr:from>
    <xdr:to>
      <xdr:col>15</xdr:col>
      <xdr:colOff>101600</xdr:colOff>
      <xdr:row>36</xdr:row>
      <xdr:rowOff>131532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122659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9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46805</xdr:rowOff>
    </xdr:from>
    <xdr:to>
      <xdr:col>10</xdr:col>
      <xdr:colOff>165100</xdr:colOff>
      <xdr:row>36</xdr:row>
      <xdr:rowOff>148405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139532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1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17326</xdr:rowOff>
    </xdr:from>
    <xdr:to>
      <xdr:col>6</xdr:col>
      <xdr:colOff>38100</xdr:colOff>
      <xdr:row>36</xdr:row>
      <xdr:rowOff>118926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8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110053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8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148396</xdr:rowOff>
    </xdr:from>
    <xdr:to>
      <xdr:col>24</xdr:col>
      <xdr:colOff>63500</xdr:colOff>
      <xdr:row>56</xdr:row>
      <xdr:rowOff>51886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78146"/>
          <a:ext cx="838200" cy="7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51886</xdr:rowOff>
    </xdr:from>
    <xdr:to>
      <xdr:col>19</xdr:col>
      <xdr:colOff>177800</xdr:colOff>
      <xdr:row>56</xdr:row>
      <xdr:rowOff>55653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53086"/>
          <a:ext cx="889000" cy="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55653</xdr:rowOff>
    </xdr:from>
    <xdr:to>
      <xdr:col>15</xdr:col>
      <xdr:colOff>50800</xdr:colOff>
      <xdr:row>56</xdr:row>
      <xdr:rowOff>57130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56853"/>
          <a:ext cx="889000" cy="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57130</xdr:rowOff>
    </xdr:from>
    <xdr:to>
      <xdr:col>10</xdr:col>
      <xdr:colOff>114300</xdr:colOff>
      <xdr:row>56</xdr:row>
      <xdr:rowOff>59489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58330"/>
          <a:ext cx="8890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97596</xdr:rowOff>
    </xdr:from>
    <xdr:to>
      <xdr:col>24</xdr:col>
      <xdr:colOff>114300</xdr:colOff>
      <xdr:row>56</xdr:row>
      <xdr:rowOff>27746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2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120473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37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1086</xdr:rowOff>
    </xdr:from>
    <xdr:to>
      <xdr:col>20</xdr:col>
      <xdr:colOff>38100</xdr:colOff>
      <xdr:row>56</xdr:row>
      <xdr:rowOff>102686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119213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37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4853</xdr:rowOff>
    </xdr:from>
    <xdr:to>
      <xdr:col>15</xdr:col>
      <xdr:colOff>101600</xdr:colOff>
      <xdr:row>56</xdr:row>
      <xdr:rowOff>106453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0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122980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38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6330</xdr:rowOff>
    </xdr:from>
    <xdr:to>
      <xdr:col>10</xdr:col>
      <xdr:colOff>165100</xdr:colOff>
      <xdr:row>56</xdr:row>
      <xdr:rowOff>107930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0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124457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38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8689</xdr:rowOff>
    </xdr:from>
    <xdr:to>
      <xdr:col>6</xdr:col>
      <xdr:colOff>38100</xdr:colOff>
      <xdr:row>56</xdr:row>
      <xdr:rowOff>110289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0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126816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38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45334</xdr:rowOff>
    </xdr:from>
    <xdr:to>
      <xdr:col>24</xdr:col>
      <xdr:colOff>63500</xdr:colOff>
      <xdr:row>78</xdr:row>
      <xdr:rowOff>56100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18434"/>
          <a:ext cx="838200" cy="1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56100</xdr:rowOff>
    </xdr:from>
    <xdr:to>
      <xdr:col>19</xdr:col>
      <xdr:colOff>177800</xdr:colOff>
      <xdr:row>78</xdr:row>
      <xdr:rowOff>59736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29200"/>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59736</xdr:rowOff>
    </xdr:from>
    <xdr:to>
      <xdr:col>15</xdr:col>
      <xdr:colOff>50800</xdr:colOff>
      <xdr:row>78</xdr:row>
      <xdr:rowOff>61793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3283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61793</xdr:rowOff>
    </xdr:from>
    <xdr:to>
      <xdr:col>10</xdr:col>
      <xdr:colOff>114300</xdr:colOff>
      <xdr:row>78</xdr:row>
      <xdr:rowOff>67531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34893"/>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165984</xdr:rowOff>
    </xdr:from>
    <xdr:to>
      <xdr:col>24</xdr:col>
      <xdr:colOff>114300</xdr:colOff>
      <xdr:row>78</xdr:row>
      <xdr:rowOff>96134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85821</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8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5300</xdr:rowOff>
    </xdr:from>
    <xdr:to>
      <xdr:col>20</xdr:col>
      <xdr:colOff>38100</xdr:colOff>
      <xdr:row>78</xdr:row>
      <xdr:rowOff>106900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98027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7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8936</xdr:rowOff>
    </xdr:from>
    <xdr:to>
      <xdr:col>15</xdr:col>
      <xdr:colOff>101600</xdr:colOff>
      <xdr:row>78</xdr:row>
      <xdr:rowOff>110536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101663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7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10993</xdr:rowOff>
    </xdr:from>
    <xdr:to>
      <xdr:col>10</xdr:col>
      <xdr:colOff>165100</xdr:colOff>
      <xdr:row>78</xdr:row>
      <xdr:rowOff>112593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103720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16731</xdr:rowOff>
    </xdr:from>
    <xdr:to>
      <xdr:col>6</xdr:col>
      <xdr:colOff>38100</xdr:colOff>
      <xdr:row>78</xdr:row>
      <xdr:rowOff>118331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109458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8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41757</xdr:rowOff>
    </xdr:from>
    <xdr:to>
      <xdr:col>24</xdr:col>
      <xdr:colOff>63500</xdr:colOff>
      <xdr:row>98</xdr:row>
      <xdr:rowOff>68427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43857"/>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22110</xdr:rowOff>
    </xdr:from>
    <xdr:to>
      <xdr:col>19</xdr:col>
      <xdr:colOff>177800</xdr:colOff>
      <xdr:row>98</xdr:row>
      <xdr:rowOff>68427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24210"/>
          <a:ext cx="889000" cy="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22110</xdr:rowOff>
    </xdr:from>
    <xdr:to>
      <xdr:col>15</xdr:col>
      <xdr:colOff>50800</xdr:colOff>
      <xdr:row>98</xdr:row>
      <xdr:rowOff>24930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24210"/>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24930</xdr:rowOff>
    </xdr:from>
    <xdr:to>
      <xdr:col>10</xdr:col>
      <xdr:colOff>114300</xdr:colOff>
      <xdr:row>98</xdr:row>
      <xdr:rowOff>64351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27030"/>
          <a:ext cx="889000" cy="3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162407</xdr:rowOff>
    </xdr:from>
    <xdr:to>
      <xdr:col>24</xdr:col>
      <xdr:colOff>114300</xdr:colOff>
      <xdr:row>98</xdr:row>
      <xdr:rowOff>92557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140834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7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17627</xdr:rowOff>
    </xdr:from>
    <xdr:to>
      <xdr:col>20</xdr:col>
      <xdr:colOff>38100</xdr:colOff>
      <xdr:row>98</xdr:row>
      <xdr:rowOff>119227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1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110354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1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142760</xdr:rowOff>
    </xdr:from>
    <xdr:to>
      <xdr:col>15</xdr:col>
      <xdr:colOff>101600</xdr:colOff>
      <xdr:row>98</xdr:row>
      <xdr:rowOff>72910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64037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6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145580</xdr:rowOff>
    </xdr:from>
    <xdr:to>
      <xdr:col>10</xdr:col>
      <xdr:colOff>165100</xdr:colOff>
      <xdr:row>98</xdr:row>
      <xdr:rowOff>75730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66857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6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13551</xdr:rowOff>
    </xdr:from>
    <xdr:to>
      <xdr:col>6</xdr:col>
      <xdr:colOff>38100</xdr:colOff>
      <xdr:row>98</xdr:row>
      <xdr:rowOff>115151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106278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82241</xdr:rowOff>
    </xdr:from>
    <xdr:to>
      <xdr:col>55</xdr:col>
      <xdr:colOff>0</xdr:colOff>
      <xdr:row>35</xdr:row>
      <xdr:rowOff>109548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911541"/>
          <a:ext cx="838200" cy="19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109548</xdr:rowOff>
    </xdr:from>
    <xdr:to>
      <xdr:col>50</xdr:col>
      <xdr:colOff>114300</xdr:colOff>
      <xdr:row>35</xdr:row>
      <xdr:rowOff>120086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110298"/>
          <a:ext cx="8890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120086</xdr:rowOff>
    </xdr:from>
    <xdr:to>
      <xdr:col>45</xdr:col>
      <xdr:colOff>177800</xdr:colOff>
      <xdr:row>35</xdr:row>
      <xdr:rowOff>124447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120836"/>
          <a:ext cx="889000" cy="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96312</xdr:rowOff>
    </xdr:from>
    <xdr:to>
      <xdr:col>41</xdr:col>
      <xdr:colOff>50800</xdr:colOff>
      <xdr:row>35</xdr:row>
      <xdr:rowOff>124447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097062"/>
          <a:ext cx="889000" cy="2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31441</xdr:rowOff>
    </xdr:from>
    <xdr:to>
      <xdr:col>55</xdr:col>
      <xdr:colOff>50800</xdr:colOff>
      <xdr:row>34</xdr:row>
      <xdr:rowOff>133041</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86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54318</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71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58748</xdr:rowOff>
    </xdr:from>
    <xdr:to>
      <xdr:col>50</xdr:col>
      <xdr:colOff>165100</xdr:colOff>
      <xdr:row>35</xdr:row>
      <xdr:rowOff>160348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05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5425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583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69286</xdr:rowOff>
    </xdr:from>
    <xdr:to>
      <xdr:col>46</xdr:col>
      <xdr:colOff>38100</xdr:colOff>
      <xdr:row>35</xdr:row>
      <xdr:rowOff>170886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07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15963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84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73647</xdr:rowOff>
    </xdr:from>
    <xdr:to>
      <xdr:col>41</xdr:col>
      <xdr:colOff>101600</xdr:colOff>
      <xdr:row>36</xdr:row>
      <xdr:rowOff>3797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0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20324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84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45512</xdr:rowOff>
    </xdr:from>
    <xdr:to>
      <xdr:col>36</xdr:col>
      <xdr:colOff>165100</xdr:colOff>
      <xdr:row>35</xdr:row>
      <xdr:rowOff>147112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04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163639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82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98314</xdr:rowOff>
    </xdr:from>
    <xdr:to>
      <xdr:col>55</xdr:col>
      <xdr:colOff>0</xdr:colOff>
      <xdr:row>57</xdr:row>
      <xdr:rowOff>72025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699514"/>
          <a:ext cx="8382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108240</xdr:rowOff>
    </xdr:from>
    <xdr:to>
      <xdr:col>50</xdr:col>
      <xdr:colOff>114300</xdr:colOff>
      <xdr:row>57</xdr:row>
      <xdr:rowOff>72025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709440"/>
          <a:ext cx="889000" cy="13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108240</xdr:rowOff>
    </xdr:from>
    <xdr:to>
      <xdr:col>45</xdr:col>
      <xdr:colOff>177800</xdr:colOff>
      <xdr:row>57</xdr:row>
      <xdr:rowOff>33840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709440"/>
          <a:ext cx="889000" cy="9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71737</xdr:rowOff>
    </xdr:from>
    <xdr:to>
      <xdr:col>41</xdr:col>
      <xdr:colOff>50800</xdr:colOff>
      <xdr:row>57</xdr:row>
      <xdr:rowOff>33840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672937"/>
          <a:ext cx="889000" cy="1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47514</xdr:rowOff>
    </xdr:from>
    <xdr:to>
      <xdr:col>55</xdr:col>
      <xdr:colOff>50800</xdr:colOff>
      <xdr:row>56</xdr:row>
      <xdr:rowOff>149114</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4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25941</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6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21225</xdr:rowOff>
    </xdr:from>
    <xdr:to>
      <xdr:col>50</xdr:col>
      <xdr:colOff>165100</xdr:colOff>
      <xdr:row>57</xdr:row>
      <xdr:rowOff>122825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113952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88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57440</xdr:rowOff>
    </xdr:from>
    <xdr:to>
      <xdr:col>46</xdr:col>
      <xdr:colOff>38100</xdr:colOff>
      <xdr:row>56</xdr:row>
      <xdr:rowOff>159040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65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150167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75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154490</xdr:rowOff>
    </xdr:from>
    <xdr:to>
      <xdr:col>41</xdr:col>
      <xdr:colOff>101600</xdr:colOff>
      <xdr:row>57</xdr:row>
      <xdr:rowOff>84640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75767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20937</xdr:rowOff>
    </xdr:from>
    <xdr:to>
      <xdr:col>36</xdr:col>
      <xdr:colOff>165100</xdr:colOff>
      <xdr:row>56</xdr:row>
      <xdr:rowOff>122537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62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139064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9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11523</xdr:rowOff>
    </xdr:from>
    <xdr:to>
      <xdr:col>55</xdr:col>
      <xdr:colOff>0</xdr:colOff>
      <xdr:row>79</xdr:row>
      <xdr:rowOff>17315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556073"/>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4766</xdr:rowOff>
    </xdr:from>
    <xdr:to>
      <xdr:col>50</xdr:col>
      <xdr:colOff>114300</xdr:colOff>
      <xdr:row>79</xdr:row>
      <xdr:rowOff>11523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377866"/>
          <a:ext cx="889000" cy="17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4766</xdr:rowOff>
    </xdr:from>
    <xdr:to>
      <xdr:col>45</xdr:col>
      <xdr:colOff>177800</xdr:colOff>
      <xdr:row>78</xdr:row>
      <xdr:rowOff>59911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377866"/>
          <a:ext cx="889000" cy="5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59911</xdr:rowOff>
    </xdr:from>
    <xdr:to>
      <xdr:col>41</xdr:col>
      <xdr:colOff>50800</xdr:colOff>
      <xdr:row>78</xdr:row>
      <xdr:rowOff>118776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433011"/>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137965</xdr:rowOff>
    </xdr:from>
    <xdr:to>
      <xdr:col>55</xdr:col>
      <xdr:colOff>50800</xdr:colOff>
      <xdr:row>79</xdr:row>
      <xdr:rowOff>68115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51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52892</xdr:rowOff>
    </xdr:from>
    <xdr:ext cx="469744"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42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132173</xdr:rowOff>
    </xdr:from>
    <xdr:to>
      <xdr:col>50</xdr:col>
      <xdr:colOff>165100</xdr:colOff>
      <xdr:row>79</xdr:row>
      <xdr:rowOff>62323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50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53450</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04428" y="1359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125416</xdr:rowOff>
    </xdr:from>
    <xdr:to>
      <xdr:col>46</xdr:col>
      <xdr:colOff>38100</xdr:colOff>
      <xdr:row>78</xdr:row>
      <xdr:rowOff>55566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32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72093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9111</xdr:rowOff>
    </xdr:from>
    <xdr:to>
      <xdr:col>41</xdr:col>
      <xdr:colOff>101600</xdr:colOff>
      <xdr:row>78</xdr:row>
      <xdr:rowOff>110711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38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101838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47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67976</xdr:rowOff>
    </xdr:from>
    <xdr:to>
      <xdr:col>36</xdr:col>
      <xdr:colOff>165100</xdr:colOff>
      <xdr:row>78</xdr:row>
      <xdr:rowOff>169576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44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160703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3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77155</xdr:rowOff>
    </xdr:from>
    <xdr:to>
      <xdr:col>55</xdr:col>
      <xdr:colOff>0</xdr:colOff>
      <xdr:row>97</xdr:row>
      <xdr:rowOff>115827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536355"/>
          <a:ext cx="838200" cy="2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79952</xdr:rowOff>
    </xdr:from>
    <xdr:to>
      <xdr:col>50</xdr:col>
      <xdr:colOff>114300</xdr:colOff>
      <xdr:row>97</xdr:row>
      <xdr:rowOff>115827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710602"/>
          <a:ext cx="889000" cy="3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79952</xdr:rowOff>
    </xdr:from>
    <xdr:to>
      <xdr:col>45</xdr:col>
      <xdr:colOff>177800</xdr:colOff>
      <xdr:row>97</xdr:row>
      <xdr:rowOff>164785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10602"/>
          <a:ext cx="889000" cy="8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1893</xdr:rowOff>
    </xdr:from>
    <xdr:to>
      <xdr:col>41</xdr:col>
      <xdr:colOff>50800</xdr:colOff>
      <xdr:row>97</xdr:row>
      <xdr:rowOff>164785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461093"/>
          <a:ext cx="889000" cy="33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26355</xdr:rowOff>
    </xdr:from>
    <xdr:to>
      <xdr:col>55</xdr:col>
      <xdr:colOff>50800</xdr:colOff>
      <xdr:row>96</xdr:row>
      <xdr:rowOff>127955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48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49232</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3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65027</xdr:rowOff>
    </xdr:from>
    <xdr:to>
      <xdr:col>50</xdr:col>
      <xdr:colOff>165100</xdr:colOff>
      <xdr:row>97</xdr:row>
      <xdr:rowOff>166627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157754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29152</xdr:rowOff>
    </xdr:from>
    <xdr:to>
      <xdr:col>46</xdr:col>
      <xdr:colOff>38100</xdr:colOff>
      <xdr:row>97</xdr:row>
      <xdr:rowOff>130752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5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121879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5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113985</xdr:rowOff>
    </xdr:from>
    <xdr:to>
      <xdr:col>41</xdr:col>
      <xdr:colOff>101600</xdr:colOff>
      <xdr:row>98</xdr:row>
      <xdr:rowOff>44135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35262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3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122543</xdr:rowOff>
    </xdr:from>
    <xdr:to>
      <xdr:col>36</xdr:col>
      <xdr:colOff>165100</xdr:colOff>
      <xdr:row>96</xdr:row>
      <xdr:rowOff>52693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41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69220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1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82207</xdr:rowOff>
    </xdr:from>
    <xdr:to>
      <xdr:col>85</xdr:col>
      <xdr:colOff>127000</xdr:colOff>
      <xdr:row>38</xdr:row>
      <xdr:rowOff>59820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425857"/>
          <a:ext cx="838200" cy="14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59820</xdr:rowOff>
    </xdr:from>
    <xdr:to>
      <xdr:col>81</xdr:col>
      <xdr:colOff>50800</xdr:colOff>
      <xdr:row>39</xdr:row>
      <xdr:rowOff>19701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74920"/>
          <a:ext cx="889000" cy="13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161597</xdr:rowOff>
    </xdr:from>
    <xdr:to>
      <xdr:col>76</xdr:col>
      <xdr:colOff>114300</xdr:colOff>
      <xdr:row>39</xdr:row>
      <xdr:rowOff>19701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333797"/>
          <a:ext cx="889000" cy="37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54024</xdr:rowOff>
    </xdr:from>
    <xdr:to>
      <xdr:col>71</xdr:col>
      <xdr:colOff>177800</xdr:colOff>
      <xdr:row>36</xdr:row>
      <xdr:rowOff>161597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226224"/>
          <a:ext cx="889000" cy="10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7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31407</xdr:rowOff>
    </xdr:from>
    <xdr:to>
      <xdr:col>85</xdr:col>
      <xdr:colOff>177800</xdr:colOff>
      <xdr:row>37</xdr:row>
      <xdr:rowOff>133007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37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54284</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2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9020</xdr:rowOff>
    </xdr:from>
    <xdr:to>
      <xdr:col>81</xdr:col>
      <xdr:colOff>101600</xdr:colOff>
      <xdr:row>38</xdr:row>
      <xdr:rowOff>110620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127148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29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140351</xdr:rowOff>
    </xdr:from>
    <xdr:to>
      <xdr:col>76</xdr:col>
      <xdr:colOff>165100</xdr:colOff>
      <xdr:row>39</xdr:row>
      <xdr:rowOff>70501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5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61628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74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110797</xdr:rowOff>
    </xdr:from>
    <xdr:to>
      <xdr:col>72</xdr:col>
      <xdr:colOff>38100</xdr:colOff>
      <xdr:row>37</xdr:row>
      <xdr:rowOff>40947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28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57474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05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3224</xdr:rowOff>
    </xdr:from>
    <xdr:to>
      <xdr:col>67</xdr:col>
      <xdr:colOff>101600</xdr:colOff>
      <xdr:row>36</xdr:row>
      <xdr:rowOff>104824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1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121351</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595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36520</xdr:rowOff>
    </xdr:from>
    <xdr:to>
      <xdr:col>85</xdr:col>
      <xdr:colOff>127000</xdr:colOff>
      <xdr:row>77</xdr:row>
      <xdr:rowOff>90666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238170"/>
          <a:ext cx="838200" cy="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36520</xdr:rowOff>
    </xdr:from>
    <xdr:to>
      <xdr:col>81</xdr:col>
      <xdr:colOff>50800</xdr:colOff>
      <xdr:row>77</xdr:row>
      <xdr:rowOff>59334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38170"/>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34809</xdr:rowOff>
    </xdr:from>
    <xdr:to>
      <xdr:col>76</xdr:col>
      <xdr:colOff>114300</xdr:colOff>
      <xdr:row>77</xdr:row>
      <xdr:rowOff>59334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36459"/>
          <a:ext cx="8890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34809</xdr:rowOff>
    </xdr:from>
    <xdr:to>
      <xdr:col>71</xdr:col>
      <xdr:colOff>177800</xdr:colOff>
      <xdr:row>77</xdr:row>
      <xdr:rowOff>44321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36459"/>
          <a:ext cx="889000" cy="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39866</xdr:rowOff>
    </xdr:from>
    <xdr:to>
      <xdr:col>85</xdr:col>
      <xdr:colOff>177800</xdr:colOff>
      <xdr:row>77</xdr:row>
      <xdr:rowOff>141466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62743</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9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157170</xdr:rowOff>
    </xdr:from>
    <xdr:to>
      <xdr:col>81</xdr:col>
      <xdr:colOff>101600</xdr:colOff>
      <xdr:row>77</xdr:row>
      <xdr:rowOff>87320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8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103846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96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8534</xdr:rowOff>
    </xdr:from>
    <xdr:to>
      <xdr:col>76</xdr:col>
      <xdr:colOff>165100</xdr:colOff>
      <xdr:row>77</xdr:row>
      <xdr:rowOff>110134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1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126661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98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155459</xdr:rowOff>
    </xdr:from>
    <xdr:to>
      <xdr:col>72</xdr:col>
      <xdr:colOff>38100</xdr:colOff>
      <xdr:row>77</xdr:row>
      <xdr:rowOff>85609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8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102136</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9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164971</xdr:rowOff>
    </xdr:from>
    <xdr:to>
      <xdr:col>67</xdr:col>
      <xdr:colOff>101600</xdr:colOff>
      <xdr:row>77</xdr:row>
      <xdr:rowOff>95121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9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111648</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97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28166</xdr:rowOff>
    </xdr:from>
    <xdr:to>
      <xdr:col>85</xdr:col>
      <xdr:colOff>127000</xdr:colOff>
      <xdr:row>98</xdr:row>
      <xdr:rowOff>36762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30266"/>
          <a:ext cx="8382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151550</xdr:rowOff>
    </xdr:from>
    <xdr:to>
      <xdr:col>81</xdr:col>
      <xdr:colOff>50800</xdr:colOff>
      <xdr:row>98</xdr:row>
      <xdr:rowOff>28166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782200"/>
          <a:ext cx="889000" cy="4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147551</xdr:rowOff>
    </xdr:from>
    <xdr:to>
      <xdr:col>76</xdr:col>
      <xdr:colOff>114300</xdr:colOff>
      <xdr:row>97</xdr:row>
      <xdr:rowOff>151550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778201"/>
          <a:ext cx="8890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101574</xdr:rowOff>
    </xdr:from>
    <xdr:to>
      <xdr:col>71</xdr:col>
      <xdr:colOff>177800</xdr:colOff>
      <xdr:row>97</xdr:row>
      <xdr:rowOff>147551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732224"/>
          <a:ext cx="889000" cy="4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157412</xdr:rowOff>
    </xdr:from>
    <xdr:to>
      <xdr:col>85</xdr:col>
      <xdr:colOff>177800</xdr:colOff>
      <xdr:row>98</xdr:row>
      <xdr:rowOff>87562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8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5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148816</xdr:rowOff>
    </xdr:from>
    <xdr:to>
      <xdr:col>81</xdr:col>
      <xdr:colOff>101600</xdr:colOff>
      <xdr:row>98</xdr:row>
      <xdr:rowOff>78966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7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95493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5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100750</xdr:rowOff>
    </xdr:from>
    <xdr:to>
      <xdr:col>76</xdr:col>
      <xdr:colOff>165100</xdr:colOff>
      <xdr:row>98</xdr:row>
      <xdr:rowOff>30900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47427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0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96751</xdr:rowOff>
    </xdr:from>
    <xdr:to>
      <xdr:col>72</xdr:col>
      <xdr:colOff>38100</xdr:colOff>
      <xdr:row>98</xdr:row>
      <xdr:rowOff>26901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43428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0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50774</xdr:rowOff>
    </xdr:from>
    <xdr:to>
      <xdr:col>67</xdr:col>
      <xdr:colOff>101600</xdr:colOff>
      <xdr:row>97</xdr:row>
      <xdr:rowOff>152374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6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45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40076</xdr:rowOff>
    </xdr:from>
    <xdr:to>
      <xdr:col>116</xdr:col>
      <xdr:colOff>63500</xdr:colOff>
      <xdr:row>38</xdr:row>
      <xdr:rowOff>10953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212276"/>
          <a:ext cx="838200" cy="31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10953</xdr:rowOff>
    </xdr:from>
    <xdr:to>
      <xdr:col>111</xdr:col>
      <xdr:colOff>177800</xdr:colOff>
      <xdr:row>38</xdr:row>
      <xdr:rowOff>21513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526053"/>
          <a:ext cx="889000" cy="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21513</xdr:rowOff>
    </xdr:from>
    <xdr:to>
      <xdr:col>107</xdr:col>
      <xdr:colOff>50800</xdr:colOff>
      <xdr:row>38</xdr:row>
      <xdr:rowOff>23388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536613"/>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82460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149575</xdr:rowOff>
    </xdr:from>
    <xdr:to>
      <xdr:col>102</xdr:col>
      <xdr:colOff>114300</xdr:colOff>
      <xdr:row>38</xdr:row>
      <xdr:rowOff>23388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493225"/>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160726</xdr:rowOff>
    </xdr:from>
    <xdr:to>
      <xdr:col>116</xdr:col>
      <xdr:colOff>114300</xdr:colOff>
      <xdr:row>36</xdr:row>
      <xdr:rowOff>90876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1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12153</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01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131602</xdr:rowOff>
    </xdr:from>
    <xdr:to>
      <xdr:col>112</xdr:col>
      <xdr:colOff>38100</xdr:colOff>
      <xdr:row>38</xdr:row>
      <xdr:rowOff>61753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4752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78279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25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142164</xdr:rowOff>
    </xdr:from>
    <xdr:to>
      <xdr:col>107</xdr:col>
      <xdr:colOff>101600</xdr:colOff>
      <xdr:row>38</xdr:row>
      <xdr:rowOff>72313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485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88841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144038</xdr:rowOff>
    </xdr:from>
    <xdr:to>
      <xdr:col>102</xdr:col>
      <xdr:colOff>165100</xdr:colOff>
      <xdr:row>38</xdr:row>
      <xdr:rowOff>74188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4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90715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26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98775</xdr:rowOff>
    </xdr:from>
    <xdr:to>
      <xdr:col>98</xdr:col>
      <xdr:colOff>38100</xdr:colOff>
      <xdr:row>38</xdr:row>
      <xdr:rowOff>28925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44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45452</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21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165826</xdr:rowOff>
    </xdr:from>
    <xdr:to>
      <xdr:col>102</xdr:col>
      <xdr:colOff>114300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9252676"/>
          <a:ext cx="889000" cy="96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96882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115026</xdr:rowOff>
    </xdr:from>
    <xdr:to>
      <xdr:col>98</xdr:col>
      <xdr:colOff>38100</xdr:colOff>
      <xdr:row>54</xdr:row>
      <xdr:rowOff>45176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20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61703</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897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166724</xdr:rowOff>
    </xdr:from>
    <xdr:to>
      <xdr:col>116</xdr:col>
      <xdr:colOff>63500</xdr:colOff>
      <xdr:row>76</xdr:row>
      <xdr:rowOff>55395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511124"/>
          <a:ext cx="838200" cy="57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166724</xdr:rowOff>
    </xdr:from>
    <xdr:to>
      <xdr:col>111</xdr:col>
      <xdr:colOff>177800</xdr:colOff>
      <xdr:row>73</xdr:row>
      <xdr:rowOff>21399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51112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21399</xdr:rowOff>
    </xdr:from>
    <xdr:to>
      <xdr:col>107</xdr:col>
      <xdr:colOff>50800</xdr:colOff>
      <xdr:row>73</xdr:row>
      <xdr:rowOff>66499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537249"/>
          <a:ext cx="889000" cy="4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62140</xdr:rowOff>
    </xdr:from>
    <xdr:to>
      <xdr:col>102</xdr:col>
      <xdr:colOff>114300</xdr:colOff>
      <xdr:row>73</xdr:row>
      <xdr:rowOff>66499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406540"/>
          <a:ext cx="889000" cy="17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4595</xdr:rowOff>
    </xdr:from>
    <xdr:to>
      <xdr:col>116</xdr:col>
      <xdr:colOff>114300</xdr:colOff>
      <xdr:row>76</xdr:row>
      <xdr:rowOff>106195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154472</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115924</xdr:rowOff>
    </xdr:from>
    <xdr:to>
      <xdr:col>112</xdr:col>
      <xdr:colOff>38100</xdr:colOff>
      <xdr:row>73</xdr:row>
      <xdr:rowOff>46074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46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62601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23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142049</xdr:rowOff>
    </xdr:from>
    <xdr:to>
      <xdr:col>107</xdr:col>
      <xdr:colOff>101600</xdr:colOff>
      <xdr:row>73</xdr:row>
      <xdr:rowOff>72199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4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88726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2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15699</xdr:rowOff>
    </xdr:from>
    <xdr:to>
      <xdr:col>102</xdr:col>
      <xdr:colOff>165100</xdr:colOff>
      <xdr:row>73</xdr:row>
      <xdr:rowOff>117299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53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133826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3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11340</xdr:rowOff>
    </xdr:from>
    <xdr:to>
      <xdr:col>98</xdr:col>
      <xdr:colOff>38100</xdr:colOff>
      <xdr:row>72</xdr:row>
      <xdr:rowOff>112940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3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129467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1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淡路市の住民一人当たりのコストは、物件費、補助費等、災害復旧事業費、公債費、投資及び出資金において、類似団体内順位が高く、全国平均及び兵庫県平均よりも高くなっている。物件費では、合併により複数存在する類似の公共施設の維持管理費や、公共施設整備時に行った借地費用が多額であること、補助費等では、淡路市特有の地形により整備効率が悪く施設整備の事業費が嵩み、下水道事業に対する一般会計からの補助金等が多額となっていることや、広域水道企業団に対する高料金対策補助金が多額となっていること、公債費では、阪神・淡路大震災の復興事業に係る元利償還金の影響が大きいことが主な要因となっている。また、災害復旧事業費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月豪雨の災害復旧事業の影響、投資及び出資金では、一般社団法人東淡漁業連絡協議会に対する出捐金の影響により、類似団体平均と比較して多額となっている。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43,562
43,154
184.32
29,726,945
29,430,197
227,483
16,680,098
39,895,791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155702</xdr:rowOff>
    </xdr:from>
    <xdr:to>
      <xdr:col>24</xdr:col>
      <xdr:colOff>63500</xdr:colOff>
      <xdr:row>36</xdr:row>
      <xdr:rowOff>162370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27902"/>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162370</xdr:rowOff>
    </xdr:from>
    <xdr:to>
      <xdr:col>19</xdr:col>
      <xdr:colOff>177800</xdr:colOff>
      <xdr:row>37</xdr:row>
      <xdr:rowOff>33591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34570"/>
          <a:ext cx="889000" cy="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7112</xdr:rowOff>
    </xdr:from>
    <xdr:to>
      <xdr:col>15</xdr:col>
      <xdr:colOff>50800</xdr:colOff>
      <xdr:row>37</xdr:row>
      <xdr:rowOff>33591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50762"/>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132271</xdr:rowOff>
    </xdr:from>
    <xdr:to>
      <xdr:col>10</xdr:col>
      <xdr:colOff>114300</xdr:colOff>
      <xdr:row>37</xdr:row>
      <xdr:rowOff>7112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04471"/>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104902</xdr:rowOff>
    </xdr:from>
    <xdr:to>
      <xdr:col>24</xdr:col>
      <xdr:colOff>114300</xdr:colOff>
      <xdr:row>37</xdr:row>
      <xdr:rowOff>35052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83329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111570</xdr:rowOff>
    </xdr:from>
    <xdr:to>
      <xdr:col>20</xdr:col>
      <xdr:colOff>38100</xdr:colOff>
      <xdr:row>37</xdr:row>
      <xdr:rowOff>41720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32847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154241</xdr:rowOff>
    </xdr:from>
    <xdr:to>
      <xdr:col>15</xdr:col>
      <xdr:colOff>101600</xdr:colOff>
      <xdr:row>37</xdr:row>
      <xdr:rowOff>84391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75518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127762</xdr:rowOff>
    </xdr:from>
    <xdr:to>
      <xdr:col>10</xdr:col>
      <xdr:colOff>165100</xdr:colOff>
      <xdr:row>37</xdr:row>
      <xdr:rowOff>57912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49039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81471</xdr:rowOff>
    </xdr:from>
    <xdr:to>
      <xdr:col>6</xdr:col>
      <xdr:colOff>38100</xdr:colOff>
      <xdr:row>37</xdr:row>
      <xdr:rowOff>11621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2748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4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95319</xdr:rowOff>
    </xdr:from>
    <xdr:to>
      <xdr:col>24</xdr:col>
      <xdr:colOff>63500</xdr:colOff>
      <xdr:row>57</xdr:row>
      <xdr:rowOff>126506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67969"/>
          <a:ext cx="838200" cy="3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87119</xdr:rowOff>
    </xdr:from>
    <xdr:to>
      <xdr:col>19</xdr:col>
      <xdr:colOff>177800</xdr:colOff>
      <xdr:row>57</xdr:row>
      <xdr:rowOff>126506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59769"/>
          <a:ext cx="889000" cy="3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82854</xdr:rowOff>
    </xdr:from>
    <xdr:to>
      <xdr:col>15</xdr:col>
      <xdr:colOff>50800</xdr:colOff>
      <xdr:row>57</xdr:row>
      <xdr:rowOff>87119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55504"/>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62302</xdr:rowOff>
    </xdr:from>
    <xdr:to>
      <xdr:col>10</xdr:col>
      <xdr:colOff>114300</xdr:colOff>
      <xdr:row>57</xdr:row>
      <xdr:rowOff>82854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663502"/>
          <a:ext cx="889000" cy="19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44519</xdr:rowOff>
    </xdr:from>
    <xdr:to>
      <xdr:col>24</xdr:col>
      <xdr:colOff>114300</xdr:colOff>
      <xdr:row>57</xdr:row>
      <xdr:rowOff>146119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67396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6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75706</xdr:rowOff>
    </xdr:from>
    <xdr:to>
      <xdr:col>20</xdr:col>
      <xdr:colOff>38100</xdr:colOff>
      <xdr:row>58</xdr:row>
      <xdr:rowOff>5856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4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22383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6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36319</xdr:rowOff>
    </xdr:from>
    <xdr:to>
      <xdr:col>15</xdr:col>
      <xdr:colOff>101600</xdr:colOff>
      <xdr:row>57</xdr:row>
      <xdr:rowOff>137919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0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154446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8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32054</xdr:rowOff>
    </xdr:from>
    <xdr:to>
      <xdr:col>10</xdr:col>
      <xdr:colOff>165100</xdr:colOff>
      <xdr:row>57</xdr:row>
      <xdr:rowOff>133654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150181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7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11502</xdr:rowOff>
    </xdr:from>
    <xdr:to>
      <xdr:col>6</xdr:col>
      <xdr:colOff>38100</xdr:colOff>
      <xdr:row>56</xdr:row>
      <xdr:rowOff>113102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1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129629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32685</xdr:rowOff>
    </xdr:from>
    <xdr:to>
      <xdr:col>24</xdr:col>
      <xdr:colOff>63500</xdr:colOff>
      <xdr:row>76</xdr:row>
      <xdr:rowOff>111705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62885"/>
          <a:ext cx="838200" cy="7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1580</xdr:rowOff>
    </xdr:from>
    <xdr:to>
      <xdr:col>19</xdr:col>
      <xdr:colOff>177800</xdr:colOff>
      <xdr:row>76</xdr:row>
      <xdr:rowOff>111705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031780"/>
          <a:ext cx="889000" cy="1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1580</xdr:rowOff>
    </xdr:from>
    <xdr:to>
      <xdr:col>15</xdr:col>
      <xdr:colOff>50800</xdr:colOff>
      <xdr:row>76</xdr:row>
      <xdr:rowOff>91542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31780"/>
          <a:ext cx="889000" cy="8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91542</xdr:rowOff>
    </xdr:from>
    <xdr:to>
      <xdr:col>10</xdr:col>
      <xdr:colOff>114300</xdr:colOff>
      <xdr:row>76</xdr:row>
      <xdr:rowOff>129467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21742"/>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153335</xdr:rowOff>
    </xdr:from>
    <xdr:to>
      <xdr:col>24</xdr:col>
      <xdr:colOff>114300</xdr:colOff>
      <xdr:row>76</xdr:row>
      <xdr:rowOff>83485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131762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9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60905</xdr:rowOff>
    </xdr:from>
    <xdr:to>
      <xdr:col>20</xdr:col>
      <xdr:colOff>38100</xdr:colOff>
      <xdr:row>76</xdr:row>
      <xdr:rowOff>162505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9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153632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8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122230</xdr:rowOff>
    </xdr:from>
    <xdr:to>
      <xdr:col>15</xdr:col>
      <xdr:colOff>101600</xdr:colOff>
      <xdr:row>76</xdr:row>
      <xdr:rowOff>52380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43507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07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40742</xdr:rowOff>
    </xdr:from>
    <xdr:to>
      <xdr:col>10</xdr:col>
      <xdr:colOff>165100</xdr:colOff>
      <xdr:row>76</xdr:row>
      <xdr:rowOff>142342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133469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6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78667</xdr:rowOff>
    </xdr:from>
    <xdr:to>
      <xdr:col>6</xdr:col>
      <xdr:colOff>38100</xdr:colOff>
      <xdr:row>77</xdr:row>
      <xdr:rowOff>8817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0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171394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0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97571</xdr:rowOff>
    </xdr:from>
    <xdr:to>
      <xdr:col>24</xdr:col>
      <xdr:colOff>63500</xdr:colOff>
      <xdr:row>96</xdr:row>
      <xdr:rowOff>150910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55677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150910</xdr:rowOff>
    </xdr:from>
    <xdr:to>
      <xdr:col>19</xdr:col>
      <xdr:colOff>177800</xdr:colOff>
      <xdr:row>96</xdr:row>
      <xdr:rowOff>157569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10110"/>
          <a:ext cx="889000" cy="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147949</xdr:rowOff>
    </xdr:from>
    <xdr:to>
      <xdr:col>15</xdr:col>
      <xdr:colOff>50800</xdr:colOff>
      <xdr:row>96</xdr:row>
      <xdr:rowOff>157569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607149"/>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94123</xdr:rowOff>
    </xdr:from>
    <xdr:to>
      <xdr:col>10</xdr:col>
      <xdr:colOff>114300</xdr:colOff>
      <xdr:row>96</xdr:row>
      <xdr:rowOff>147949</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553323"/>
          <a:ext cx="889000" cy="5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46771</xdr:rowOff>
    </xdr:from>
    <xdr:to>
      <xdr:col>24</xdr:col>
      <xdr:colOff>114300</xdr:colOff>
      <xdr:row>96</xdr:row>
      <xdr:rowOff>148371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50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69648</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100110</xdr:rowOff>
    </xdr:from>
    <xdr:to>
      <xdr:col>20</xdr:col>
      <xdr:colOff>38100</xdr:colOff>
      <xdr:row>97</xdr:row>
      <xdr:rowOff>30260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5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21387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65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106769</xdr:rowOff>
    </xdr:from>
    <xdr:to>
      <xdr:col>15</xdr:col>
      <xdr:colOff>101600</xdr:colOff>
      <xdr:row>97</xdr:row>
      <xdr:rowOff>36919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5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28046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6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97149</xdr:rowOff>
    </xdr:from>
    <xdr:to>
      <xdr:col>10</xdr:col>
      <xdr:colOff>165100</xdr:colOff>
      <xdr:row>97</xdr:row>
      <xdr:rowOff>27299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5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18426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6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43323</xdr:rowOff>
    </xdr:from>
    <xdr:to>
      <xdr:col>6</xdr:col>
      <xdr:colOff>38100</xdr:colOff>
      <xdr:row>96</xdr:row>
      <xdr:rowOff>144923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50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161450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2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28012</xdr:rowOff>
    </xdr:from>
    <xdr:to>
      <xdr:col>55</xdr:col>
      <xdr:colOff>0</xdr:colOff>
      <xdr:row>39</xdr:row>
      <xdr:rowOff>28666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714562"/>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28666</xdr:rowOff>
    </xdr:from>
    <xdr:to>
      <xdr:col>50</xdr:col>
      <xdr:colOff>114300</xdr:colOff>
      <xdr:row>39</xdr:row>
      <xdr:rowOff>29645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715216"/>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29645</xdr:rowOff>
    </xdr:from>
    <xdr:to>
      <xdr:col>45</xdr:col>
      <xdr:colOff>177800</xdr:colOff>
      <xdr:row>39</xdr:row>
      <xdr:rowOff>33891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716195"/>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7438</xdr:rowOff>
    </xdr:from>
    <xdr:to>
      <xdr:col>41</xdr:col>
      <xdr:colOff>50800</xdr:colOff>
      <xdr:row>39</xdr:row>
      <xdr:rowOff>33891</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693988"/>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148662</xdr:rowOff>
    </xdr:from>
    <xdr:to>
      <xdr:col>55</xdr:col>
      <xdr:colOff>50800</xdr:colOff>
      <xdr:row>39</xdr:row>
      <xdr:rowOff>78812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66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63589</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78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149316</xdr:rowOff>
    </xdr:from>
    <xdr:to>
      <xdr:col>50</xdr:col>
      <xdr:colOff>165100</xdr:colOff>
      <xdr:row>39</xdr:row>
      <xdr:rowOff>79466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70593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757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150295</xdr:rowOff>
    </xdr:from>
    <xdr:to>
      <xdr:col>46</xdr:col>
      <xdr:colOff>38100</xdr:colOff>
      <xdr:row>39</xdr:row>
      <xdr:rowOff>80445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66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71572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758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154541</xdr:rowOff>
    </xdr:from>
    <xdr:to>
      <xdr:col>41</xdr:col>
      <xdr:colOff>101600</xdr:colOff>
      <xdr:row>39</xdr:row>
      <xdr:rowOff>84691</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75818</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762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128088</xdr:rowOff>
    </xdr:from>
    <xdr:to>
      <xdr:col>36</xdr:col>
      <xdr:colOff>165100</xdr:colOff>
      <xdr:row>39</xdr:row>
      <xdr:rowOff>58238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64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49365</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735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6058</xdr:rowOff>
    </xdr:from>
    <xdr:to>
      <xdr:col>55</xdr:col>
      <xdr:colOff>0</xdr:colOff>
      <xdr:row>56</xdr:row>
      <xdr:rowOff>46012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607258"/>
          <a:ext cx="838200" cy="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46012</xdr:rowOff>
    </xdr:from>
    <xdr:to>
      <xdr:col>50</xdr:col>
      <xdr:colOff>114300</xdr:colOff>
      <xdr:row>56</xdr:row>
      <xdr:rowOff>115062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647212"/>
          <a:ext cx="889000" cy="6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115062</xdr:rowOff>
    </xdr:from>
    <xdr:to>
      <xdr:col>45</xdr:col>
      <xdr:colOff>177800</xdr:colOff>
      <xdr:row>57</xdr:row>
      <xdr:rowOff>1943</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716262"/>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150914</xdr:rowOff>
    </xdr:from>
    <xdr:to>
      <xdr:col>41</xdr:col>
      <xdr:colOff>50800</xdr:colOff>
      <xdr:row>57</xdr:row>
      <xdr:rowOff>1943</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9752114"/>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126708</xdr:rowOff>
    </xdr:from>
    <xdr:to>
      <xdr:col>55</xdr:col>
      <xdr:colOff>50800</xdr:colOff>
      <xdr:row>56</xdr:row>
      <xdr:rowOff>56858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55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149585</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4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166662</xdr:rowOff>
    </xdr:from>
    <xdr:to>
      <xdr:col>50</xdr:col>
      <xdr:colOff>165100</xdr:colOff>
      <xdr:row>56</xdr:row>
      <xdr:rowOff>96812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59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113339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37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64262</xdr:rowOff>
    </xdr:from>
    <xdr:to>
      <xdr:col>46</xdr:col>
      <xdr:colOff>38100</xdr:colOff>
      <xdr:row>56</xdr:row>
      <xdr:rowOff>165862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6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156989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7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122593</xdr:rowOff>
    </xdr:from>
    <xdr:to>
      <xdr:col>41</xdr:col>
      <xdr:colOff>101600</xdr:colOff>
      <xdr:row>57</xdr:row>
      <xdr:rowOff>52743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7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43870</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81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100114</xdr:rowOff>
    </xdr:from>
    <xdr:to>
      <xdr:col>36</xdr:col>
      <xdr:colOff>165100</xdr:colOff>
      <xdr:row>57</xdr:row>
      <xdr:rowOff>30264</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7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21391</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79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85637</xdr:rowOff>
    </xdr:from>
    <xdr:to>
      <xdr:col>55</xdr:col>
      <xdr:colOff>0</xdr:colOff>
      <xdr:row>78</xdr:row>
      <xdr:rowOff>135646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458737"/>
          <a:ext cx="838200" cy="5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135646</xdr:rowOff>
    </xdr:from>
    <xdr:to>
      <xdr:col>50</xdr:col>
      <xdr:colOff>114300</xdr:colOff>
      <xdr:row>78</xdr:row>
      <xdr:rowOff>136514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508746"/>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129420</xdr:rowOff>
    </xdr:from>
    <xdr:to>
      <xdr:col>45</xdr:col>
      <xdr:colOff>177800</xdr:colOff>
      <xdr:row>78</xdr:row>
      <xdr:rowOff>136514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502520"/>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125878</xdr:rowOff>
    </xdr:from>
    <xdr:to>
      <xdr:col>41</xdr:col>
      <xdr:colOff>50800</xdr:colOff>
      <xdr:row>78</xdr:row>
      <xdr:rowOff>129420</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498978"/>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34837</xdr:rowOff>
    </xdr:from>
    <xdr:to>
      <xdr:col>55</xdr:col>
      <xdr:colOff>50800</xdr:colOff>
      <xdr:row>78</xdr:row>
      <xdr:rowOff>136437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149974</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84846</xdr:rowOff>
    </xdr:from>
    <xdr:to>
      <xdr:col>50</xdr:col>
      <xdr:colOff>165100</xdr:colOff>
      <xdr:row>79</xdr:row>
      <xdr:rowOff>14996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5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6123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55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85714</xdr:rowOff>
    </xdr:from>
    <xdr:to>
      <xdr:col>46</xdr:col>
      <xdr:colOff>38100</xdr:colOff>
      <xdr:row>79</xdr:row>
      <xdr:rowOff>15864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6991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5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78620</xdr:rowOff>
    </xdr:from>
    <xdr:to>
      <xdr:col>41</xdr:col>
      <xdr:colOff>101600</xdr:colOff>
      <xdr:row>79</xdr:row>
      <xdr:rowOff>8770</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171347</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54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75078</xdr:rowOff>
    </xdr:from>
    <xdr:to>
      <xdr:col>36</xdr:col>
      <xdr:colOff>165100</xdr:colOff>
      <xdr:row>79</xdr:row>
      <xdr:rowOff>5228</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4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167805</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54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168151</xdr:rowOff>
    </xdr:from>
    <xdr:to>
      <xdr:col>55</xdr:col>
      <xdr:colOff>0</xdr:colOff>
      <xdr:row>96</xdr:row>
      <xdr:rowOff>48964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455901"/>
          <a:ext cx="838200" cy="5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168151</xdr:rowOff>
    </xdr:from>
    <xdr:to>
      <xdr:col>50</xdr:col>
      <xdr:colOff>114300</xdr:colOff>
      <xdr:row>96</xdr:row>
      <xdr:rowOff>97800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455901"/>
          <a:ext cx="889000" cy="10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63348</xdr:rowOff>
    </xdr:from>
    <xdr:to>
      <xdr:col>45</xdr:col>
      <xdr:colOff>177800</xdr:colOff>
      <xdr:row>96</xdr:row>
      <xdr:rowOff>97800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522548"/>
          <a:ext cx="889000" cy="3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146234</xdr:rowOff>
    </xdr:from>
    <xdr:to>
      <xdr:col>41</xdr:col>
      <xdr:colOff>50800</xdr:colOff>
      <xdr:row>96</xdr:row>
      <xdr:rowOff>63348</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433984"/>
          <a:ext cx="889000" cy="8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169614</xdr:rowOff>
    </xdr:from>
    <xdr:to>
      <xdr:col>55</xdr:col>
      <xdr:colOff>50800</xdr:colOff>
      <xdr:row>96</xdr:row>
      <xdr:rowOff>99764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45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21041</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30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117351</xdr:rowOff>
    </xdr:from>
    <xdr:to>
      <xdr:col>50</xdr:col>
      <xdr:colOff>165100</xdr:colOff>
      <xdr:row>96</xdr:row>
      <xdr:rowOff>47501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40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64028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18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47000</xdr:rowOff>
    </xdr:from>
    <xdr:to>
      <xdr:col>46</xdr:col>
      <xdr:colOff>38100</xdr:colOff>
      <xdr:row>96</xdr:row>
      <xdr:rowOff>148600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50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165127</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28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12548</xdr:rowOff>
    </xdr:from>
    <xdr:to>
      <xdr:col>41</xdr:col>
      <xdr:colOff>101600</xdr:colOff>
      <xdr:row>96</xdr:row>
      <xdr:rowOff>114148</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4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130675</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24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95434</xdr:rowOff>
    </xdr:from>
    <xdr:to>
      <xdr:col>36</xdr:col>
      <xdr:colOff>165100</xdr:colOff>
      <xdr:row>96</xdr:row>
      <xdr:rowOff>25584</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38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42111</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1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80493</xdr:rowOff>
    </xdr:from>
    <xdr:to>
      <xdr:col>85</xdr:col>
      <xdr:colOff>127000</xdr:colOff>
      <xdr:row>36</xdr:row>
      <xdr:rowOff>152787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252693"/>
          <a:ext cx="838200" cy="7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152787</xdr:rowOff>
    </xdr:from>
    <xdr:to>
      <xdr:col>81</xdr:col>
      <xdr:colOff>50800</xdr:colOff>
      <xdr:row>36</xdr:row>
      <xdr:rowOff>155378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324987"/>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155378</xdr:rowOff>
    </xdr:from>
    <xdr:to>
      <xdr:col>76</xdr:col>
      <xdr:colOff>114300</xdr:colOff>
      <xdr:row>37</xdr:row>
      <xdr:rowOff>18618</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327578"/>
          <a:ext cx="8890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16599</xdr:rowOff>
    </xdr:from>
    <xdr:to>
      <xdr:col>71</xdr:col>
      <xdr:colOff>177800</xdr:colOff>
      <xdr:row>37</xdr:row>
      <xdr:rowOff>18618</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360249"/>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29693</xdr:rowOff>
    </xdr:from>
    <xdr:to>
      <xdr:col>85</xdr:col>
      <xdr:colOff>177800</xdr:colOff>
      <xdr:row>36</xdr:row>
      <xdr:rowOff>131293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20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52570</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05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101987</xdr:rowOff>
    </xdr:from>
    <xdr:to>
      <xdr:col>81</xdr:col>
      <xdr:colOff>101600</xdr:colOff>
      <xdr:row>37</xdr:row>
      <xdr:rowOff>32137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2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23264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36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104578</xdr:rowOff>
    </xdr:from>
    <xdr:to>
      <xdr:col>76</xdr:col>
      <xdr:colOff>165100</xdr:colOff>
      <xdr:row>37</xdr:row>
      <xdr:rowOff>34728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2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25855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36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139268</xdr:rowOff>
    </xdr:from>
    <xdr:to>
      <xdr:col>72</xdr:col>
      <xdr:colOff>38100</xdr:colOff>
      <xdr:row>37</xdr:row>
      <xdr:rowOff>69418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3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60545</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40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137249</xdr:rowOff>
    </xdr:from>
    <xdr:to>
      <xdr:col>67</xdr:col>
      <xdr:colOff>101600</xdr:colOff>
      <xdr:row>37</xdr:row>
      <xdr:rowOff>67399</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3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58526</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40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109875</xdr:rowOff>
    </xdr:from>
    <xdr:to>
      <xdr:col>85</xdr:col>
      <xdr:colOff>127000</xdr:colOff>
      <xdr:row>57</xdr:row>
      <xdr:rowOff>77071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711075"/>
          <a:ext cx="838200" cy="13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34895</xdr:rowOff>
    </xdr:from>
    <xdr:to>
      <xdr:col>81</xdr:col>
      <xdr:colOff>50800</xdr:colOff>
      <xdr:row>57</xdr:row>
      <xdr:rowOff>77071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636095"/>
          <a:ext cx="889000" cy="2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34895</xdr:rowOff>
    </xdr:from>
    <xdr:to>
      <xdr:col>76</xdr:col>
      <xdr:colOff>114300</xdr:colOff>
      <xdr:row>56</xdr:row>
      <xdr:rowOff>148250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636095"/>
          <a:ext cx="889000" cy="1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54562</xdr:rowOff>
    </xdr:from>
    <xdr:to>
      <xdr:col>71</xdr:col>
      <xdr:colOff>177800</xdr:colOff>
      <xdr:row>56</xdr:row>
      <xdr:rowOff>148250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655762"/>
          <a:ext cx="889000" cy="9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59075</xdr:rowOff>
    </xdr:from>
    <xdr:to>
      <xdr:col>85</xdr:col>
      <xdr:colOff>177800</xdr:colOff>
      <xdr:row>56</xdr:row>
      <xdr:rowOff>160675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66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37502</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63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26271</xdr:rowOff>
    </xdr:from>
    <xdr:to>
      <xdr:col>81</xdr:col>
      <xdr:colOff>101600</xdr:colOff>
      <xdr:row>57</xdr:row>
      <xdr:rowOff>127871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7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118998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89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155545</xdr:rowOff>
    </xdr:from>
    <xdr:to>
      <xdr:col>76</xdr:col>
      <xdr:colOff>165100</xdr:colOff>
      <xdr:row>56</xdr:row>
      <xdr:rowOff>85695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5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102222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3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97450</xdr:rowOff>
    </xdr:from>
    <xdr:to>
      <xdr:col>72</xdr:col>
      <xdr:colOff>38100</xdr:colOff>
      <xdr:row>57</xdr:row>
      <xdr:rowOff>27600</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6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18727</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79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3762</xdr:rowOff>
    </xdr:from>
    <xdr:to>
      <xdr:col>67</xdr:col>
      <xdr:colOff>101600</xdr:colOff>
      <xdr:row>56</xdr:row>
      <xdr:rowOff>105362</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60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121889</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38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82207</xdr:rowOff>
    </xdr:from>
    <xdr:to>
      <xdr:col>85</xdr:col>
      <xdr:colOff>127000</xdr:colOff>
      <xdr:row>78</xdr:row>
      <xdr:rowOff>59821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283857"/>
          <a:ext cx="838200" cy="1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59821</xdr:rowOff>
    </xdr:from>
    <xdr:to>
      <xdr:col>81</xdr:col>
      <xdr:colOff>50800</xdr:colOff>
      <xdr:row>79</xdr:row>
      <xdr:rowOff>19701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432921"/>
          <a:ext cx="889000" cy="13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161596</xdr:rowOff>
    </xdr:from>
    <xdr:to>
      <xdr:col>76</xdr:col>
      <xdr:colOff>114300</xdr:colOff>
      <xdr:row>79</xdr:row>
      <xdr:rowOff>19701</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3703300" y="13191796"/>
          <a:ext cx="889000" cy="37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54025</xdr:rowOff>
    </xdr:from>
    <xdr:to>
      <xdr:col>71</xdr:col>
      <xdr:colOff>177800</xdr:colOff>
      <xdr:row>76</xdr:row>
      <xdr:rowOff>161596</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084225"/>
          <a:ext cx="889000" cy="1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31407</xdr:rowOff>
    </xdr:from>
    <xdr:to>
      <xdr:col>85</xdr:col>
      <xdr:colOff>177800</xdr:colOff>
      <xdr:row>77</xdr:row>
      <xdr:rowOff>133007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23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54284</xdr:rowOff>
    </xdr:from>
    <xdr:ext cx="534377"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0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9021</xdr:rowOff>
    </xdr:from>
    <xdr:to>
      <xdr:col>81</xdr:col>
      <xdr:colOff>101600</xdr:colOff>
      <xdr:row>78</xdr:row>
      <xdr:rowOff>110621</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3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127148</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14111" y="1315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140351</xdr:rowOff>
    </xdr:from>
    <xdr:to>
      <xdr:col>76</xdr:col>
      <xdr:colOff>165100</xdr:colOff>
      <xdr:row>79</xdr:row>
      <xdr:rowOff>70501</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61628</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110796</xdr:rowOff>
    </xdr:from>
    <xdr:to>
      <xdr:col>72</xdr:col>
      <xdr:colOff>38100</xdr:colOff>
      <xdr:row>77</xdr:row>
      <xdr:rowOff>40946</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14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57473</xdr:rowOff>
    </xdr:from>
    <xdr:ext cx="534377"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36111" y="1291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3225</xdr:rowOff>
    </xdr:from>
    <xdr:to>
      <xdr:col>67</xdr:col>
      <xdr:colOff>101600</xdr:colOff>
      <xdr:row>76</xdr:row>
      <xdr:rowOff>104825</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0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121351</xdr:rowOff>
    </xdr:from>
    <xdr:ext cx="534377"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47111" y="1280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36359</xdr:rowOff>
    </xdr:from>
    <xdr:to>
      <xdr:col>85</xdr:col>
      <xdr:colOff>127000</xdr:colOff>
      <xdr:row>97</xdr:row>
      <xdr:rowOff>90666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667009"/>
          <a:ext cx="838200" cy="5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36359</xdr:rowOff>
    </xdr:from>
    <xdr:to>
      <xdr:col>81</xdr:col>
      <xdr:colOff>50800</xdr:colOff>
      <xdr:row>97</xdr:row>
      <xdr:rowOff>59334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667009"/>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34799</xdr:rowOff>
    </xdr:from>
    <xdr:to>
      <xdr:col>76</xdr:col>
      <xdr:colOff>114300</xdr:colOff>
      <xdr:row>97</xdr:row>
      <xdr:rowOff>59334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665449"/>
          <a:ext cx="889000" cy="2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34799</xdr:rowOff>
    </xdr:from>
    <xdr:to>
      <xdr:col>71</xdr:col>
      <xdr:colOff>177800</xdr:colOff>
      <xdr:row>97</xdr:row>
      <xdr:rowOff>42647</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665449"/>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39866</xdr:rowOff>
    </xdr:from>
    <xdr:to>
      <xdr:col>85</xdr:col>
      <xdr:colOff>177800</xdr:colOff>
      <xdr:row>97</xdr:row>
      <xdr:rowOff>141466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6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62743</xdr:rowOff>
    </xdr:from>
    <xdr:ext cx="599010"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52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157009</xdr:rowOff>
    </xdr:from>
    <xdr:to>
      <xdr:col>81</xdr:col>
      <xdr:colOff>101600</xdr:colOff>
      <xdr:row>97</xdr:row>
      <xdr:rowOff>87159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61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103686</xdr:rowOff>
    </xdr:from>
    <xdr:ext cx="59901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181795" y="1639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8534</xdr:rowOff>
    </xdr:from>
    <xdr:to>
      <xdr:col>76</xdr:col>
      <xdr:colOff>165100</xdr:colOff>
      <xdr:row>97</xdr:row>
      <xdr:rowOff>110134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63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126661</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292795" y="1641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155449</xdr:rowOff>
    </xdr:from>
    <xdr:to>
      <xdr:col>72</xdr:col>
      <xdr:colOff>38100</xdr:colOff>
      <xdr:row>97</xdr:row>
      <xdr:rowOff>85599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6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102126</xdr:rowOff>
    </xdr:from>
    <xdr:ext cx="599010"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03795" y="1638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163297</xdr:rowOff>
    </xdr:from>
    <xdr:to>
      <xdr:col>67</xdr:col>
      <xdr:colOff>101600</xdr:colOff>
      <xdr:row>97</xdr:row>
      <xdr:rowOff>93447</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6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109974</xdr:rowOff>
    </xdr:from>
    <xdr:ext cx="599010"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14795" y="1639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淡路市の住民一人当たりのコストは、農林水産業費、災害復旧費及び公債費において、類似団体内順位が高く、全国平均及び兵庫県平均よりも高くなっている。農林水産業費では、一般社団法人東淡漁業連絡協議会に対す出捐金、災害復旧費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月豪雨の災害復旧事業が主な増加要因となっている。また、公債費では、阪神・淡路大震災の復興事業に係る元利償還金の影響が大きく、類似団体平均値と比較して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人当たりのコストが高くなっている。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年度は合併特例事業債を活用した投資的経費に係る一般財源の増が主な要因で基金を約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億円取り崩し、前年度から</a:t>
          </a:r>
          <a:r>
            <a:rPr kumimoji="1" lang="en-US" altLang="ja-JP" sz="1400">
              <a:latin typeface="ＭＳ ゴシック" pitchFamily="49" charset="-128"/>
              <a:ea typeface="ＭＳ ゴシック" pitchFamily="49" charset="-128"/>
            </a:rPr>
            <a:t>1.07</a:t>
          </a:r>
          <a:r>
            <a:rPr kumimoji="1" lang="ja-JP" altLang="en-US" sz="1400">
              <a:latin typeface="ＭＳ ゴシック" pitchFamily="49" charset="-128"/>
              <a:ea typeface="ＭＳ ゴシック" pitchFamily="49" charset="-128"/>
            </a:rPr>
            <a:t>ポイント減少したが、平成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年度以降は増加に転じている。実質収支及び実質単年度収支は黒字を確保しているが、平成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年度から普通交付税の「合併算定替経費」の縮減開始など、厳しい財政状況が続くため、より一層の経費削減や自主財源の確保に努める。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一般会計及び特別会計において、実質赤字額及び資金不足額は発生していないが、平成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年度から普通交付税の「合併算定替経費」の縮減開始など、厳しい財政状況が続くため、「新行財政改革推進方策」等に基づいて、より一層の経費削減や自主財源の確保に努める。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29726945</v>
      </c>
      <c r="BO4" s="431"/>
      <c r="BP4" s="431"/>
      <c r="BQ4" s="431"/>
      <c r="BR4" s="431"/>
      <c r="BS4" s="431"/>
      <c r="BT4" s="431"/>
      <c r="BU4" s="432"/>
      <c r="BV4" s="430">
        <v>28122993</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1.4</v>
      </c>
      <c r="CU4" s="437"/>
      <c r="CV4" s="437"/>
      <c r="CW4" s="437"/>
      <c r="CX4" s="437"/>
      <c r="CY4" s="437"/>
      <c r="CZ4" s="437"/>
      <c r="DA4" s="438"/>
      <c r="DB4" s="436">
        <v>0.6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29430197</v>
      </c>
      <c r="BO5" s="468"/>
      <c r="BP5" s="468"/>
      <c r="BQ5" s="468"/>
      <c r="BR5" s="468"/>
      <c r="BS5" s="468"/>
      <c r="BT5" s="468"/>
      <c r="BU5" s="469"/>
      <c r="BV5" s="467">
        <v>27802765</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90.5</v>
      </c>
      <c r="CU5" s="465"/>
      <c r="CV5" s="465"/>
      <c r="CW5" s="465"/>
      <c r="CX5" s="465"/>
      <c r="CY5" s="465"/>
      <c r="CZ5" s="465"/>
      <c r="DA5" s="466"/>
      <c r="DB5" s="464">
        <v>88.1</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296748</v>
      </c>
      <c r="BO6" s="468"/>
      <c r="BP6" s="468"/>
      <c r="BQ6" s="468"/>
      <c r="BR6" s="468"/>
      <c r="BS6" s="468"/>
      <c r="BT6" s="468"/>
      <c r="BU6" s="469"/>
      <c r="BV6" s="467">
        <v>320228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93.5</v>
      </c>
      <c r="CU6" s="505"/>
      <c r="CV6" s="505"/>
      <c r="CW6" s="505"/>
      <c r="CX6" s="505"/>
      <c r="CY6" s="505"/>
      <c r="CZ6" s="505"/>
      <c r="DA6" s="506"/>
      <c r="DB6" s="504">
        <v>92.1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69265</v>
      </c>
      <c r="BO7" s="468"/>
      <c r="BP7" s="468"/>
      <c r="BQ7" s="468"/>
      <c r="BR7" s="468"/>
      <c r="BS7" s="468"/>
      <c r="BT7" s="468"/>
      <c r="BU7" s="469"/>
      <c r="BV7" s="467">
        <v>217452</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16680098</v>
      </c>
      <c r="CU7" s="468"/>
      <c r="CV7" s="468"/>
      <c r="CW7" s="468"/>
      <c r="CX7" s="468"/>
      <c r="CY7" s="468"/>
      <c r="CZ7" s="468"/>
      <c r="DA7" s="469"/>
      <c r="DB7" s="467">
        <v>17174454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227483</v>
      </c>
      <c r="BO8" s="468"/>
      <c r="BP8" s="468"/>
      <c r="BQ8" s="468"/>
      <c r="BR8" s="468"/>
      <c r="BS8" s="468"/>
      <c r="BT8" s="468"/>
      <c r="BU8" s="469"/>
      <c r="BV8" s="467">
        <v>102776</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0.35</v>
      </c>
      <c r="CU8" s="508"/>
      <c r="CV8" s="508"/>
      <c r="CW8" s="508"/>
      <c r="CX8" s="508"/>
      <c r="CY8" s="508"/>
      <c r="CZ8" s="508"/>
      <c r="DA8" s="509"/>
      <c r="DB8" s="507">
        <v>0.34</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43977</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93</v>
      </c>
      <c r="AV9" s="500"/>
      <c r="AW9" s="500"/>
      <c r="AX9" s="500"/>
      <c r="AY9" s="501" t="s">
        <v>116</v>
      </c>
      <c r="AZ9" s="502"/>
      <c r="BA9" s="502"/>
      <c r="BB9" s="502"/>
      <c r="BC9" s="502"/>
      <c r="BD9" s="502"/>
      <c r="BE9" s="502"/>
      <c r="BF9" s="502"/>
      <c r="BG9" s="502"/>
      <c r="BH9" s="502"/>
      <c r="BI9" s="502"/>
      <c r="BJ9" s="502"/>
      <c r="BK9" s="502"/>
      <c r="BL9" s="502"/>
      <c r="BM9" s="503"/>
      <c r="BN9" s="467">
        <v>124707</v>
      </c>
      <c r="BO9" s="468"/>
      <c r="BP9" s="468"/>
      <c r="BQ9" s="468"/>
      <c r="BR9" s="468"/>
      <c r="BS9" s="468"/>
      <c r="BT9" s="468"/>
      <c r="BU9" s="469"/>
      <c r="BV9" s="467">
        <v>-306758</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22.5</v>
      </c>
      <c r="CU9" s="465"/>
      <c r="CV9" s="465"/>
      <c r="CW9" s="465"/>
      <c r="CX9" s="465"/>
      <c r="CY9" s="465"/>
      <c r="CZ9" s="465"/>
      <c r="DA9" s="466"/>
      <c r="DB9" s="464">
        <v>25.3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46459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109</v>
      </c>
      <c r="AV10" s="500"/>
      <c r="AW10" s="500"/>
      <c r="AX10" s="500"/>
      <c r="AY10" s="501" t="s">
        <v>120</v>
      </c>
      <c r="AZ10" s="502"/>
      <c r="BA10" s="502"/>
      <c r="BB10" s="502"/>
      <c r="BC10" s="502"/>
      <c r="BD10" s="502"/>
      <c r="BE10" s="502"/>
      <c r="BF10" s="502"/>
      <c r="BG10" s="502"/>
      <c r="BH10" s="502"/>
      <c r="BI10" s="502"/>
      <c r="BJ10" s="502"/>
      <c r="BK10" s="502"/>
      <c r="BL10" s="502"/>
      <c r="BM10" s="503"/>
      <c r="BN10" s="467">
        <v>57705</v>
      </c>
      <c r="BO10" s="468"/>
      <c r="BP10" s="468"/>
      <c r="BQ10" s="468"/>
      <c r="BR10" s="468"/>
      <c r="BS10" s="468"/>
      <c r="BT10" s="468"/>
      <c r="BU10" s="469"/>
      <c r="BV10" s="467">
        <v>208601</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506700</v>
      </c>
      <c r="BO11" s="468"/>
      <c r="BP11" s="468"/>
      <c r="BQ11" s="468"/>
      <c r="BR11" s="468"/>
      <c r="BS11" s="468"/>
      <c r="BT11" s="468"/>
      <c r="BU11" s="469"/>
      <c r="BV11" s="467">
        <v>1289377</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43562</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93</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1000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43154</v>
      </c>
      <c r="S13" s="552"/>
      <c r="T13" s="552"/>
      <c r="U13" s="552"/>
      <c r="V13" s="553"/>
      <c r="W13" s="483" t="s">
        <v>138</v>
      </c>
      <c r="X13" s="484"/>
      <c r="Y13" s="484"/>
      <c r="Z13" s="484"/>
      <c r="AA13" s="484"/>
      <c r="AB13" s="474"/>
      <c r="AC13" s="518">
        <v>3170</v>
      </c>
      <c r="AD13" s="519"/>
      <c r="AE13" s="519"/>
      <c r="AF13" s="519"/>
      <c r="AG13" s="561"/>
      <c r="AH13" s="518">
        <v>3768</v>
      </c>
      <c r="AI13" s="519"/>
      <c r="AJ13" s="519"/>
      <c r="AK13" s="519"/>
      <c r="AL13" s="520"/>
      <c r="AM13" s="496" t="s">
        <v>139</v>
      </c>
      <c r="AN13" s="497"/>
      <c r="AO13" s="497"/>
      <c r="AP13" s="497"/>
      <c r="AQ13" s="497"/>
      <c r="AR13" s="497"/>
      <c r="AS13" s="497"/>
      <c r="AT13" s="498"/>
      <c r="AU13" s="499" t="s">
        <v>109</v>
      </c>
      <c r="AV13" s="500"/>
      <c r="AW13" s="500"/>
      <c r="AX13" s="500"/>
      <c r="AY13" s="501" t="s">
        <v>140</v>
      </c>
      <c r="AZ13" s="502"/>
      <c r="BA13" s="502"/>
      <c r="BB13" s="502"/>
      <c r="BC13" s="502"/>
      <c r="BD13" s="502"/>
      <c r="BE13" s="502"/>
      <c r="BF13" s="502"/>
      <c r="BG13" s="502"/>
      <c r="BH13" s="502"/>
      <c r="BI13" s="502"/>
      <c r="BJ13" s="502"/>
      <c r="BK13" s="502"/>
      <c r="BL13" s="502"/>
      <c r="BM13" s="503"/>
      <c r="BN13" s="467">
        <v>689112</v>
      </c>
      <c r="BO13" s="468"/>
      <c r="BP13" s="468"/>
      <c r="BQ13" s="468"/>
      <c r="BR13" s="468"/>
      <c r="BS13" s="468"/>
      <c r="BT13" s="468"/>
      <c r="BU13" s="469"/>
      <c r="BV13" s="467">
        <v>1190220</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14.5</v>
      </c>
      <c r="CU13" s="465"/>
      <c r="CV13" s="465"/>
      <c r="CW13" s="465"/>
      <c r="CX13" s="465"/>
      <c r="CY13" s="465"/>
      <c r="CZ13" s="465"/>
      <c r="DA13" s="466"/>
      <c r="DB13" s="464">
        <v>14.7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44039</v>
      </c>
      <c r="S14" s="552"/>
      <c r="T14" s="552"/>
      <c r="U14" s="552"/>
      <c r="V14" s="553"/>
      <c r="W14" s="457"/>
      <c r="X14" s="458"/>
      <c r="Y14" s="458"/>
      <c r="Z14" s="458"/>
      <c r="AA14" s="458"/>
      <c r="AB14" s="447"/>
      <c r="AC14" s="554">
        <v>15.8</v>
      </c>
      <c r="AD14" s="555"/>
      <c r="AE14" s="555"/>
      <c r="AF14" s="555"/>
      <c r="AG14" s="556"/>
      <c r="AH14" s="554">
        <v>17.7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157.5</v>
      </c>
      <c r="CU14" s="566"/>
      <c r="CV14" s="566"/>
      <c r="CW14" s="566"/>
      <c r="CX14" s="566"/>
      <c r="CY14" s="566"/>
      <c r="CZ14" s="566"/>
      <c r="DA14" s="567"/>
      <c r="DB14" s="565">
        <v>173.9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144</v>
      </c>
      <c r="N15" s="559"/>
      <c r="O15" s="559"/>
      <c r="P15" s="559"/>
      <c r="Q15" s="560"/>
      <c r="R15" s="551">
        <v>43726</v>
      </c>
      <c r="S15" s="552"/>
      <c r="T15" s="552"/>
      <c r="U15" s="552"/>
      <c r="V15" s="553"/>
      <c r="W15" s="483" t="s">
        <v>145</v>
      </c>
      <c r="X15" s="484"/>
      <c r="Y15" s="484"/>
      <c r="Z15" s="484"/>
      <c r="AA15" s="484"/>
      <c r="AB15" s="474"/>
      <c r="AC15" s="518">
        <v>4300</v>
      </c>
      <c r="AD15" s="519"/>
      <c r="AE15" s="519"/>
      <c r="AF15" s="519"/>
      <c r="AG15" s="561"/>
      <c r="AH15" s="518">
        <v>4587</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5058985</v>
      </c>
      <c r="BO15" s="431"/>
      <c r="BP15" s="431"/>
      <c r="BQ15" s="431"/>
      <c r="BR15" s="431"/>
      <c r="BS15" s="431"/>
      <c r="BT15" s="431"/>
      <c r="BU15" s="432"/>
      <c r="BV15" s="430">
        <v>5067655</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21.4</v>
      </c>
      <c r="AD16" s="555"/>
      <c r="AE16" s="555"/>
      <c r="AF16" s="555"/>
      <c r="AG16" s="556"/>
      <c r="AH16" s="554">
        <v>21.5</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14438199</v>
      </c>
      <c r="BO16" s="468"/>
      <c r="BP16" s="468"/>
      <c r="BQ16" s="468"/>
      <c r="BR16" s="468"/>
      <c r="BS16" s="468"/>
      <c r="BT16" s="468"/>
      <c r="BU16" s="469"/>
      <c r="BV16" s="467">
        <v>14472227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12602</v>
      </c>
      <c r="AD17" s="519"/>
      <c r="AE17" s="519"/>
      <c r="AF17" s="519"/>
      <c r="AG17" s="561"/>
      <c r="AH17" s="518">
        <v>12959</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6418200</v>
      </c>
      <c r="BO17" s="468"/>
      <c r="BP17" s="468"/>
      <c r="BQ17" s="468"/>
      <c r="BR17" s="468"/>
      <c r="BS17" s="468"/>
      <c r="BT17" s="468"/>
      <c r="BU17" s="469"/>
      <c r="BV17" s="467">
        <v>6438554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184.32</v>
      </c>
      <c r="M18" s="583"/>
      <c r="N18" s="583"/>
      <c r="O18" s="583"/>
      <c r="P18" s="583"/>
      <c r="Q18" s="583"/>
      <c r="R18" s="584"/>
      <c r="S18" s="584"/>
      <c r="T18" s="584"/>
      <c r="U18" s="584"/>
      <c r="V18" s="585"/>
      <c r="W18" s="485"/>
      <c r="X18" s="486"/>
      <c r="Y18" s="486"/>
      <c r="Z18" s="486"/>
      <c r="AA18" s="486"/>
      <c r="AB18" s="477"/>
      <c r="AC18" s="586">
        <v>62.8</v>
      </c>
      <c r="AD18" s="587"/>
      <c r="AE18" s="587"/>
      <c r="AF18" s="587"/>
      <c r="AG18" s="588"/>
      <c r="AH18" s="586">
        <v>60.8</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15367398</v>
      </c>
      <c r="BO18" s="468"/>
      <c r="BP18" s="468"/>
      <c r="BQ18" s="468"/>
      <c r="BR18" s="468"/>
      <c r="BS18" s="468"/>
      <c r="BT18" s="468"/>
      <c r="BU18" s="469"/>
      <c r="BV18" s="467">
        <v>15191127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239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18871510</v>
      </c>
      <c r="BO19" s="468"/>
      <c r="BP19" s="468"/>
      <c r="BQ19" s="468"/>
      <c r="BR19" s="468"/>
      <c r="BS19" s="468"/>
      <c r="BT19" s="468"/>
      <c r="BU19" s="469"/>
      <c r="BV19" s="467">
        <v>19750812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17451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39895791</v>
      </c>
      <c r="BO23" s="468"/>
      <c r="BP23" s="468"/>
      <c r="BQ23" s="468"/>
      <c r="BR23" s="468"/>
      <c r="BS23" s="468"/>
      <c r="BT23" s="468"/>
      <c r="BU23" s="469"/>
      <c r="BV23" s="467">
        <v>40968631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8600</v>
      </c>
      <c r="R24" s="519"/>
      <c r="S24" s="519"/>
      <c r="T24" s="519"/>
      <c r="U24" s="519"/>
      <c r="V24" s="561"/>
      <c r="W24" s="620"/>
      <c r="X24" s="608"/>
      <c r="Y24" s="609"/>
      <c r="Z24" s="517" t="s">
        <v>169</v>
      </c>
      <c r="AA24" s="497"/>
      <c r="AB24" s="497"/>
      <c r="AC24" s="497"/>
      <c r="AD24" s="497"/>
      <c r="AE24" s="497"/>
      <c r="AF24" s="497"/>
      <c r="AG24" s="498"/>
      <c r="AH24" s="518">
        <v>371</v>
      </c>
      <c r="AI24" s="519"/>
      <c r="AJ24" s="519"/>
      <c r="AK24" s="519"/>
      <c r="AL24" s="561"/>
      <c r="AM24" s="518">
        <v>1169763</v>
      </c>
      <c r="AN24" s="519"/>
      <c r="AO24" s="519"/>
      <c r="AP24" s="519"/>
      <c r="AQ24" s="519"/>
      <c r="AR24" s="561"/>
      <c r="AS24" s="518">
        <v>3153</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20892846</v>
      </c>
      <c r="BO24" s="468"/>
      <c r="BP24" s="468"/>
      <c r="BQ24" s="468"/>
      <c r="BR24" s="468"/>
      <c r="BS24" s="468"/>
      <c r="BT24" s="468"/>
      <c r="BU24" s="469"/>
      <c r="BV24" s="467">
        <v>22426085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2</v>
      </c>
      <c r="M25" s="519"/>
      <c r="N25" s="519"/>
      <c r="O25" s="519"/>
      <c r="P25" s="561"/>
      <c r="Q25" s="518">
        <v>6900</v>
      </c>
      <c r="R25" s="519"/>
      <c r="S25" s="519"/>
      <c r="T25" s="519"/>
      <c r="U25" s="519"/>
      <c r="V25" s="561"/>
      <c r="W25" s="620"/>
      <c r="X25" s="608"/>
      <c r="Y25" s="609"/>
      <c r="Z25" s="517" t="s">
        <v>172</v>
      </c>
      <c r="AA25" s="497"/>
      <c r="AB25" s="497"/>
      <c r="AC25" s="497"/>
      <c r="AD25" s="497"/>
      <c r="AE25" s="497"/>
      <c r="AF25" s="497"/>
      <c r="AG25" s="498"/>
      <c r="AH25" s="518" t="s">
        <v>129</v>
      </c>
      <c r="AI25" s="519"/>
      <c r="AJ25" s="519"/>
      <c r="AK25" s="519"/>
      <c r="AL25" s="561"/>
      <c r="AM25" s="518" t="s">
        <v>129</v>
      </c>
      <c r="AN25" s="519"/>
      <c r="AO25" s="519"/>
      <c r="AP25" s="519"/>
      <c r="AQ25" s="519"/>
      <c r="AR25" s="561"/>
      <c r="AS25" s="518" t="s">
        <v>173</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2751411</v>
      </c>
      <c r="BO25" s="431"/>
      <c r="BP25" s="431"/>
      <c r="BQ25" s="431"/>
      <c r="BR25" s="431"/>
      <c r="BS25" s="431"/>
      <c r="BT25" s="431"/>
      <c r="BU25" s="432"/>
      <c r="BV25" s="430">
        <v>1642077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6100</v>
      </c>
      <c r="R26" s="519"/>
      <c r="S26" s="519"/>
      <c r="T26" s="519"/>
      <c r="U26" s="519"/>
      <c r="V26" s="561"/>
      <c r="W26" s="620"/>
      <c r="X26" s="608"/>
      <c r="Y26" s="609"/>
      <c r="Z26" s="517" t="s">
        <v>176</v>
      </c>
      <c r="AA26" s="630"/>
      <c r="AB26" s="630"/>
      <c r="AC26" s="630"/>
      <c r="AD26" s="630"/>
      <c r="AE26" s="630"/>
      <c r="AF26" s="630"/>
      <c r="AG26" s="631"/>
      <c r="AH26" s="518">
        <v>12</v>
      </c>
      <c r="AI26" s="519"/>
      <c r="AJ26" s="519"/>
      <c r="AK26" s="519"/>
      <c r="AL26" s="561"/>
      <c r="AM26" s="518">
        <v>33216</v>
      </c>
      <c r="AN26" s="519"/>
      <c r="AO26" s="519"/>
      <c r="AP26" s="519"/>
      <c r="AQ26" s="519"/>
      <c r="AR26" s="561"/>
      <c r="AS26" s="518">
        <v>2768</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173</v>
      </c>
      <c r="BO26" s="468"/>
      <c r="BP26" s="468"/>
      <c r="BQ26" s="468"/>
      <c r="BR26" s="468"/>
      <c r="BS26" s="468"/>
      <c r="BT26" s="468"/>
      <c r="BU26" s="469"/>
      <c r="BV26" s="467" t="s">
        <v>129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4500</v>
      </c>
      <c r="R27" s="519"/>
      <c r="S27" s="519"/>
      <c r="T27" s="519"/>
      <c r="U27" s="519"/>
      <c r="V27" s="561"/>
      <c r="W27" s="620"/>
      <c r="X27" s="608"/>
      <c r="Y27" s="609"/>
      <c r="Z27" s="517" t="s">
        <v>179</v>
      </c>
      <c r="AA27" s="497"/>
      <c r="AB27" s="497"/>
      <c r="AC27" s="497"/>
      <c r="AD27" s="497"/>
      <c r="AE27" s="497"/>
      <c r="AF27" s="497"/>
      <c r="AG27" s="498"/>
      <c r="AH27" s="518" t="s">
        <v>129</v>
      </c>
      <c r="AI27" s="519"/>
      <c r="AJ27" s="519"/>
      <c r="AK27" s="519"/>
      <c r="AL27" s="561"/>
      <c r="AM27" s="518" t="s">
        <v>129</v>
      </c>
      <c r="AN27" s="519"/>
      <c r="AO27" s="519"/>
      <c r="AP27" s="519"/>
      <c r="AQ27" s="519"/>
      <c r="AR27" s="561"/>
      <c r="AS27" s="518" t="s">
        <v>173</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412559</v>
      </c>
      <c r="BO27" s="644"/>
      <c r="BP27" s="644"/>
      <c r="BQ27" s="644"/>
      <c r="BR27" s="644"/>
      <c r="BS27" s="644"/>
      <c r="BT27" s="644"/>
      <c r="BU27" s="645"/>
      <c r="BV27" s="643">
        <v>411863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3780</v>
      </c>
      <c r="R28" s="519"/>
      <c r="S28" s="519"/>
      <c r="T28" s="519"/>
      <c r="U28" s="519"/>
      <c r="V28" s="561"/>
      <c r="W28" s="620"/>
      <c r="X28" s="608"/>
      <c r="Y28" s="609"/>
      <c r="Z28" s="517" t="s">
        <v>182</v>
      </c>
      <c r="AA28" s="497"/>
      <c r="AB28" s="497"/>
      <c r="AC28" s="497"/>
      <c r="AD28" s="497"/>
      <c r="AE28" s="497"/>
      <c r="AF28" s="497"/>
      <c r="AG28" s="498"/>
      <c r="AH28" s="518" t="s">
        <v>173</v>
      </c>
      <c r="AI28" s="519"/>
      <c r="AJ28" s="519"/>
      <c r="AK28" s="519"/>
      <c r="AL28" s="561"/>
      <c r="AM28" s="518" t="s">
        <v>173</v>
      </c>
      <c r="AN28" s="519"/>
      <c r="AO28" s="519"/>
      <c r="AP28" s="519"/>
      <c r="AQ28" s="519"/>
      <c r="AR28" s="561"/>
      <c r="AS28" s="518" t="s">
        <v>129</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2945651</v>
      </c>
      <c r="BO28" s="431"/>
      <c r="BP28" s="431"/>
      <c r="BQ28" s="431"/>
      <c r="BR28" s="431"/>
      <c r="BS28" s="431"/>
      <c r="BT28" s="431"/>
      <c r="BU28" s="432"/>
      <c r="BV28" s="430">
        <v>2887946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16</v>
      </c>
      <c r="M29" s="519"/>
      <c r="N29" s="519"/>
      <c r="O29" s="519"/>
      <c r="P29" s="561"/>
      <c r="Q29" s="518">
        <v>3465</v>
      </c>
      <c r="R29" s="519"/>
      <c r="S29" s="519"/>
      <c r="T29" s="519"/>
      <c r="U29" s="519"/>
      <c r="V29" s="561"/>
      <c r="W29" s="621"/>
      <c r="X29" s="622"/>
      <c r="Y29" s="623"/>
      <c r="Z29" s="517" t="s">
        <v>185</v>
      </c>
      <c r="AA29" s="497"/>
      <c r="AB29" s="497"/>
      <c r="AC29" s="497"/>
      <c r="AD29" s="497"/>
      <c r="AE29" s="497"/>
      <c r="AF29" s="497"/>
      <c r="AG29" s="498"/>
      <c r="AH29" s="518">
        <v>371</v>
      </c>
      <c r="AI29" s="519"/>
      <c r="AJ29" s="519"/>
      <c r="AK29" s="519"/>
      <c r="AL29" s="561"/>
      <c r="AM29" s="518">
        <v>1169763</v>
      </c>
      <c r="AN29" s="519"/>
      <c r="AO29" s="519"/>
      <c r="AP29" s="519"/>
      <c r="AQ29" s="519"/>
      <c r="AR29" s="561"/>
      <c r="AS29" s="518">
        <v>3153</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2382827</v>
      </c>
      <c r="BO29" s="468"/>
      <c r="BP29" s="468"/>
      <c r="BQ29" s="468"/>
      <c r="BR29" s="468"/>
      <c r="BS29" s="468"/>
      <c r="BT29" s="468"/>
      <c r="BU29" s="469"/>
      <c r="BV29" s="467">
        <v>2376125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98.8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7639568</v>
      </c>
      <c r="BO30" s="644"/>
      <c r="BP30" s="644"/>
      <c r="BQ30" s="644"/>
      <c r="BR30" s="644"/>
      <c r="BS30" s="644"/>
      <c r="BT30" s="644"/>
      <c r="BU30" s="645"/>
      <c r="BV30" s="643">
        <v>7515146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194</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国民健康保険特別会計（事業勘定）</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IF('各会計、関係団体の財政状況及び健全化判断比率'!B33="","",'各会計、関係団体の財政状況及び健全化判断比率'!B33)</f>
        <v>下水道事業会計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IF('各会計、関係団体の財政状況及び健全化判断比率'!B34="","",'各会計、関係団体の財政状況及び健全化判断比率'!B34)</f>
        <v>産地直売所事業特別会計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兵庫県市町村職員退職手当組合</v>
      </c>
      <c r="BZ34" s="657"/>
      <c r="CA34" s="657"/>
      <c r="CB34" s="657"/>
      <c r="CC34" s="657"/>
      <c r="CD34" s="657"/>
      <c r="CE34" s="657"/>
      <c r="CF34" s="657"/>
      <c r="CG34" s="657"/>
      <c r="CH34" s="657"/>
      <c r="CI34" s="657"/>
      <c r="CJ34" s="657"/>
      <c r="CK34" s="657"/>
      <c r="CL34" s="657"/>
      <c r="CM34" s="657"/>
      <c r="CN34" s="214"/>
      <c r="CO34" s="656">
        <f>IF(CQ34="","",MAX(C34:D43,U34:V43,AM34:AN43,BE34:BF43,BW34:BX43)+1)</f>
        <v>22</v>
      </c>
      <c r="CP34" s="656"/>
      <c r="CQ34" s="657" t="str">
        <f>IF('各会計、関係団体の財政状況及び健全化判断比率'!BS7="","",'各会計、関係団体の財政状況及び健全化判断比率'!BS7)</f>
        <v>キャトルセゾン松帆</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国民健康保険特別会計（直営診療施設勘定）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IF('各会計、関係団体の財政状況及び健全化判断比率'!B35="","",'各会計、関係団体の財政状況及び健全化判断比率'!B35)</f>
        <v>温泉事業特別会計</v>
      </c>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兵庫県町議会議員公務災害補償組合</v>
      </c>
      <c r="BZ35" s="657"/>
      <c r="CA35" s="657"/>
      <c r="CB35" s="657"/>
      <c r="CC35" s="657"/>
      <c r="CD35" s="657"/>
      <c r="CE35" s="657"/>
      <c r="CF35" s="657"/>
      <c r="CG35" s="657"/>
      <c r="CH35" s="657"/>
      <c r="CI35" s="657"/>
      <c r="CJ35" s="657"/>
      <c r="CK35" s="657"/>
      <c r="CL35" s="657"/>
      <c r="CM35" s="657"/>
      <c r="CN35" s="214"/>
      <c r="CO35" s="656">
        <f t="shared" ref="CO35:CO43" si="3">IF(CQ35="","",CO34+1)</f>
        <v>23</v>
      </c>
      <c r="CP35" s="656"/>
      <c r="CQ35" s="657" t="str">
        <f>IF('各会計、関係団体の財政状況及び健全化判断比率'!BS8="","",'各会計、関係団体の財政状況及び健全化判断比率'!BS8)</f>
        <v>ほくだん</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介護保険特別会計（保険事業勘定）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10</v>
      </c>
      <c r="BF36" s="656"/>
      <c r="BG36" s="657" t="str">
        <f>IF('各会計、関係団体の財政状況及び健全化判断比率'!B36="","",'各会計、関係団体の財政状況及び健全化判断比率'!B36)</f>
        <v>津名港ターミナル事業特別会計</v>
      </c>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兵庫県市町交通災害共済組合</v>
      </c>
      <c r="BZ36" s="657"/>
      <c r="CA36" s="657"/>
      <c r="CB36" s="657"/>
      <c r="CC36" s="657"/>
      <c r="CD36" s="657"/>
      <c r="CE36" s="657"/>
      <c r="CF36" s="657"/>
      <c r="CG36" s="657"/>
      <c r="CH36" s="657"/>
      <c r="CI36" s="657"/>
      <c r="CJ36" s="657"/>
      <c r="CK36" s="657"/>
      <c r="CL36" s="657"/>
      <c r="CM36" s="657"/>
      <c r="CN36" s="214"/>
      <c r="CO36" s="656">
        <f t="shared" si="3"/>
        <v>24</v>
      </c>
      <c r="CP36" s="656"/>
      <c r="CQ36" s="657" t="str">
        <f>IF('各会計、関係団体の財政状況及び健全化判断比率'!BS9="","",'各会計、関係団体の財政状況及び健全化判断比率'!BS9)</f>
        <v>淡路島パルシェ</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介護保険特別会計（サービス事業勘定）</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11</v>
      </c>
      <c r="BF37" s="656"/>
      <c r="BG37" s="657" t="str">
        <f>IF('各会計、関係団体の財政状況及び健全化判断比率'!B37="","",'各会計、関係団体の財政状況及び健全化判断比率'!B37)</f>
        <v>住宅用地造成事業等特別会計</v>
      </c>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兵庫県後期高齢者医療広域連合（一般会計）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6</v>
      </c>
      <c r="V38" s="656"/>
      <c r="W38" s="657" t="str">
        <f>IF('各会計、関係団体の財政状況及び健全化判断比率'!B32="","",'各会計、関係団体の財政状況及び健全化判断比率'!B32)</f>
        <v>後期高齢者医療特別会計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16</v>
      </c>
      <c r="BX38" s="656"/>
      <c r="BY38" s="657" t="str">
        <f>IF('各会計、関係団体の財政状況及び健全化判断比率'!B72="","",'各会計、関係団体の財政状況及び健全化判断比率'!B72)</f>
        <v>兵庫県後期高齢者医療広域連合（特別会計）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17</v>
      </c>
      <c r="BX39" s="656"/>
      <c r="BY39" s="657" t="str">
        <f>IF('各会計、関係団体の財政状況及び健全化判断比率'!B73="","",'各会計、関係団体の財政状況及び健全化判断比率'!B73)</f>
        <v>淡路広域行政事務組合（一般会計）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18</v>
      </c>
      <c r="BX40" s="656"/>
      <c r="BY40" s="657" t="str">
        <f>IF('各会計、関係団体の財政状況及び健全化判断比率'!B74="","",'各会計、関係団体の財政状況及び健全化判断比率'!B74)</f>
        <v>淡路広域行政事務組合（淡路ふるさと市町村圏事業特別会計）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19</v>
      </c>
      <c r="BX41" s="656"/>
      <c r="BY41" s="657" t="str">
        <f>IF('各会計、関係団体の財政状況及び健全化判断比率'!B75="","",'各会計、関係団体の財政状況及び健全化判断比率'!B75)</f>
        <v>淡路広域行政事務組合（淡路公平委員会特別会計）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20</v>
      </c>
      <c r="BX42" s="656"/>
      <c r="BY42" s="657" t="str">
        <f>IF('各会計、関係団体の財政状況及び健全化判断比率'!B76="","",'各会計、関係団体の財政状況及び健全化判断比率'!B76)</f>
        <v>淡路広域行政事務組合（淡路食肉センター事業特別会計）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21</v>
      </c>
      <c r="BX43" s="656"/>
      <c r="BY43" s="657" t="str">
        <f>IF('各会計、関係団体の財政状況及び健全化判断比率'!B77="","",'各会計、関係団体の財政状況及び健全化判断比率'!B77)</f>
        <v>淡路広域行政事務組合（農業共済事業特別会計）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SVnNr8r3SC+PC6AtQaqVCst0nyrqliIG587mr/X+SXoSxQpb6cN+bn5MO+AjGOtR+mwhvFr7Rq98Ff4kofmHbQ==" saltValue="Rp8l8EZe4PQoel+ITBtb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8" t="s">
        <v>570</v>
      </c>
      <c r="D34" s="1248"/>
      <c r="E34" s="1249"/>
      <c r="F34" s="32">
        <v>1.17</v>
      </c>
      <c r="G34" s="33">
        <v>2.77</v>
      </c>
      <c r="H34" s="33">
        <v>2.34</v>
      </c>
      <c r="I34" s="33">
        <v>0.59</v>
      </c>
      <c r="J34" s="34">
        <v>1.36</v>
      </c>
      <c r="K34" s="22"/>
      <c r="L34" s="22"/>
      <c r="M34" s="22"/>
      <c r="N34" s="22"/>
      <c r="O34" s="22"/>
      <c r="P34" s="22"/>
    </row>
    <row r="35" spans="1:16" ht="39" customHeight="1" x14ac:dyDescent="0.15">
      <c r="A35" s="22"/>
      <c r="B35" s="35"/>
      <c r="C35" s="1242" t="s">
        <v>571</v>
      </c>
      <c r="D35" s="1243"/>
      <c r="E35" s="1244"/>
      <c r="F35" s="36">
        <v>0.52</v>
      </c>
      <c r="G35" s="37">
        <v>0.38</v>
      </c>
      <c r="H35" s="37">
        <v>0.36</v>
      </c>
      <c r="I35" s="37">
        <v>0.7</v>
      </c>
      <c r="J35" s="38">
        <v>1.25</v>
      </c>
      <c r="K35" s="22"/>
      <c r="L35" s="22"/>
      <c r="M35" s="22"/>
      <c r="N35" s="22"/>
      <c r="O35" s="22"/>
      <c r="P35" s="22"/>
    </row>
    <row r="36" spans="1:16" ht="39" customHeight="1" x14ac:dyDescent="0.15">
      <c r="A36" s="22"/>
      <c r="B36" s="35"/>
      <c r="C36" s="1242" t="s">
        <v>572</v>
      </c>
      <c r="D36" s="1243"/>
      <c r="E36" s="1244"/>
      <c r="F36" s="36" t="s">
        <v>523</v>
      </c>
      <c r="G36" s="37" t="s">
        <v>523</v>
      </c>
      <c r="H36" s="37" t="s">
        <v>523</v>
      </c>
      <c r="I36" s="37" t="s">
        <v>523</v>
      </c>
      <c r="J36" s="38">
        <v>0.24</v>
      </c>
      <c r="K36" s="22"/>
      <c r="L36" s="22"/>
      <c r="M36" s="22"/>
      <c r="N36" s="22"/>
      <c r="O36" s="22"/>
      <c r="P36" s="22"/>
    </row>
    <row r="37" spans="1:16" ht="39" customHeight="1" x14ac:dyDescent="0.15">
      <c r="A37" s="22"/>
      <c r="B37" s="35"/>
      <c r="C37" s="1242" t="s">
        <v>573</v>
      </c>
      <c r="D37" s="1243"/>
      <c r="E37" s="1244"/>
      <c r="F37" s="36">
        <v>0.02</v>
      </c>
      <c r="G37" s="37">
        <v>0.78</v>
      </c>
      <c r="H37" s="37">
        <v>1.18</v>
      </c>
      <c r="I37" s="37">
        <v>0.37</v>
      </c>
      <c r="J37" s="38">
        <v>0.17</v>
      </c>
      <c r="K37" s="22"/>
      <c r="L37" s="22"/>
      <c r="M37" s="22"/>
      <c r="N37" s="22"/>
      <c r="O37" s="22"/>
      <c r="P37" s="22"/>
    </row>
    <row r="38" spans="1:16" ht="39" customHeight="1" x14ac:dyDescent="0.15">
      <c r="A38" s="22"/>
      <c r="B38" s="35"/>
      <c r="C38" s="1242" t="s">
        <v>574</v>
      </c>
      <c r="D38" s="1243"/>
      <c r="E38" s="1244"/>
      <c r="F38" s="36">
        <v>7.0000000000000007E-2</v>
      </c>
      <c r="G38" s="37">
        <v>0.1</v>
      </c>
      <c r="H38" s="37">
        <v>0.1</v>
      </c>
      <c r="I38" s="37">
        <v>0.13</v>
      </c>
      <c r="J38" s="38">
        <v>0.14000000000000001</v>
      </c>
      <c r="K38" s="22"/>
      <c r="L38" s="22"/>
      <c r="M38" s="22"/>
      <c r="N38" s="22"/>
      <c r="O38" s="22"/>
      <c r="P38" s="22"/>
    </row>
    <row r="39" spans="1:16" ht="39" customHeight="1" x14ac:dyDescent="0.15">
      <c r="A39" s="22"/>
      <c r="B39" s="35"/>
      <c r="C39" s="1242" t="s">
        <v>575</v>
      </c>
      <c r="D39" s="1243"/>
      <c r="E39" s="1244"/>
      <c r="F39" s="36">
        <v>0.01</v>
      </c>
      <c r="G39" s="37">
        <v>0</v>
      </c>
      <c r="H39" s="37">
        <v>0</v>
      </c>
      <c r="I39" s="37">
        <v>0.02</v>
      </c>
      <c r="J39" s="38">
        <v>0.03</v>
      </c>
      <c r="K39" s="22"/>
      <c r="L39" s="22"/>
      <c r="M39" s="22"/>
      <c r="N39" s="22"/>
      <c r="O39" s="22"/>
      <c r="P39" s="22"/>
    </row>
    <row r="40" spans="1:16" ht="39" customHeight="1" x14ac:dyDescent="0.15">
      <c r="A40" s="22"/>
      <c r="B40" s="35"/>
      <c r="C40" s="1242" t="s">
        <v>576</v>
      </c>
      <c r="D40" s="1243"/>
      <c r="E40" s="1244"/>
      <c r="F40" s="36">
        <v>0</v>
      </c>
      <c r="G40" s="37">
        <v>0.02</v>
      </c>
      <c r="H40" s="37">
        <v>0.04</v>
      </c>
      <c r="I40" s="37">
        <v>0.13</v>
      </c>
      <c r="J40" s="38">
        <v>0.03</v>
      </c>
      <c r="K40" s="22"/>
      <c r="L40" s="22"/>
      <c r="M40" s="22"/>
      <c r="N40" s="22"/>
      <c r="O40" s="22"/>
      <c r="P40" s="22"/>
    </row>
    <row r="41" spans="1:16" ht="39" customHeight="1" x14ac:dyDescent="0.15">
      <c r="A41" s="22"/>
      <c r="B41" s="35"/>
      <c r="C41" s="1242" t="s">
        <v>577</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578</v>
      </c>
      <c r="D42" s="1243"/>
      <c r="E42" s="1244"/>
      <c r="F42" s="36" t="s">
        <v>523</v>
      </c>
      <c r="G42" s="37" t="s">
        <v>523</v>
      </c>
      <c r="H42" s="37" t="s">
        <v>523</v>
      </c>
      <c r="I42" s="37" t="s">
        <v>523</v>
      </c>
      <c r="J42" s="38" t="s">
        <v>523</v>
      </c>
      <c r="K42" s="22"/>
      <c r="L42" s="22"/>
      <c r="M42" s="22"/>
      <c r="N42" s="22"/>
      <c r="O42" s="22"/>
      <c r="P42" s="22"/>
    </row>
    <row r="43" spans="1:16" ht="39" customHeight="1" thickBot="1" x14ac:dyDescent="0.2">
      <c r="A43" s="22"/>
      <c r="B43" s="40"/>
      <c r="C43" s="1245" t="s">
        <v>579</v>
      </c>
      <c r="D43" s="1246"/>
      <c r="E43" s="1247"/>
      <c r="F43" s="41">
        <v>0</v>
      </c>
      <c r="G43" s="42">
        <v>0</v>
      </c>
      <c r="H43" s="42">
        <v>0</v>
      </c>
      <c r="I43" s="42">
        <v>1.19</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qR5NiKwGcF67SU3gppf9ixoMZOcv/3+it2iU9aeC6PArGVjwAAkeEsj6up6IZB9DwV0KfXio+aej4Clvg8hew==" saltValue="hC1cVCSzFg/RoVKHbVYK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4539</v>
      </c>
      <c r="L45" s="60">
        <v>4413</v>
      </c>
      <c r="M45" s="60">
        <v>4231</v>
      </c>
      <c r="N45" s="60">
        <v>4166</v>
      </c>
      <c r="O45" s="61">
        <v>4177</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523</v>
      </c>
      <c r="L46" s="64" t="s">
        <v>523</v>
      </c>
      <c r="M46" s="64" t="s">
        <v>523</v>
      </c>
      <c r="N46" s="64" t="s">
        <v>523</v>
      </c>
      <c r="O46" s="65" t="s">
        <v>523</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523</v>
      </c>
      <c r="L47" s="64" t="s">
        <v>523</v>
      </c>
      <c r="M47" s="64" t="s">
        <v>523</v>
      </c>
      <c r="N47" s="64" t="s">
        <v>523</v>
      </c>
      <c r="O47" s="65" t="s">
        <v>523</v>
      </c>
      <c r="P47" s="48"/>
      <c r="Q47" s="48"/>
      <c r="R47" s="48"/>
      <c r="S47" s="48"/>
      <c r="T47" s="48"/>
      <c r="U47" s="48"/>
    </row>
    <row r="48" spans="1:21" ht="30.75" customHeight="1" x14ac:dyDescent="0.15">
      <c r="A48" s="48"/>
      <c r="B48" s="1252"/>
      <c r="C48" s="1253"/>
      <c r="D48" s="62"/>
      <c r="E48" s="1258" t="s">
        <v>15</v>
      </c>
      <c r="F48" s="1258"/>
      <c r="G48" s="1258"/>
      <c r="H48" s="1258"/>
      <c r="I48" s="1258"/>
      <c r="J48" s="1259"/>
      <c r="K48" s="63">
        <v>1436</v>
      </c>
      <c r="L48" s="64">
        <v>1348</v>
      </c>
      <c r="M48" s="64">
        <v>1375</v>
      </c>
      <c r="N48" s="64">
        <v>1345</v>
      </c>
      <c r="O48" s="65">
        <v>1225</v>
      </c>
      <c r="P48" s="48"/>
      <c r="Q48" s="48"/>
      <c r="R48" s="48"/>
      <c r="S48" s="48"/>
      <c r="T48" s="48"/>
      <c r="U48" s="48"/>
    </row>
    <row r="49" spans="1:21" ht="30.75" customHeight="1" x14ac:dyDescent="0.15">
      <c r="A49" s="48"/>
      <c r="B49" s="1252"/>
      <c r="C49" s="1253"/>
      <c r="D49" s="62"/>
      <c r="E49" s="1258" t="s">
        <v>16</v>
      </c>
      <c r="F49" s="1258"/>
      <c r="G49" s="1258"/>
      <c r="H49" s="1258"/>
      <c r="I49" s="1258"/>
      <c r="J49" s="1259"/>
      <c r="K49" s="63">
        <v>936</v>
      </c>
      <c r="L49" s="64">
        <v>967</v>
      </c>
      <c r="M49" s="64">
        <v>961</v>
      </c>
      <c r="N49" s="64">
        <v>968</v>
      </c>
      <c r="O49" s="65">
        <v>902</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523</v>
      </c>
      <c r="L50" s="64" t="s">
        <v>523</v>
      </c>
      <c r="M50" s="64" t="s">
        <v>523</v>
      </c>
      <c r="N50" s="64" t="s">
        <v>523</v>
      </c>
      <c r="O50" s="65" t="s">
        <v>523</v>
      </c>
      <c r="P50" s="48"/>
      <c r="Q50" s="48"/>
      <c r="R50" s="48"/>
      <c r="S50" s="48"/>
      <c r="T50" s="48"/>
      <c r="U50" s="48"/>
    </row>
    <row r="51" spans="1:21" ht="30.75" customHeight="1" x14ac:dyDescent="0.15">
      <c r="A51" s="48"/>
      <c r="B51" s="1254"/>
      <c r="C51" s="1255"/>
      <c r="D51" s="66"/>
      <c r="E51" s="1258" t="s">
        <v>18</v>
      </c>
      <c r="F51" s="1258"/>
      <c r="G51" s="1258"/>
      <c r="H51" s="1258"/>
      <c r="I51" s="1258"/>
      <c r="J51" s="1259"/>
      <c r="K51" s="63">
        <v>2</v>
      </c>
      <c r="L51" s="64">
        <v>2</v>
      </c>
      <c r="M51" s="64">
        <v>1</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4549</v>
      </c>
      <c r="L52" s="64">
        <v>4623</v>
      </c>
      <c r="M52" s="64">
        <v>4726</v>
      </c>
      <c r="N52" s="64">
        <v>4562</v>
      </c>
      <c r="O52" s="65">
        <v>4402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2364</v>
      </c>
      <c r="L53" s="69">
        <v>2107</v>
      </c>
      <c r="M53" s="69">
        <v>1842</v>
      </c>
      <c r="N53" s="69">
        <v>1917</v>
      </c>
      <c r="O53" s="70">
        <v>1902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nJuqu7e2bIXPTx2hoXJLozEQ9GrXUZjhHvnJUaIxqjIzJNM528HKz46jJ7+DaxfQAbwfddGuvGzpBSfttOSpA==" saltValue="lqM+ytPGdRoQt2JPKrP/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6" t="s">
        <v>30</v>
      </c>
      <c r="C41" s="1277"/>
      <c r="D41" s="102"/>
      <c r="E41" s="1282" t="s">
        <v>31</v>
      </c>
      <c r="F41" s="1282"/>
      <c r="G41" s="1282"/>
      <c r="H41" s="1283"/>
      <c r="I41" s="103">
        <v>47068</v>
      </c>
      <c r="J41" s="104">
        <v>44889</v>
      </c>
      <c r="K41" s="104">
        <v>43855</v>
      </c>
      <c r="L41" s="104">
        <v>40994</v>
      </c>
      <c r="M41" s="105">
        <v>39896</v>
      </c>
    </row>
    <row r="42" spans="2:13" ht="27.75" customHeight="1" x14ac:dyDescent="0.15">
      <c r="B42" s="1278"/>
      <c r="C42" s="1279"/>
      <c r="D42" s="106"/>
      <c r="E42" s="1284" t="s">
        <v>32</v>
      </c>
      <c r="F42" s="1284"/>
      <c r="G42" s="1284"/>
      <c r="H42" s="1285"/>
      <c r="I42" s="107" t="s">
        <v>523</v>
      </c>
      <c r="J42" s="108" t="s">
        <v>523</v>
      </c>
      <c r="K42" s="108" t="s">
        <v>523</v>
      </c>
      <c r="L42" s="108" t="s">
        <v>523</v>
      </c>
      <c r="M42" s="109" t="s">
        <v>523</v>
      </c>
    </row>
    <row r="43" spans="2:13" ht="27.75" customHeight="1" x14ac:dyDescent="0.15">
      <c r="B43" s="1278"/>
      <c r="C43" s="1279"/>
      <c r="D43" s="106"/>
      <c r="E43" s="1284" t="s">
        <v>33</v>
      </c>
      <c r="F43" s="1284"/>
      <c r="G43" s="1284"/>
      <c r="H43" s="1285"/>
      <c r="I43" s="107">
        <v>22963</v>
      </c>
      <c r="J43" s="108">
        <v>22275</v>
      </c>
      <c r="K43" s="108">
        <v>21581</v>
      </c>
      <c r="L43" s="108">
        <v>21174</v>
      </c>
      <c r="M43" s="109">
        <v>19600</v>
      </c>
    </row>
    <row r="44" spans="2:13" ht="27.75" customHeight="1" x14ac:dyDescent="0.15">
      <c r="B44" s="1278"/>
      <c r="C44" s="1279"/>
      <c r="D44" s="106"/>
      <c r="E44" s="1284" t="s">
        <v>34</v>
      </c>
      <c r="F44" s="1284"/>
      <c r="G44" s="1284"/>
      <c r="H44" s="1285"/>
      <c r="I44" s="107">
        <v>11282</v>
      </c>
      <c r="J44" s="108">
        <v>10758</v>
      </c>
      <c r="K44" s="108">
        <v>10082</v>
      </c>
      <c r="L44" s="108">
        <v>9455</v>
      </c>
      <c r="M44" s="109">
        <v>8930</v>
      </c>
    </row>
    <row r="45" spans="2:13" ht="27.75" customHeight="1" x14ac:dyDescent="0.15">
      <c r="B45" s="1278"/>
      <c r="C45" s="1279"/>
      <c r="D45" s="106"/>
      <c r="E45" s="1284" t="s">
        <v>35</v>
      </c>
      <c r="F45" s="1284"/>
      <c r="G45" s="1284"/>
      <c r="H45" s="1285"/>
      <c r="I45" s="107">
        <v>5704</v>
      </c>
      <c r="J45" s="108">
        <v>5302</v>
      </c>
      <c r="K45" s="108">
        <v>5352</v>
      </c>
      <c r="L45" s="108">
        <v>5061</v>
      </c>
      <c r="M45" s="109">
        <v>4713</v>
      </c>
    </row>
    <row r="46" spans="2:13" ht="27.75" customHeight="1" x14ac:dyDescent="0.15">
      <c r="B46" s="1278"/>
      <c r="C46" s="1279"/>
      <c r="D46" s="110"/>
      <c r="E46" s="1284" t="s">
        <v>36</v>
      </c>
      <c r="F46" s="1284"/>
      <c r="G46" s="1284"/>
      <c r="H46" s="1285"/>
      <c r="I46" s="107" t="s">
        <v>523</v>
      </c>
      <c r="J46" s="108" t="s">
        <v>523</v>
      </c>
      <c r="K46" s="108" t="s">
        <v>523</v>
      </c>
      <c r="L46" s="108" t="s">
        <v>523</v>
      </c>
      <c r="M46" s="109" t="s">
        <v>523</v>
      </c>
    </row>
    <row r="47" spans="2:13" ht="27.75" customHeight="1" x14ac:dyDescent="0.15">
      <c r="B47" s="1278"/>
      <c r="C47" s="1279"/>
      <c r="D47" s="111"/>
      <c r="E47" s="1286" t="s">
        <v>37</v>
      </c>
      <c r="F47" s="1287"/>
      <c r="G47" s="1287"/>
      <c r="H47" s="1288"/>
      <c r="I47" s="107" t="s">
        <v>523</v>
      </c>
      <c r="J47" s="108" t="s">
        <v>523</v>
      </c>
      <c r="K47" s="108" t="s">
        <v>523</v>
      </c>
      <c r="L47" s="108" t="s">
        <v>523</v>
      </c>
      <c r="M47" s="109" t="s">
        <v>523</v>
      </c>
    </row>
    <row r="48" spans="2:13" ht="27.75" customHeight="1" x14ac:dyDescent="0.15">
      <c r="B48" s="1278"/>
      <c r="C48" s="1279"/>
      <c r="D48" s="106"/>
      <c r="E48" s="1284" t="s">
        <v>38</v>
      </c>
      <c r="F48" s="1284"/>
      <c r="G48" s="1284"/>
      <c r="H48" s="1285"/>
      <c r="I48" s="107" t="s">
        <v>523</v>
      </c>
      <c r="J48" s="108" t="s">
        <v>523</v>
      </c>
      <c r="K48" s="108" t="s">
        <v>523</v>
      </c>
      <c r="L48" s="108" t="s">
        <v>523</v>
      </c>
      <c r="M48" s="109" t="s">
        <v>523</v>
      </c>
    </row>
    <row r="49" spans="2:13" ht="27.75" customHeight="1" x14ac:dyDescent="0.15">
      <c r="B49" s="1280"/>
      <c r="C49" s="1281"/>
      <c r="D49" s="106"/>
      <c r="E49" s="1284" t="s">
        <v>39</v>
      </c>
      <c r="F49" s="1284"/>
      <c r="G49" s="1284"/>
      <c r="H49" s="1285"/>
      <c r="I49" s="107" t="s">
        <v>523</v>
      </c>
      <c r="J49" s="108" t="s">
        <v>523</v>
      </c>
      <c r="K49" s="108" t="s">
        <v>523</v>
      </c>
      <c r="L49" s="108" t="s">
        <v>523</v>
      </c>
      <c r="M49" s="109" t="s">
        <v>523</v>
      </c>
    </row>
    <row r="50" spans="2:13" ht="27.75" customHeight="1" x14ac:dyDescent="0.15">
      <c r="B50" s="1289" t="s">
        <v>40</v>
      </c>
      <c r="C50" s="1290"/>
      <c r="D50" s="112"/>
      <c r="E50" s="1284" t="s">
        <v>41</v>
      </c>
      <c r="F50" s="1284"/>
      <c r="G50" s="1284"/>
      <c r="H50" s="1285"/>
      <c r="I50" s="107">
        <v>9074</v>
      </c>
      <c r="J50" s="108">
        <v>8879</v>
      </c>
      <c r="K50" s="108">
        <v>9356</v>
      </c>
      <c r="L50" s="108">
        <v>9853</v>
      </c>
      <c r="M50" s="109">
        <v>9962</v>
      </c>
    </row>
    <row r="51" spans="2:13" ht="27.75" customHeight="1" x14ac:dyDescent="0.15">
      <c r="B51" s="1278"/>
      <c r="C51" s="1279"/>
      <c r="D51" s="106"/>
      <c r="E51" s="1284" t="s">
        <v>42</v>
      </c>
      <c r="F51" s="1284"/>
      <c r="G51" s="1284"/>
      <c r="H51" s="1285"/>
      <c r="I51" s="107">
        <v>4594</v>
      </c>
      <c r="J51" s="108">
        <v>4238</v>
      </c>
      <c r="K51" s="108">
        <v>3813</v>
      </c>
      <c r="L51" s="108">
        <v>3466</v>
      </c>
      <c r="M51" s="109">
        <v>3073</v>
      </c>
    </row>
    <row r="52" spans="2:13" ht="27.75" customHeight="1" x14ac:dyDescent="0.15">
      <c r="B52" s="1280"/>
      <c r="C52" s="1281"/>
      <c r="D52" s="106"/>
      <c r="E52" s="1284" t="s">
        <v>43</v>
      </c>
      <c r="F52" s="1284"/>
      <c r="G52" s="1284"/>
      <c r="H52" s="1285"/>
      <c r="I52" s="107">
        <v>44323</v>
      </c>
      <c r="J52" s="108">
        <v>43113</v>
      </c>
      <c r="K52" s="108">
        <v>42376</v>
      </c>
      <c r="L52" s="108">
        <v>40609</v>
      </c>
      <c r="M52" s="109">
        <v>40072</v>
      </c>
    </row>
    <row r="53" spans="2:13" ht="27.75" customHeight="1" thickBot="1" x14ac:dyDescent="0.2">
      <c r="B53" s="1291" t="s">
        <v>44</v>
      </c>
      <c r="C53" s="1292"/>
      <c r="D53" s="113"/>
      <c r="E53" s="1293" t="s">
        <v>45</v>
      </c>
      <c r="F53" s="1293"/>
      <c r="G53" s="1293"/>
      <c r="H53" s="1294"/>
      <c r="I53" s="114">
        <v>29027</v>
      </c>
      <c r="J53" s="115">
        <v>26994</v>
      </c>
      <c r="K53" s="115">
        <v>25327</v>
      </c>
      <c r="L53" s="115">
        <v>22756</v>
      </c>
      <c r="M53" s="116">
        <v>20032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IlkugZNMV12z+LQCT9EoSiX1B3j1Z8aES+iFuR70yYI206zcR1lJKxRzUbBRTqfKHX9x+jdJL0gAzVPDYMrgg==" saltValue="+RrxIrJlt268wYXYWIOC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3" t="s">
        <v>48</v>
      </c>
      <c r="D55" s="1303"/>
      <c r="E55" s="1304"/>
      <c r="F55" s="128">
        <v>2680</v>
      </c>
      <c r="G55" s="128">
        <v>2888</v>
      </c>
      <c r="H55" s="129">
        <v>2946</v>
      </c>
    </row>
    <row r="56" spans="2:8" ht="52.5" customHeight="1" x14ac:dyDescent="0.15">
      <c r="B56" s="130"/>
      <c r="C56" s="1305" t="s">
        <v>49</v>
      </c>
      <c r="D56" s="1305"/>
      <c r="E56" s="1306"/>
      <c r="F56" s="131">
        <v>2370</v>
      </c>
      <c r="G56" s="131">
        <v>2376</v>
      </c>
      <c r="H56" s="132">
        <v>2383</v>
      </c>
    </row>
    <row r="57" spans="2:8" ht="53.25" customHeight="1" x14ac:dyDescent="0.15">
      <c r="B57" s="130"/>
      <c r="C57" s="1307" t="s">
        <v>50</v>
      </c>
      <c r="D57" s="1307"/>
      <c r="E57" s="1308"/>
      <c r="F57" s="133">
        <v>7453</v>
      </c>
      <c r="G57" s="133">
        <v>7515</v>
      </c>
      <c r="H57" s="134">
        <v>7640</v>
      </c>
    </row>
    <row r="58" spans="2:8" ht="45.75" customHeight="1" x14ac:dyDescent="0.15">
      <c r="B58" s="135"/>
      <c r="C58" s="1295" t="s">
        <v>603</v>
      </c>
      <c r="D58" s="1296"/>
      <c r="E58" s="1297"/>
      <c r="F58" s="136">
        <v>3088</v>
      </c>
      <c r="G58" s="136">
        <v>2868</v>
      </c>
      <c r="H58" s="137">
        <v>2876</v>
      </c>
    </row>
    <row r="59" spans="2:8" ht="45.75" customHeight="1" x14ac:dyDescent="0.15">
      <c r="B59" s="135"/>
      <c r="C59" s="1295" t="s">
        <v>604</v>
      </c>
      <c r="D59" s="1296"/>
      <c r="E59" s="1297"/>
      <c r="F59" s="136">
        <v>2114</v>
      </c>
      <c r="G59" s="136">
        <v>2339</v>
      </c>
      <c r="H59" s="137">
        <v>2522</v>
      </c>
    </row>
    <row r="60" spans="2:8" ht="45.75" customHeight="1" x14ac:dyDescent="0.15">
      <c r="B60" s="135"/>
      <c r="C60" s="1295" t="s">
        <v>605</v>
      </c>
      <c r="D60" s="1296"/>
      <c r="E60" s="1297"/>
      <c r="F60" s="136">
        <v>914</v>
      </c>
      <c r="G60" s="136">
        <v>1057</v>
      </c>
      <c r="H60" s="137">
        <v>1136</v>
      </c>
    </row>
    <row r="61" spans="2:8" ht="45.75" customHeight="1" x14ac:dyDescent="0.15">
      <c r="B61" s="135"/>
      <c r="C61" s="1295" t="s">
        <v>606</v>
      </c>
      <c r="D61" s="1296"/>
      <c r="E61" s="1297"/>
      <c r="F61" s="136">
        <v>419</v>
      </c>
      <c r="G61" s="136">
        <v>446</v>
      </c>
      <c r="H61" s="137">
        <v>625</v>
      </c>
    </row>
    <row r="62" spans="2:8" ht="45.75" customHeight="1" thickBot="1" x14ac:dyDescent="0.2">
      <c r="B62" s="138"/>
      <c r="C62" s="1298" t="s">
        <v>603</v>
      </c>
      <c r="D62" s="1299"/>
      <c r="E62" s="1300"/>
      <c r="F62" s="139">
        <v>402</v>
      </c>
      <c r="G62" s="139">
        <v>302</v>
      </c>
      <c r="H62" s="140">
        <v>302</v>
      </c>
    </row>
    <row r="63" spans="2:8" ht="52.5" customHeight="1" thickBot="1" x14ac:dyDescent="0.2">
      <c r="B63" s="141"/>
      <c r="C63" s="1301" t="s">
        <v>51</v>
      </c>
      <c r="D63" s="1301"/>
      <c r="E63" s="1302"/>
      <c r="F63" s="142">
        <v>12503</v>
      </c>
      <c r="G63" s="142">
        <v>12779</v>
      </c>
      <c r="H63" s="143">
        <v>12968</v>
      </c>
    </row>
    <row r="64" spans="2:8" ht="15" customHeight="1" x14ac:dyDescent="0.15"/>
  </sheetData>
  <sheetProtection algorithmName="SHA-512" hashValue="GcUZZKWqvuLb/gdiEEfxoPUBL7MgsD83hNoxAr4jR7/7P88tqMlgSsdPUHIVcUzvFFjCxY2/5o8/fBhNPP/avw==" saltValue="4/DA4EWQojRJ9oFEvH2y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611</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612</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565</v>
      </c>
      <c r="BQ50" s="1314"/>
      <c r="BR50" s="1314"/>
      <c r="BS50" s="1314"/>
      <c r="BT50" s="1314"/>
      <c r="BU50" s="1314"/>
      <c r="BV50" s="1314"/>
      <c r="BW50" s="1314"/>
      <c r="BX50" s="1314" t="s">
        <v>566</v>
      </c>
      <c r="BY50" s="1314"/>
      <c r="BZ50" s="1314"/>
      <c r="CA50" s="1314"/>
      <c r="CB50" s="1314"/>
      <c r="CC50" s="1314"/>
      <c r="CD50" s="1314"/>
      <c r="CE50" s="1314"/>
      <c r="CF50" s="1314" t="s">
        <v>567</v>
      </c>
      <c r="CG50" s="1314"/>
      <c r="CH50" s="1314"/>
      <c r="CI50" s="1314"/>
      <c r="CJ50" s="1314"/>
      <c r="CK50" s="1314"/>
      <c r="CL50" s="1314"/>
      <c r="CM50" s="1314"/>
      <c r="CN50" s="1314" t="s">
        <v>568</v>
      </c>
      <c r="CO50" s="1314"/>
      <c r="CP50" s="1314"/>
      <c r="CQ50" s="1314"/>
      <c r="CR50" s="1314"/>
      <c r="CS50" s="1314"/>
      <c r="CT50" s="1314"/>
      <c r="CU50" s="1314"/>
      <c r="CV50" s="1314" t="s">
        <v>569</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613</v>
      </c>
      <c r="AO51" s="1312"/>
      <c r="AP51" s="1312"/>
      <c r="AQ51" s="1312"/>
      <c r="AR51" s="1312"/>
      <c r="AS51" s="1312"/>
      <c r="AT51" s="1312"/>
      <c r="AU51" s="1312"/>
      <c r="AV51" s="1312"/>
      <c r="AW51" s="1312"/>
      <c r="AX51" s="1312"/>
      <c r="AY51" s="1312"/>
      <c r="AZ51" s="1312"/>
      <c r="BA51" s="1312"/>
      <c r="BB51" s="1312" t="s">
        <v>614</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200.1</v>
      </c>
      <c r="BY51" s="1309"/>
      <c r="BZ51" s="1309"/>
      <c r="CA51" s="1309"/>
      <c r="CB51" s="1309"/>
      <c r="CC51" s="1309"/>
      <c r="CD51" s="1309"/>
      <c r="CE51" s="1309"/>
      <c r="CF51" s="1309">
        <v>191.6</v>
      </c>
      <c r="CG51" s="1309"/>
      <c r="CH51" s="1309"/>
      <c r="CI51" s="1309"/>
      <c r="CJ51" s="1309"/>
      <c r="CK51" s="1309"/>
      <c r="CL51" s="1309"/>
      <c r="CM51" s="1309"/>
      <c r="CN51" s="1309">
        <v>173.9</v>
      </c>
      <c r="CO51" s="1309"/>
      <c r="CP51" s="1309"/>
      <c r="CQ51" s="1309"/>
      <c r="CR51" s="1309"/>
      <c r="CS51" s="1309"/>
      <c r="CT51" s="1309"/>
      <c r="CU51" s="1309"/>
      <c r="CV51" s="1309">
        <v>157.5</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615</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89.7</v>
      </c>
      <c r="BY53" s="1309"/>
      <c r="BZ53" s="1309"/>
      <c r="CA53" s="1309"/>
      <c r="CB53" s="1309"/>
      <c r="CC53" s="1309"/>
      <c r="CD53" s="1309"/>
      <c r="CE53" s="1309"/>
      <c r="CF53" s="1309">
        <v>89.8</v>
      </c>
      <c r="CG53" s="1309"/>
      <c r="CH53" s="1309"/>
      <c r="CI53" s="1309"/>
      <c r="CJ53" s="1309"/>
      <c r="CK53" s="1309"/>
      <c r="CL53" s="1309"/>
      <c r="CM53" s="1309"/>
      <c r="CN53" s="1309">
        <v>90.1</v>
      </c>
      <c r="CO53" s="1309"/>
      <c r="CP53" s="1309"/>
      <c r="CQ53" s="1309"/>
      <c r="CR53" s="1309"/>
      <c r="CS53" s="1309"/>
      <c r="CT53" s="1309"/>
      <c r="CU53" s="1309"/>
      <c r="CV53" s="1309">
        <v>90.2</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616</v>
      </c>
      <c r="AO55" s="1314"/>
      <c r="AP55" s="1314"/>
      <c r="AQ55" s="1314"/>
      <c r="AR55" s="1314"/>
      <c r="AS55" s="1314"/>
      <c r="AT55" s="1314"/>
      <c r="AU55" s="1314"/>
      <c r="AV55" s="1314"/>
      <c r="AW55" s="1314"/>
      <c r="AX55" s="1314"/>
      <c r="AY55" s="1314"/>
      <c r="AZ55" s="1314"/>
      <c r="BA55" s="1314"/>
      <c r="BB55" s="1312" t="s">
        <v>614</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615</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x14ac:dyDescent="0.15">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618</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612</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565</v>
      </c>
      <c r="BQ72" s="1314"/>
      <c r="BR72" s="1314"/>
      <c r="BS72" s="1314"/>
      <c r="BT72" s="1314"/>
      <c r="BU72" s="1314"/>
      <c r="BV72" s="1314"/>
      <c r="BW72" s="1314"/>
      <c r="BX72" s="1314" t="s">
        <v>566</v>
      </c>
      <c r="BY72" s="1314"/>
      <c r="BZ72" s="1314"/>
      <c r="CA72" s="1314"/>
      <c r="CB72" s="1314"/>
      <c r="CC72" s="1314"/>
      <c r="CD72" s="1314"/>
      <c r="CE72" s="1314"/>
      <c r="CF72" s="1314" t="s">
        <v>567</v>
      </c>
      <c r="CG72" s="1314"/>
      <c r="CH72" s="1314"/>
      <c r="CI72" s="1314"/>
      <c r="CJ72" s="1314"/>
      <c r="CK72" s="1314"/>
      <c r="CL72" s="1314"/>
      <c r="CM72" s="1314"/>
      <c r="CN72" s="1314" t="s">
        <v>568</v>
      </c>
      <c r="CO72" s="1314"/>
      <c r="CP72" s="1314"/>
      <c r="CQ72" s="1314"/>
      <c r="CR72" s="1314"/>
      <c r="CS72" s="1314"/>
      <c r="CT72" s="1314"/>
      <c r="CU72" s="1314"/>
      <c r="CV72" s="1314" t="s">
        <v>569</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613</v>
      </c>
      <c r="AO73" s="1312"/>
      <c r="AP73" s="1312"/>
      <c r="AQ73" s="1312"/>
      <c r="AR73" s="1312"/>
      <c r="AS73" s="1312"/>
      <c r="AT73" s="1312"/>
      <c r="AU73" s="1312"/>
      <c r="AV73" s="1312"/>
      <c r="AW73" s="1312"/>
      <c r="AX73" s="1312"/>
      <c r="AY73" s="1312"/>
      <c r="AZ73" s="1312"/>
      <c r="BA73" s="1312"/>
      <c r="BB73" s="1312" t="s">
        <v>614</v>
      </c>
      <c r="BC73" s="1312"/>
      <c r="BD73" s="1312"/>
      <c r="BE73" s="1312"/>
      <c r="BF73" s="1312"/>
      <c r="BG73" s="1312"/>
      <c r="BH73" s="1312"/>
      <c r="BI73" s="1312"/>
      <c r="BJ73" s="1312"/>
      <c r="BK73" s="1312"/>
      <c r="BL73" s="1312"/>
      <c r="BM73" s="1312"/>
      <c r="BN73" s="1312"/>
      <c r="BO73" s="1312"/>
      <c r="BP73" s="1309">
        <v>208.8</v>
      </c>
      <c r="BQ73" s="1309"/>
      <c r="BR73" s="1309"/>
      <c r="BS73" s="1309"/>
      <c r="BT73" s="1309"/>
      <c r="BU73" s="1309"/>
      <c r="BV73" s="1309"/>
      <c r="BW73" s="1309"/>
      <c r="BX73" s="1309">
        <v>200.1</v>
      </c>
      <c r="BY73" s="1309"/>
      <c r="BZ73" s="1309"/>
      <c r="CA73" s="1309"/>
      <c r="CB73" s="1309"/>
      <c r="CC73" s="1309"/>
      <c r="CD73" s="1309"/>
      <c r="CE73" s="1309"/>
      <c r="CF73" s="1309">
        <v>191.6</v>
      </c>
      <c r="CG73" s="1309"/>
      <c r="CH73" s="1309"/>
      <c r="CI73" s="1309"/>
      <c r="CJ73" s="1309"/>
      <c r="CK73" s="1309"/>
      <c r="CL73" s="1309"/>
      <c r="CM73" s="1309"/>
      <c r="CN73" s="1309">
        <v>173.9</v>
      </c>
      <c r="CO73" s="1309"/>
      <c r="CP73" s="1309"/>
      <c r="CQ73" s="1309"/>
      <c r="CR73" s="1309"/>
      <c r="CS73" s="1309"/>
      <c r="CT73" s="1309"/>
      <c r="CU73" s="1309"/>
      <c r="CV73" s="1309">
        <v>157.5</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619</v>
      </c>
      <c r="BC75" s="1312"/>
      <c r="BD75" s="1312"/>
      <c r="BE75" s="1312"/>
      <c r="BF75" s="1312"/>
      <c r="BG75" s="1312"/>
      <c r="BH75" s="1312"/>
      <c r="BI75" s="1312"/>
      <c r="BJ75" s="1312"/>
      <c r="BK75" s="1312"/>
      <c r="BL75" s="1312"/>
      <c r="BM75" s="1312"/>
      <c r="BN75" s="1312"/>
      <c r="BO75" s="1312"/>
      <c r="BP75" s="1309">
        <v>18.399999999999999</v>
      </c>
      <c r="BQ75" s="1309"/>
      <c r="BR75" s="1309"/>
      <c r="BS75" s="1309"/>
      <c r="BT75" s="1309"/>
      <c r="BU75" s="1309"/>
      <c r="BV75" s="1309"/>
      <c r="BW75" s="1309"/>
      <c r="BX75" s="1309">
        <v>16.7</v>
      </c>
      <c r="BY75" s="1309"/>
      <c r="BZ75" s="1309"/>
      <c r="CA75" s="1309"/>
      <c r="CB75" s="1309"/>
      <c r="CC75" s="1309"/>
      <c r="CD75" s="1309"/>
      <c r="CE75" s="1309"/>
      <c r="CF75" s="1309">
        <v>15.5</v>
      </c>
      <c r="CG75" s="1309"/>
      <c r="CH75" s="1309"/>
      <c r="CI75" s="1309"/>
      <c r="CJ75" s="1309"/>
      <c r="CK75" s="1309"/>
      <c r="CL75" s="1309"/>
      <c r="CM75" s="1309"/>
      <c r="CN75" s="1309">
        <v>14.7</v>
      </c>
      <c r="CO75" s="1309"/>
      <c r="CP75" s="1309"/>
      <c r="CQ75" s="1309"/>
      <c r="CR75" s="1309"/>
      <c r="CS75" s="1309"/>
      <c r="CT75" s="1309"/>
      <c r="CU75" s="1309"/>
      <c r="CV75" s="1309">
        <v>14.5</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616</v>
      </c>
      <c r="AO77" s="1314"/>
      <c r="AP77" s="1314"/>
      <c r="AQ77" s="1314"/>
      <c r="AR77" s="1314"/>
      <c r="AS77" s="1314"/>
      <c r="AT77" s="1314"/>
      <c r="AU77" s="1314"/>
      <c r="AV77" s="1314"/>
      <c r="AW77" s="1314"/>
      <c r="AX77" s="1314"/>
      <c r="AY77" s="1314"/>
      <c r="AZ77" s="1314"/>
      <c r="BA77" s="1314"/>
      <c r="BB77" s="1312" t="s">
        <v>614</v>
      </c>
      <c r="BC77" s="1312"/>
      <c r="BD77" s="1312"/>
      <c r="BE77" s="1312"/>
      <c r="BF77" s="1312"/>
      <c r="BG77" s="1312"/>
      <c r="BH77" s="1312"/>
      <c r="BI77" s="1312"/>
      <c r="BJ77" s="1312"/>
      <c r="BK77" s="1312"/>
      <c r="BL77" s="1312"/>
      <c r="BM77" s="1312"/>
      <c r="BN77" s="1312"/>
      <c r="BO77" s="1312"/>
      <c r="BP77" s="1309">
        <v>58.5</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619</v>
      </c>
      <c r="BC79" s="1312"/>
      <c r="BD79" s="1312"/>
      <c r="BE79" s="1312"/>
      <c r="BF79" s="1312"/>
      <c r="BG79" s="1312"/>
      <c r="BH79" s="1312"/>
      <c r="BI79" s="1312"/>
      <c r="BJ79" s="1312"/>
      <c r="BK79" s="1312"/>
      <c r="BL79" s="1312"/>
      <c r="BM79" s="1312"/>
      <c r="BN79" s="1312"/>
      <c r="BO79" s="1312"/>
      <c r="BP79" s="1309">
        <v>10.7</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MTIPiWnjfz804PbmmWDZCDghv4jkWj4G/Ca70VxYEKpoWTR5xRm7iI/tgemyiY2n0c/PUAnPoLdCM6Qzmf4d8A==" saltValue="Cvg2A8XfpRJlb4pdRofKE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1" zoomScaleNormal="71"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sxVpGlU1DaZMHPd3ax2jbA6091jBFE14K5/jX1Q+RN70kB+u1e+JsiRana97lfVRzOGcgFhNp7JYETlkjseCjQ==" saltValue="cXIzGrNUCs7s63Yy1cVe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4T9uifwj5qJCyi72cVrsFmBbmP53TE08hUTuY1wgKOJo1wIW2Tm3CPK67TKSe67DmtSabsXFFt8aI5/241tcpw==" saltValue="Ec6mWrsVjPqAWshvZ5FNY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89865</v>
      </c>
      <c r="E3" s="162"/>
      <c r="F3" s="163">
        <v>85459</v>
      </c>
      <c r="G3" s="164"/>
      <c r="H3" s="165"/>
    </row>
    <row r="4" spans="1:8" x14ac:dyDescent="0.15">
      <c r="A4" s="166"/>
      <c r="B4" s="167"/>
      <c r="C4" s="168"/>
      <c r="D4" s="169">
        <v>62150</v>
      </c>
      <c r="E4" s="170"/>
      <c r="F4" s="171">
        <v>44378</v>
      </c>
      <c r="G4" s="172"/>
      <c r="H4" s="173"/>
    </row>
    <row r="5" spans="1:8" x14ac:dyDescent="0.15">
      <c r="A5" s="154" t="s">
        <v>557</v>
      </c>
      <c r="B5" s="159"/>
      <c r="C5" s="160"/>
      <c r="D5" s="161">
        <v>60654</v>
      </c>
      <c r="E5" s="162"/>
      <c r="F5" s="163">
        <v>83280</v>
      </c>
      <c r="G5" s="164"/>
      <c r="H5" s="165"/>
    </row>
    <row r="6" spans="1:8" x14ac:dyDescent="0.15">
      <c r="A6" s="166"/>
      <c r="B6" s="167"/>
      <c r="C6" s="168"/>
      <c r="D6" s="169">
        <v>36800</v>
      </c>
      <c r="E6" s="170"/>
      <c r="F6" s="171">
        <v>43123</v>
      </c>
      <c r="G6" s="172"/>
      <c r="H6" s="173"/>
    </row>
    <row r="7" spans="1:8" x14ac:dyDescent="0.15">
      <c r="A7" s="154" t="s">
        <v>558</v>
      </c>
      <c r="B7" s="159"/>
      <c r="C7" s="160"/>
      <c r="D7" s="161">
        <v>81881</v>
      </c>
      <c r="E7" s="162"/>
      <c r="F7" s="163">
        <v>88968</v>
      </c>
      <c r="G7" s="164"/>
      <c r="H7" s="165"/>
    </row>
    <row r="8" spans="1:8" x14ac:dyDescent="0.15">
      <c r="A8" s="166"/>
      <c r="B8" s="167"/>
      <c r="C8" s="168"/>
      <c r="D8" s="169">
        <v>46459</v>
      </c>
      <c r="E8" s="170"/>
      <c r="F8" s="171">
        <v>45482</v>
      </c>
      <c r="G8" s="172"/>
      <c r="H8" s="173"/>
    </row>
    <row r="9" spans="1:8" x14ac:dyDescent="0.15">
      <c r="A9" s="154" t="s">
        <v>559</v>
      </c>
      <c r="B9" s="159"/>
      <c r="C9" s="160"/>
      <c r="D9" s="161">
        <v>52302</v>
      </c>
      <c r="E9" s="162"/>
      <c r="F9" s="163">
        <v>85173</v>
      </c>
      <c r="G9" s="164"/>
      <c r="H9" s="165"/>
    </row>
    <row r="10" spans="1:8" x14ac:dyDescent="0.15">
      <c r="A10" s="166"/>
      <c r="B10" s="167"/>
      <c r="C10" s="168"/>
      <c r="D10" s="169">
        <v>31299</v>
      </c>
      <c r="E10" s="170"/>
      <c r="F10" s="171">
        <v>43913</v>
      </c>
      <c r="G10" s="172"/>
      <c r="H10" s="173"/>
    </row>
    <row r="11" spans="1:8" x14ac:dyDescent="0.15">
      <c r="A11" s="154" t="s">
        <v>560</v>
      </c>
      <c r="B11" s="159"/>
      <c r="C11" s="160"/>
      <c r="D11" s="161">
        <v>84052</v>
      </c>
      <c r="E11" s="162"/>
      <c r="F11" s="163">
        <v>94081</v>
      </c>
      <c r="G11" s="164"/>
      <c r="H11" s="165"/>
    </row>
    <row r="12" spans="1:8" x14ac:dyDescent="0.15">
      <c r="A12" s="166"/>
      <c r="B12" s="167"/>
      <c r="C12" s="174"/>
      <c r="D12" s="169">
        <v>61959</v>
      </c>
      <c r="E12" s="170"/>
      <c r="F12" s="171">
        <v>48949</v>
      </c>
      <c r="G12" s="172"/>
      <c r="H12" s="173"/>
    </row>
    <row r="13" spans="1:8" x14ac:dyDescent="0.15">
      <c r="A13" s="154"/>
      <c r="B13" s="159"/>
      <c r="C13" s="175"/>
      <c r="D13" s="176">
        <v>73751</v>
      </c>
      <c r="E13" s="177"/>
      <c r="F13" s="178">
        <v>87392</v>
      </c>
      <c r="G13" s="179"/>
      <c r="H13" s="165"/>
    </row>
    <row r="14" spans="1:8" x14ac:dyDescent="0.15">
      <c r="A14" s="166"/>
      <c r="B14" s="167"/>
      <c r="C14" s="168"/>
      <c r="D14" s="169">
        <v>47733</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1.17</v>
      </c>
      <c r="C19" s="180">
        <f>ROUND(VALUE(SUBSTITUTE(実質収支比率等に係る経年分析!G$48,"▲","-")),2)</f>
        <v>2.77</v>
      </c>
      <c r="D19" s="180">
        <f>ROUND(VALUE(SUBSTITUTE(実質収支比率等に係る経年分析!H$48,"▲","-")),2)</f>
        <v>2.34</v>
      </c>
      <c r="E19" s="180">
        <f>ROUND(VALUE(SUBSTITUTE(実質収支比率等に係る経年分析!I$48,"▲","-")),2)</f>
        <v>0.6</v>
      </c>
      <c r="F19" s="180">
        <f>ROUND(VALUE(SUBSTITUTE(実質収支比率等に係る経年分析!J$48,"▲","-")),2)</f>
        <v>1.36</v>
      </c>
    </row>
    <row r="20" spans="1:11" x14ac:dyDescent="0.15">
      <c r="A20" s="180" t="s">
        <v>55</v>
      </c>
      <c r="B20" s="180">
        <f>ROUND(VALUE(SUBSTITUTE(実質収支比率等に係る経年分析!F$47,"▲","-")),2)</f>
        <v>12.75</v>
      </c>
      <c r="C20" s="180">
        <f>ROUND(VALUE(SUBSTITUTE(実質収支比率等に係る経年分析!G$47,"▲","-")),2)</f>
        <v>13.71</v>
      </c>
      <c r="D20" s="180">
        <f>ROUND(VALUE(SUBSTITUTE(実質収支比率等に係る経年分析!H$47,"▲","-")),2)</f>
        <v>15.34</v>
      </c>
      <c r="E20" s="180">
        <f>ROUND(VALUE(SUBSTITUTE(実質収支比率等に係る経年分析!I$47,"▲","-")),2)</f>
        <v>16.82</v>
      </c>
      <c r="F20" s="180">
        <f>ROUND(VALUE(SUBSTITUTE(実質収支比率等に係る経年分析!J$47,"▲","-")),2)</f>
        <v>17.66</v>
      </c>
    </row>
    <row r="21" spans="1:11" x14ac:dyDescent="0.15">
      <c r="A21" s="180" t="s">
        <v>56</v>
      </c>
      <c r="B21" s="180">
        <f>IF(ISNUMBER(VALUE(SUBSTITUTE(実質収支比率等に係る経年分析!F$49,"▲","-"))),ROUND(VALUE(SUBSTITUTE(実質収支比率等に係る経年分析!F$49,"▲","-")),2),NA())</f>
        <v>4.4400000000000004</v>
      </c>
      <c r="C21" s="180">
        <f>IF(ISNUMBER(VALUE(SUBSTITUTE(実質収支比率等に係る経年分析!G$49,"▲","-"))),ROUND(VALUE(SUBSTITUTE(実質収支比率等に係る経年分析!G$49,"▲","-")),2),NA())</f>
        <v>9.14</v>
      </c>
      <c r="D21" s="180">
        <f>IF(ISNUMBER(VALUE(SUBSTITUTE(実質収支比率等に係る経年分析!H$49,"▲","-"))),ROUND(VALUE(SUBSTITUTE(実質収支比率等に係る経年分析!H$49,"▲","-")),2),NA())</f>
        <v>6.8</v>
      </c>
      <c r="E21" s="180">
        <f>IF(ISNUMBER(VALUE(SUBSTITUTE(実質収支比率等に係る経年分析!I$49,"▲","-"))),ROUND(VALUE(SUBSTITUTE(実質収支比率等に係る経年分析!I$49,"▲","-")),2),NA())</f>
        <v>6.93</v>
      </c>
      <c r="F21" s="180">
        <f>IF(ISNUMBER(VALUE(SUBSTITUTE(実質収支比率等に係る経年分析!J$49,"▲","-"))),ROUND(VALUE(SUBSTITUTE(実質収支比率等に係る経年分析!J$49,"▲","-")),2),NA())</f>
        <v>4.13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1.19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温泉事業特別会計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住宅用地造成事業等特別会計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産地直売所事業特別会計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0.24</v>
      </c>
    </row>
    <row r="35" spans="1:16" x14ac:dyDescent="0.15">
      <c r="A35" s="181" t="str">
        <f>IF(連結実質赤字比率に係る赤字・黒字の構成分析!C$35="",NA(),連結実質赤字比率に係る赤字・黒字の構成分析!C$35)</f>
        <v>介護保険特別会計（保険事業勘定）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0.59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4549</v>
      </c>
      <c r="E42" s="182"/>
      <c r="F42" s="182"/>
      <c r="G42" s="182">
        <f>'実質公債費比率（分子）の構造'!L$52</f>
        <v>4623</v>
      </c>
      <c r="H42" s="182"/>
      <c r="I42" s="182"/>
      <c r="J42" s="182">
        <f>'実質公債費比率（分子）の構造'!M$52</f>
        <v>4726</v>
      </c>
      <c r="K42" s="182"/>
      <c r="L42" s="182"/>
      <c r="M42" s="182">
        <f>'実質公債費比率（分子）の構造'!N$52</f>
        <v>4562</v>
      </c>
      <c r="N42" s="182"/>
      <c r="O42" s="182"/>
      <c r="P42" s="182">
        <f>'実質公債費比率（分子）の構造'!O$52</f>
        <v>4402</v>
      </c>
    </row>
    <row r="43" spans="1:16" x14ac:dyDescent="0.15">
      <c r="A43" s="182" t="s">
        <v>64</v>
      </c>
      <c r="B43" s="182">
        <f>'実質公債費比率（分子）の構造'!K$51</f>
        <v>2</v>
      </c>
      <c r="C43" s="182"/>
      <c r="D43" s="182"/>
      <c r="E43" s="182">
        <f>'実質公債費比率（分子）の構造'!L$51</f>
        <v>2</v>
      </c>
      <c r="F43" s="182"/>
      <c r="G43" s="182"/>
      <c r="H43" s="182">
        <f>'実質公債費比率（分子）の構造'!M$51</f>
        <v>1</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936</v>
      </c>
      <c r="C45" s="182"/>
      <c r="D45" s="182"/>
      <c r="E45" s="182">
        <f>'実質公債費比率（分子）の構造'!L$49</f>
        <v>967</v>
      </c>
      <c r="F45" s="182"/>
      <c r="G45" s="182"/>
      <c r="H45" s="182">
        <f>'実質公債費比率（分子）の構造'!M$49</f>
        <v>961</v>
      </c>
      <c r="I45" s="182"/>
      <c r="J45" s="182"/>
      <c r="K45" s="182">
        <f>'実質公債費比率（分子）の構造'!N$49</f>
        <v>968</v>
      </c>
      <c r="L45" s="182"/>
      <c r="M45" s="182"/>
      <c r="N45" s="182">
        <f>'実質公債費比率（分子）の構造'!O$49</f>
        <v>902</v>
      </c>
      <c r="O45" s="182"/>
      <c r="P45" s="182"/>
    </row>
    <row r="46" spans="1:16" x14ac:dyDescent="0.15">
      <c r="A46" s="182" t="s">
        <v>67</v>
      </c>
      <c r="B46" s="182">
        <f>'実質公債費比率（分子）の構造'!K$48</f>
        <v>1436</v>
      </c>
      <c r="C46" s="182"/>
      <c r="D46" s="182"/>
      <c r="E46" s="182">
        <f>'実質公債費比率（分子）の構造'!L$48</f>
        <v>1348</v>
      </c>
      <c r="F46" s="182"/>
      <c r="G46" s="182"/>
      <c r="H46" s="182">
        <f>'実質公債費比率（分子）の構造'!M$48</f>
        <v>1375</v>
      </c>
      <c r="I46" s="182"/>
      <c r="J46" s="182"/>
      <c r="K46" s="182">
        <f>'実質公債費比率（分子）の構造'!N$48</f>
        <v>1345</v>
      </c>
      <c r="L46" s="182"/>
      <c r="M46" s="182"/>
      <c r="N46" s="182">
        <f>'実質公債費比率（分子）の構造'!O$48</f>
        <v>1225</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4539</v>
      </c>
      <c r="C49" s="182"/>
      <c r="D49" s="182"/>
      <c r="E49" s="182">
        <f>'実質公債費比率（分子）の構造'!L$45</f>
        <v>4413</v>
      </c>
      <c r="F49" s="182"/>
      <c r="G49" s="182"/>
      <c r="H49" s="182">
        <f>'実質公債費比率（分子）の構造'!M$45</f>
        <v>4231</v>
      </c>
      <c r="I49" s="182"/>
      <c r="J49" s="182"/>
      <c r="K49" s="182">
        <f>'実質公債費比率（分子）の構造'!N$45</f>
        <v>4166</v>
      </c>
      <c r="L49" s="182"/>
      <c r="M49" s="182"/>
      <c r="N49" s="182">
        <f>'実質公債費比率（分子）の構造'!O$45</f>
        <v>4177</v>
      </c>
      <c r="O49" s="182"/>
      <c r="P49" s="182"/>
    </row>
    <row r="50" spans="1:16" x14ac:dyDescent="0.15">
      <c r="A50" s="182" t="s">
        <v>70</v>
      </c>
      <c r="B50" s="182" t="e">
        <f>NA()</f>
        <v>#N/A</v>
      </c>
      <c r="C50" s="182">
        <f>IF(ISNUMBER('実質公債費比率（分子）の構造'!K$53),'実質公債費比率（分子）の構造'!K$53,NA())</f>
        <v>2364</v>
      </c>
      <c r="D50" s="182" t="e">
        <f>NA()</f>
        <v>#N/A</v>
      </c>
      <c r="E50" s="182" t="e">
        <f>NA()</f>
        <v>#N/A</v>
      </c>
      <c r="F50" s="182">
        <f>IF(ISNUMBER('実質公債費比率（分子）の構造'!L$53),'実質公債費比率（分子）の構造'!L$53,NA())</f>
        <v>2107</v>
      </c>
      <c r="G50" s="182" t="e">
        <f>NA()</f>
        <v>#N/A</v>
      </c>
      <c r="H50" s="182" t="e">
        <f>NA()</f>
        <v>#N/A</v>
      </c>
      <c r="I50" s="182">
        <f>IF(ISNUMBER('実質公債費比率（分子）の構造'!M$53),'実質公債費比率（分子）の構造'!M$53,NA())</f>
        <v>1842</v>
      </c>
      <c r="J50" s="182" t="e">
        <f>NA()</f>
        <v>#N/A</v>
      </c>
      <c r="K50" s="182" t="e">
        <f>NA()</f>
        <v>#N/A</v>
      </c>
      <c r="L50" s="182">
        <f>IF(ISNUMBER('実質公債費比率（分子）の構造'!N$53),'実質公債費比率（分子）の構造'!N$53,NA())</f>
        <v>1917</v>
      </c>
      <c r="M50" s="182" t="e">
        <f>NA()</f>
        <v>#N/A</v>
      </c>
      <c r="N50" s="182" t="e">
        <f>NA()</f>
        <v>#N/A</v>
      </c>
      <c r="O50" s="182">
        <f>IF(ISNUMBER('実質公債費比率（分子）の構造'!O$53),'実質公債費比率（分子）の構造'!O$53,NA())</f>
        <v>1902</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44323</v>
      </c>
      <c r="E56" s="181"/>
      <c r="F56" s="181"/>
      <c r="G56" s="181">
        <f>'将来負担比率（分子）の構造'!J$52</f>
        <v>43113</v>
      </c>
      <c r="H56" s="181"/>
      <c r="I56" s="181"/>
      <c r="J56" s="181">
        <f>'将来負担比率（分子）の構造'!K$52</f>
        <v>42376</v>
      </c>
      <c r="K56" s="181"/>
      <c r="L56" s="181"/>
      <c r="M56" s="181">
        <f>'将来負担比率（分子）の構造'!L$52</f>
        <v>40609</v>
      </c>
      <c r="N56" s="181"/>
      <c r="O56" s="181"/>
      <c r="P56" s="181">
        <f>'将来負担比率（分子）の構造'!M$52</f>
        <v>40072</v>
      </c>
    </row>
    <row r="57" spans="1:16" x14ac:dyDescent="0.15">
      <c r="A57" s="181" t="s">
        <v>42</v>
      </c>
      <c r="B57" s="181"/>
      <c r="C57" s="181"/>
      <c r="D57" s="181">
        <f>'将来負担比率（分子）の構造'!I$51</f>
        <v>4594</v>
      </c>
      <c r="E57" s="181"/>
      <c r="F57" s="181"/>
      <c r="G57" s="181">
        <f>'将来負担比率（分子）の構造'!J$51</f>
        <v>4238</v>
      </c>
      <c r="H57" s="181"/>
      <c r="I57" s="181"/>
      <c r="J57" s="181">
        <f>'将来負担比率（分子）の構造'!K$51</f>
        <v>3813</v>
      </c>
      <c r="K57" s="181"/>
      <c r="L57" s="181"/>
      <c r="M57" s="181">
        <f>'将来負担比率（分子）の構造'!L$51</f>
        <v>3466</v>
      </c>
      <c r="N57" s="181"/>
      <c r="O57" s="181"/>
      <c r="P57" s="181">
        <f>'将来負担比率（分子）の構造'!M$51</f>
        <v>3073</v>
      </c>
    </row>
    <row r="58" spans="1:16" x14ac:dyDescent="0.15">
      <c r="A58" s="181" t="s">
        <v>41</v>
      </c>
      <c r="B58" s="181"/>
      <c r="C58" s="181"/>
      <c r="D58" s="181">
        <f>'将来負担比率（分子）の構造'!I$50</f>
        <v>9074</v>
      </c>
      <c r="E58" s="181"/>
      <c r="F58" s="181"/>
      <c r="G58" s="181">
        <f>'将来負担比率（分子）の構造'!J$50</f>
        <v>8879</v>
      </c>
      <c r="H58" s="181"/>
      <c r="I58" s="181"/>
      <c r="J58" s="181">
        <f>'将来負担比率（分子）の構造'!K$50</f>
        <v>9356</v>
      </c>
      <c r="K58" s="181"/>
      <c r="L58" s="181"/>
      <c r="M58" s="181">
        <f>'将来負担比率（分子）の構造'!L$50</f>
        <v>9853</v>
      </c>
      <c r="N58" s="181"/>
      <c r="O58" s="181"/>
      <c r="P58" s="181">
        <f>'将来負担比率（分子）の構造'!M$50</f>
        <v>9962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5704</v>
      </c>
      <c r="C62" s="181"/>
      <c r="D62" s="181"/>
      <c r="E62" s="181">
        <f>'将来負担比率（分子）の構造'!J$45</f>
        <v>5302</v>
      </c>
      <c r="F62" s="181"/>
      <c r="G62" s="181"/>
      <c r="H62" s="181">
        <f>'将来負担比率（分子）の構造'!K$45</f>
        <v>5352</v>
      </c>
      <c r="I62" s="181"/>
      <c r="J62" s="181"/>
      <c r="K62" s="181">
        <f>'将来負担比率（分子）の構造'!L$45</f>
        <v>5061</v>
      </c>
      <c r="L62" s="181"/>
      <c r="M62" s="181"/>
      <c r="N62" s="181">
        <f>'将来負担比率（分子）の構造'!M$45</f>
        <v>4713</v>
      </c>
      <c r="O62" s="181"/>
      <c r="P62" s="181"/>
    </row>
    <row r="63" spans="1:16" x14ac:dyDescent="0.15">
      <c r="A63" s="181" t="s">
        <v>34</v>
      </c>
      <c r="B63" s="181">
        <f>'将来負担比率（分子）の構造'!I$44</f>
        <v>11282</v>
      </c>
      <c r="C63" s="181"/>
      <c r="D63" s="181"/>
      <c r="E63" s="181">
        <f>'将来負担比率（分子）の構造'!J$44</f>
        <v>10758</v>
      </c>
      <c r="F63" s="181"/>
      <c r="G63" s="181"/>
      <c r="H63" s="181">
        <f>'将来負担比率（分子）の構造'!K$44</f>
        <v>10082</v>
      </c>
      <c r="I63" s="181"/>
      <c r="J63" s="181"/>
      <c r="K63" s="181">
        <f>'将来負担比率（分子）の構造'!L$44</f>
        <v>9455</v>
      </c>
      <c r="L63" s="181"/>
      <c r="M63" s="181"/>
      <c r="N63" s="181">
        <f>'将来負担比率（分子）の構造'!M$44</f>
        <v>8930</v>
      </c>
      <c r="O63" s="181"/>
      <c r="P63" s="181"/>
    </row>
    <row r="64" spans="1:16" x14ac:dyDescent="0.15">
      <c r="A64" s="181" t="s">
        <v>33</v>
      </c>
      <c r="B64" s="181">
        <f>'将来負担比率（分子）の構造'!I$43</f>
        <v>22963</v>
      </c>
      <c r="C64" s="181"/>
      <c r="D64" s="181"/>
      <c r="E64" s="181">
        <f>'将来負担比率（分子）の構造'!J$43</f>
        <v>22275</v>
      </c>
      <c r="F64" s="181"/>
      <c r="G64" s="181"/>
      <c r="H64" s="181">
        <f>'将来負担比率（分子）の構造'!K$43</f>
        <v>21581</v>
      </c>
      <c r="I64" s="181"/>
      <c r="J64" s="181"/>
      <c r="K64" s="181">
        <f>'将来負担比率（分子）の構造'!L$43</f>
        <v>21174</v>
      </c>
      <c r="L64" s="181"/>
      <c r="M64" s="181"/>
      <c r="N64" s="181">
        <f>'将来負担比率（分子）の構造'!M$43</f>
        <v>19600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47068</v>
      </c>
      <c r="C66" s="181"/>
      <c r="D66" s="181"/>
      <c r="E66" s="181">
        <f>'将来負担比率（分子）の構造'!J$41</f>
        <v>44889</v>
      </c>
      <c r="F66" s="181"/>
      <c r="G66" s="181"/>
      <c r="H66" s="181">
        <f>'将来負担比率（分子）の構造'!K$41</f>
        <v>43855</v>
      </c>
      <c r="I66" s="181"/>
      <c r="J66" s="181"/>
      <c r="K66" s="181">
        <f>'将来負担比率（分子）の構造'!L$41</f>
        <v>40994</v>
      </c>
      <c r="L66" s="181"/>
      <c r="M66" s="181"/>
      <c r="N66" s="181">
        <f>'将来負担比率（分子）の構造'!M$41</f>
        <v>39896</v>
      </c>
      <c r="O66" s="181"/>
      <c r="P66" s="181"/>
    </row>
    <row r="67" spans="1:16" x14ac:dyDescent="0.15">
      <c r="A67" s="181" t="s">
        <v>74</v>
      </c>
      <c r="B67" s="181" t="e">
        <f>NA()</f>
        <v>#N/A</v>
      </c>
      <c r="C67" s="181">
        <f>IF(ISNUMBER('将来負担比率（分子）の構造'!I$53), IF('将来負担比率（分子）の構造'!I$53 &lt; 0, 0, '将来負担比率（分子）の構造'!I$53), NA())</f>
        <v>29027</v>
      </c>
      <c r="D67" s="181" t="e">
        <f>NA()</f>
        <v>#N/A</v>
      </c>
      <c r="E67" s="181" t="e">
        <f>NA()</f>
        <v>#N/A</v>
      </c>
      <c r="F67" s="181">
        <f>IF(ISNUMBER('将来負担比率（分子）の構造'!J$53), IF('将来負担比率（分子）の構造'!J$53 &lt; 0, 0, '将来負担比率（分子）の構造'!J$53), NA())</f>
        <v>26994</v>
      </c>
      <c r="G67" s="181" t="e">
        <f>NA()</f>
        <v>#N/A</v>
      </c>
      <c r="H67" s="181" t="e">
        <f>NA()</f>
        <v>#N/A</v>
      </c>
      <c r="I67" s="181">
        <f>IF(ISNUMBER('将来負担比率（分子）の構造'!K$53), IF('将来負担比率（分子）の構造'!K$53 &lt; 0, 0, '将来負担比率（分子）の構造'!K$53), NA())</f>
        <v>25327</v>
      </c>
      <c r="J67" s="181" t="e">
        <f>NA()</f>
        <v>#N/A</v>
      </c>
      <c r="K67" s="181" t="e">
        <f>NA()</f>
        <v>#N/A</v>
      </c>
      <c r="L67" s="181">
        <f>IF(ISNUMBER('将来負担比率（分子）の構造'!L$53), IF('将来負担比率（分子）の構造'!L$53 &lt; 0, 0, '将来負担比率（分子）の構造'!L$53), NA())</f>
        <v>22756</v>
      </c>
      <c r="M67" s="181" t="e">
        <f>NA()</f>
        <v>#N/A</v>
      </c>
      <c r="N67" s="181" t="e">
        <f>NA()</f>
        <v>#N/A</v>
      </c>
      <c r="O67" s="181">
        <f>IF(ISNUMBER('将来負担比率（分子）の構造'!M$53), IF('将来負担比率（分子）の構造'!M$53 &lt; 0, 0, '将来負担比率（分子）の構造'!M$53), NA())</f>
        <v>20032</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2680</v>
      </c>
      <c r="C72" s="185">
        <f>基金残高に係る経年分析!G55</f>
        <v>2888</v>
      </c>
      <c r="D72" s="185">
        <f>基金残高に係る経年分析!H55</f>
        <v>2946</v>
      </c>
    </row>
    <row r="73" spans="1:16" x14ac:dyDescent="0.15">
      <c r="A73" s="184" t="s">
        <v>77</v>
      </c>
      <c r="B73" s="185">
        <f>基金残高に係る経年分析!F56</f>
        <v>2370</v>
      </c>
      <c r="C73" s="185">
        <f>基金残高に係る経年分析!G56</f>
        <v>2376</v>
      </c>
      <c r="D73" s="185">
        <f>基金残高に係る経年分析!H56</f>
        <v>2383</v>
      </c>
    </row>
    <row r="74" spans="1:16" x14ac:dyDescent="0.15">
      <c r="A74" s="184" t="s">
        <v>78</v>
      </c>
      <c r="B74" s="185">
        <f>基金残高に係る経年分析!F57</f>
        <v>7453</v>
      </c>
      <c r="C74" s="185">
        <f>基金残高に係る経年分析!G57</f>
        <v>7515</v>
      </c>
      <c r="D74" s="185">
        <f>基金残高に係る経年分析!H57</f>
        <v>7640</v>
      </c>
    </row>
  </sheetData>
  <sheetProtection algorithmName="SHA-512" hashValue="/Es/9yyUAlcdvfSX/iJoo1Q1ZZh35ypRn7tkZAAV3MoslizT6Q8eUJ4IFDzAlTqwrE4Fd68GXJQX7qVHWjYRJw==" saltValue="Z9Z16dUKnCWGArmat0U2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5423087</v>
      </c>
      <c r="S5" s="673"/>
      <c r="T5" s="673"/>
      <c r="U5" s="673"/>
      <c r="V5" s="673"/>
      <c r="W5" s="673"/>
      <c r="X5" s="673"/>
      <c r="Y5" s="674"/>
      <c r="Z5" s="675">
        <v>18.2</v>
      </c>
      <c r="AA5" s="675"/>
      <c r="AB5" s="675"/>
      <c r="AC5" s="675"/>
      <c r="AD5" s="676">
        <v>5423087</v>
      </c>
      <c r="AE5" s="676"/>
      <c r="AF5" s="676"/>
      <c r="AG5" s="676"/>
      <c r="AH5" s="676"/>
      <c r="AI5" s="676"/>
      <c r="AJ5" s="676"/>
      <c r="AK5" s="676"/>
      <c r="AL5" s="677">
        <v>33</v>
      </c>
      <c r="AM5" s="678"/>
      <c r="AN5" s="678"/>
      <c r="AO5" s="679"/>
      <c r="AP5" s="669" t="s">
        <v>224</v>
      </c>
      <c r="AQ5" s="670"/>
      <c r="AR5" s="670"/>
      <c r="AS5" s="670"/>
      <c r="AT5" s="670"/>
      <c r="AU5" s="670"/>
      <c r="AV5" s="670"/>
      <c r="AW5" s="670"/>
      <c r="AX5" s="670"/>
      <c r="AY5" s="670"/>
      <c r="AZ5" s="670"/>
      <c r="BA5" s="670"/>
      <c r="BB5" s="670"/>
      <c r="BC5" s="670"/>
      <c r="BD5" s="670"/>
      <c r="BE5" s="670"/>
      <c r="BF5" s="671"/>
      <c r="BG5" s="683">
        <v>5412218</v>
      </c>
      <c r="BH5" s="684"/>
      <c r="BI5" s="684"/>
      <c r="BJ5" s="684"/>
      <c r="BK5" s="684"/>
      <c r="BL5" s="684"/>
      <c r="BM5" s="684"/>
      <c r="BN5" s="685"/>
      <c r="BO5" s="686">
        <v>99.8</v>
      </c>
      <c r="BP5" s="686"/>
      <c r="BQ5" s="686"/>
      <c r="BR5" s="686"/>
      <c r="BS5" s="687" t="s">
        <v>129</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251232</v>
      </c>
      <c r="S6" s="684"/>
      <c r="T6" s="684"/>
      <c r="U6" s="684"/>
      <c r="V6" s="684"/>
      <c r="W6" s="684"/>
      <c r="X6" s="684"/>
      <c r="Y6" s="685"/>
      <c r="Z6" s="686">
        <v>0.8</v>
      </c>
      <c r="AA6" s="686"/>
      <c r="AB6" s="686"/>
      <c r="AC6" s="686"/>
      <c r="AD6" s="687">
        <v>251232</v>
      </c>
      <c r="AE6" s="687"/>
      <c r="AF6" s="687"/>
      <c r="AG6" s="687"/>
      <c r="AH6" s="687"/>
      <c r="AI6" s="687"/>
      <c r="AJ6" s="687"/>
      <c r="AK6" s="687"/>
      <c r="AL6" s="688">
        <v>1.5</v>
      </c>
      <c r="AM6" s="689"/>
      <c r="AN6" s="689"/>
      <c r="AO6" s="690"/>
      <c r="AP6" s="680" t="s">
        <v>229</v>
      </c>
      <c r="AQ6" s="681"/>
      <c r="AR6" s="681"/>
      <c r="AS6" s="681"/>
      <c r="AT6" s="681"/>
      <c r="AU6" s="681"/>
      <c r="AV6" s="681"/>
      <c r="AW6" s="681"/>
      <c r="AX6" s="681"/>
      <c r="AY6" s="681"/>
      <c r="AZ6" s="681"/>
      <c r="BA6" s="681"/>
      <c r="BB6" s="681"/>
      <c r="BC6" s="681"/>
      <c r="BD6" s="681"/>
      <c r="BE6" s="681"/>
      <c r="BF6" s="682"/>
      <c r="BG6" s="683">
        <v>5412218</v>
      </c>
      <c r="BH6" s="684"/>
      <c r="BI6" s="684"/>
      <c r="BJ6" s="684"/>
      <c r="BK6" s="684"/>
      <c r="BL6" s="684"/>
      <c r="BM6" s="684"/>
      <c r="BN6" s="685"/>
      <c r="BO6" s="686">
        <v>99.8</v>
      </c>
      <c r="BP6" s="686"/>
      <c r="BQ6" s="686"/>
      <c r="BR6" s="686"/>
      <c r="BS6" s="687" t="s">
        <v>173</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179299</v>
      </c>
      <c r="CS6" s="684"/>
      <c r="CT6" s="684"/>
      <c r="CU6" s="684"/>
      <c r="CV6" s="684"/>
      <c r="CW6" s="684"/>
      <c r="CX6" s="684"/>
      <c r="CY6" s="685"/>
      <c r="CZ6" s="677">
        <v>0.6</v>
      </c>
      <c r="DA6" s="678"/>
      <c r="DB6" s="678"/>
      <c r="DC6" s="697"/>
      <c r="DD6" s="692" t="s">
        <v>231</v>
      </c>
      <c r="DE6" s="684"/>
      <c r="DF6" s="684"/>
      <c r="DG6" s="684"/>
      <c r="DH6" s="684"/>
      <c r="DI6" s="684"/>
      <c r="DJ6" s="684"/>
      <c r="DK6" s="684"/>
      <c r="DL6" s="684"/>
      <c r="DM6" s="684"/>
      <c r="DN6" s="684"/>
      <c r="DO6" s="684"/>
      <c r="DP6" s="685"/>
      <c r="DQ6" s="692">
        <v>179299</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4879</v>
      </c>
      <c r="S7" s="684"/>
      <c r="T7" s="684"/>
      <c r="U7" s="684"/>
      <c r="V7" s="684"/>
      <c r="W7" s="684"/>
      <c r="X7" s="684"/>
      <c r="Y7" s="685"/>
      <c r="Z7" s="686">
        <v>0</v>
      </c>
      <c r="AA7" s="686"/>
      <c r="AB7" s="686"/>
      <c r="AC7" s="686"/>
      <c r="AD7" s="687">
        <v>4879</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2036499</v>
      </c>
      <c r="BH7" s="684"/>
      <c r="BI7" s="684"/>
      <c r="BJ7" s="684"/>
      <c r="BK7" s="684"/>
      <c r="BL7" s="684"/>
      <c r="BM7" s="684"/>
      <c r="BN7" s="685"/>
      <c r="BO7" s="686">
        <v>37.6</v>
      </c>
      <c r="BP7" s="686"/>
      <c r="BQ7" s="686"/>
      <c r="BR7" s="686"/>
      <c r="BS7" s="687" t="s">
        <v>231</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4621511</v>
      </c>
      <c r="CS7" s="684"/>
      <c r="CT7" s="684"/>
      <c r="CU7" s="684"/>
      <c r="CV7" s="684"/>
      <c r="CW7" s="684"/>
      <c r="CX7" s="684"/>
      <c r="CY7" s="685"/>
      <c r="CZ7" s="686">
        <v>15.7</v>
      </c>
      <c r="DA7" s="686"/>
      <c r="DB7" s="686"/>
      <c r="DC7" s="686"/>
      <c r="DD7" s="692">
        <v>788591</v>
      </c>
      <c r="DE7" s="684"/>
      <c r="DF7" s="684"/>
      <c r="DG7" s="684"/>
      <c r="DH7" s="684"/>
      <c r="DI7" s="684"/>
      <c r="DJ7" s="684"/>
      <c r="DK7" s="684"/>
      <c r="DL7" s="684"/>
      <c r="DM7" s="684"/>
      <c r="DN7" s="684"/>
      <c r="DO7" s="684"/>
      <c r="DP7" s="685"/>
      <c r="DQ7" s="692">
        <v>2536427</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31645</v>
      </c>
      <c r="S8" s="684"/>
      <c r="T8" s="684"/>
      <c r="U8" s="684"/>
      <c r="V8" s="684"/>
      <c r="W8" s="684"/>
      <c r="X8" s="684"/>
      <c r="Y8" s="685"/>
      <c r="Z8" s="686">
        <v>0.1</v>
      </c>
      <c r="AA8" s="686"/>
      <c r="AB8" s="686"/>
      <c r="AC8" s="686"/>
      <c r="AD8" s="687">
        <v>31645</v>
      </c>
      <c r="AE8" s="687"/>
      <c r="AF8" s="687"/>
      <c r="AG8" s="687"/>
      <c r="AH8" s="687"/>
      <c r="AI8" s="687"/>
      <c r="AJ8" s="687"/>
      <c r="AK8" s="687"/>
      <c r="AL8" s="688">
        <v>0.2</v>
      </c>
      <c r="AM8" s="689"/>
      <c r="AN8" s="689"/>
      <c r="AO8" s="690"/>
      <c r="AP8" s="680" t="s">
        <v>236</v>
      </c>
      <c r="AQ8" s="681"/>
      <c r="AR8" s="681"/>
      <c r="AS8" s="681"/>
      <c r="AT8" s="681"/>
      <c r="AU8" s="681"/>
      <c r="AV8" s="681"/>
      <c r="AW8" s="681"/>
      <c r="AX8" s="681"/>
      <c r="AY8" s="681"/>
      <c r="AZ8" s="681"/>
      <c r="BA8" s="681"/>
      <c r="BB8" s="681"/>
      <c r="BC8" s="681"/>
      <c r="BD8" s="681"/>
      <c r="BE8" s="681"/>
      <c r="BF8" s="682"/>
      <c r="BG8" s="683">
        <v>72736</v>
      </c>
      <c r="BH8" s="684"/>
      <c r="BI8" s="684"/>
      <c r="BJ8" s="684"/>
      <c r="BK8" s="684"/>
      <c r="BL8" s="684"/>
      <c r="BM8" s="684"/>
      <c r="BN8" s="685"/>
      <c r="BO8" s="686">
        <v>1.3</v>
      </c>
      <c r="BP8" s="686"/>
      <c r="BQ8" s="686"/>
      <c r="BR8" s="686"/>
      <c r="BS8" s="692" t="s">
        <v>231</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7363914</v>
      </c>
      <c r="CS8" s="684"/>
      <c r="CT8" s="684"/>
      <c r="CU8" s="684"/>
      <c r="CV8" s="684"/>
      <c r="CW8" s="684"/>
      <c r="CX8" s="684"/>
      <c r="CY8" s="685"/>
      <c r="CZ8" s="686">
        <v>25</v>
      </c>
      <c r="DA8" s="686"/>
      <c r="DB8" s="686"/>
      <c r="DC8" s="686"/>
      <c r="DD8" s="692">
        <v>238935</v>
      </c>
      <c r="DE8" s="684"/>
      <c r="DF8" s="684"/>
      <c r="DG8" s="684"/>
      <c r="DH8" s="684"/>
      <c r="DI8" s="684"/>
      <c r="DJ8" s="684"/>
      <c r="DK8" s="684"/>
      <c r="DL8" s="684"/>
      <c r="DM8" s="684"/>
      <c r="DN8" s="684"/>
      <c r="DO8" s="684"/>
      <c r="DP8" s="685"/>
      <c r="DQ8" s="692">
        <v>4007853</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16973</v>
      </c>
      <c r="S9" s="684"/>
      <c r="T9" s="684"/>
      <c r="U9" s="684"/>
      <c r="V9" s="684"/>
      <c r="W9" s="684"/>
      <c r="X9" s="684"/>
      <c r="Y9" s="685"/>
      <c r="Z9" s="686">
        <v>0.1</v>
      </c>
      <c r="AA9" s="686"/>
      <c r="AB9" s="686"/>
      <c r="AC9" s="686"/>
      <c r="AD9" s="687">
        <v>16973</v>
      </c>
      <c r="AE9" s="687"/>
      <c r="AF9" s="687"/>
      <c r="AG9" s="687"/>
      <c r="AH9" s="687"/>
      <c r="AI9" s="687"/>
      <c r="AJ9" s="687"/>
      <c r="AK9" s="687"/>
      <c r="AL9" s="688">
        <v>0.1</v>
      </c>
      <c r="AM9" s="689"/>
      <c r="AN9" s="689"/>
      <c r="AO9" s="690"/>
      <c r="AP9" s="680" t="s">
        <v>239</v>
      </c>
      <c r="AQ9" s="681"/>
      <c r="AR9" s="681"/>
      <c r="AS9" s="681"/>
      <c r="AT9" s="681"/>
      <c r="AU9" s="681"/>
      <c r="AV9" s="681"/>
      <c r="AW9" s="681"/>
      <c r="AX9" s="681"/>
      <c r="AY9" s="681"/>
      <c r="AZ9" s="681"/>
      <c r="BA9" s="681"/>
      <c r="BB9" s="681"/>
      <c r="BC9" s="681"/>
      <c r="BD9" s="681"/>
      <c r="BE9" s="681"/>
      <c r="BF9" s="682"/>
      <c r="BG9" s="683">
        <v>1640265</v>
      </c>
      <c r="BH9" s="684"/>
      <c r="BI9" s="684"/>
      <c r="BJ9" s="684"/>
      <c r="BK9" s="684"/>
      <c r="BL9" s="684"/>
      <c r="BM9" s="684"/>
      <c r="BN9" s="685"/>
      <c r="BO9" s="686">
        <v>30.2</v>
      </c>
      <c r="BP9" s="686"/>
      <c r="BQ9" s="686"/>
      <c r="BR9" s="686"/>
      <c r="BS9" s="692" t="s">
        <v>129</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2545044</v>
      </c>
      <c r="CS9" s="684"/>
      <c r="CT9" s="684"/>
      <c r="CU9" s="684"/>
      <c r="CV9" s="684"/>
      <c r="CW9" s="684"/>
      <c r="CX9" s="684"/>
      <c r="CY9" s="685"/>
      <c r="CZ9" s="686">
        <v>8.6</v>
      </c>
      <c r="DA9" s="686"/>
      <c r="DB9" s="686"/>
      <c r="DC9" s="686"/>
      <c r="DD9" s="692">
        <v>384731</v>
      </c>
      <c r="DE9" s="684"/>
      <c r="DF9" s="684"/>
      <c r="DG9" s="684"/>
      <c r="DH9" s="684"/>
      <c r="DI9" s="684"/>
      <c r="DJ9" s="684"/>
      <c r="DK9" s="684"/>
      <c r="DL9" s="684"/>
      <c r="DM9" s="684"/>
      <c r="DN9" s="684"/>
      <c r="DO9" s="684"/>
      <c r="DP9" s="685"/>
      <c r="DQ9" s="692">
        <v>1992842</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129</v>
      </c>
      <c r="AA10" s="686"/>
      <c r="AB10" s="686"/>
      <c r="AC10" s="686"/>
      <c r="AD10" s="687" t="s">
        <v>129</v>
      </c>
      <c r="AE10" s="687"/>
      <c r="AF10" s="687"/>
      <c r="AG10" s="687"/>
      <c r="AH10" s="687"/>
      <c r="AI10" s="687"/>
      <c r="AJ10" s="687"/>
      <c r="AK10" s="687"/>
      <c r="AL10" s="688" t="s">
        <v>129</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110001</v>
      </c>
      <c r="BH10" s="684"/>
      <c r="BI10" s="684"/>
      <c r="BJ10" s="684"/>
      <c r="BK10" s="684"/>
      <c r="BL10" s="684"/>
      <c r="BM10" s="684"/>
      <c r="BN10" s="685"/>
      <c r="BO10" s="686">
        <v>2</v>
      </c>
      <c r="BP10" s="686"/>
      <c r="BQ10" s="686"/>
      <c r="BR10" s="686"/>
      <c r="BS10" s="692" t="s">
        <v>129</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9450</v>
      </c>
      <c r="CS10" s="684"/>
      <c r="CT10" s="684"/>
      <c r="CU10" s="684"/>
      <c r="CV10" s="684"/>
      <c r="CW10" s="684"/>
      <c r="CX10" s="684"/>
      <c r="CY10" s="685"/>
      <c r="CZ10" s="686">
        <v>0</v>
      </c>
      <c r="DA10" s="686"/>
      <c r="DB10" s="686"/>
      <c r="DC10" s="686"/>
      <c r="DD10" s="692" t="s">
        <v>173</v>
      </c>
      <c r="DE10" s="684"/>
      <c r="DF10" s="684"/>
      <c r="DG10" s="684"/>
      <c r="DH10" s="684"/>
      <c r="DI10" s="684"/>
      <c r="DJ10" s="684"/>
      <c r="DK10" s="684"/>
      <c r="DL10" s="684"/>
      <c r="DM10" s="684"/>
      <c r="DN10" s="684"/>
      <c r="DO10" s="684"/>
      <c r="DP10" s="685"/>
      <c r="DQ10" s="692">
        <v>9450</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732849</v>
      </c>
      <c r="S11" s="684"/>
      <c r="T11" s="684"/>
      <c r="U11" s="684"/>
      <c r="V11" s="684"/>
      <c r="W11" s="684"/>
      <c r="X11" s="684"/>
      <c r="Y11" s="685"/>
      <c r="Z11" s="688">
        <v>2.5</v>
      </c>
      <c r="AA11" s="689"/>
      <c r="AB11" s="689"/>
      <c r="AC11" s="701"/>
      <c r="AD11" s="692">
        <v>732849</v>
      </c>
      <c r="AE11" s="684"/>
      <c r="AF11" s="684"/>
      <c r="AG11" s="684"/>
      <c r="AH11" s="684"/>
      <c r="AI11" s="684"/>
      <c r="AJ11" s="684"/>
      <c r="AK11" s="685"/>
      <c r="AL11" s="688">
        <v>4.5</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213497</v>
      </c>
      <c r="BH11" s="684"/>
      <c r="BI11" s="684"/>
      <c r="BJ11" s="684"/>
      <c r="BK11" s="684"/>
      <c r="BL11" s="684"/>
      <c r="BM11" s="684"/>
      <c r="BN11" s="685"/>
      <c r="BO11" s="686">
        <v>3.9</v>
      </c>
      <c r="BP11" s="686"/>
      <c r="BQ11" s="686"/>
      <c r="BR11" s="686"/>
      <c r="BS11" s="692" t="s">
        <v>129</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1895929</v>
      </c>
      <c r="CS11" s="684"/>
      <c r="CT11" s="684"/>
      <c r="CU11" s="684"/>
      <c r="CV11" s="684"/>
      <c r="CW11" s="684"/>
      <c r="CX11" s="684"/>
      <c r="CY11" s="685"/>
      <c r="CZ11" s="686">
        <v>6.4</v>
      </c>
      <c r="DA11" s="686"/>
      <c r="DB11" s="686"/>
      <c r="DC11" s="686"/>
      <c r="DD11" s="692">
        <v>496896</v>
      </c>
      <c r="DE11" s="684"/>
      <c r="DF11" s="684"/>
      <c r="DG11" s="684"/>
      <c r="DH11" s="684"/>
      <c r="DI11" s="684"/>
      <c r="DJ11" s="684"/>
      <c r="DK11" s="684"/>
      <c r="DL11" s="684"/>
      <c r="DM11" s="684"/>
      <c r="DN11" s="684"/>
      <c r="DO11" s="684"/>
      <c r="DP11" s="685"/>
      <c r="DQ11" s="692">
        <v>538790</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v>8358</v>
      </c>
      <c r="S12" s="684"/>
      <c r="T12" s="684"/>
      <c r="U12" s="684"/>
      <c r="V12" s="684"/>
      <c r="W12" s="684"/>
      <c r="X12" s="684"/>
      <c r="Y12" s="685"/>
      <c r="Z12" s="686">
        <v>0</v>
      </c>
      <c r="AA12" s="686"/>
      <c r="AB12" s="686"/>
      <c r="AC12" s="686"/>
      <c r="AD12" s="687">
        <v>8358</v>
      </c>
      <c r="AE12" s="687"/>
      <c r="AF12" s="687"/>
      <c r="AG12" s="687"/>
      <c r="AH12" s="687"/>
      <c r="AI12" s="687"/>
      <c r="AJ12" s="687"/>
      <c r="AK12" s="687"/>
      <c r="AL12" s="688">
        <v>0.1</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2910761</v>
      </c>
      <c r="BH12" s="684"/>
      <c r="BI12" s="684"/>
      <c r="BJ12" s="684"/>
      <c r="BK12" s="684"/>
      <c r="BL12" s="684"/>
      <c r="BM12" s="684"/>
      <c r="BN12" s="685"/>
      <c r="BO12" s="686">
        <v>53.7</v>
      </c>
      <c r="BP12" s="686"/>
      <c r="BQ12" s="686"/>
      <c r="BR12" s="686"/>
      <c r="BS12" s="692" t="s">
        <v>129</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744711</v>
      </c>
      <c r="CS12" s="684"/>
      <c r="CT12" s="684"/>
      <c r="CU12" s="684"/>
      <c r="CV12" s="684"/>
      <c r="CW12" s="684"/>
      <c r="CX12" s="684"/>
      <c r="CY12" s="685"/>
      <c r="CZ12" s="686">
        <v>2.5</v>
      </c>
      <c r="DA12" s="686"/>
      <c r="DB12" s="686"/>
      <c r="DC12" s="686"/>
      <c r="DD12" s="692">
        <v>186893</v>
      </c>
      <c r="DE12" s="684"/>
      <c r="DF12" s="684"/>
      <c r="DG12" s="684"/>
      <c r="DH12" s="684"/>
      <c r="DI12" s="684"/>
      <c r="DJ12" s="684"/>
      <c r="DK12" s="684"/>
      <c r="DL12" s="684"/>
      <c r="DM12" s="684"/>
      <c r="DN12" s="684"/>
      <c r="DO12" s="684"/>
      <c r="DP12" s="685"/>
      <c r="DQ12" s="692">
        <v>302702</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231</v>
      </c>
      <c r="S13" s="684"/>
      <c r="T13" s="684"/>
      <c r="U13" s="684"/>
      <c r="V13" s="684"/>
      <c r="W13" s="684"/>
      <c r="X13" s="684"/>
      <c r="Y13" s="685"/>
      <c r="Z13" s="686" t="s">
        <v>129</v>
      </c>
      <c r="AA13" s="686"/>
      <c r="AB13" s="686"/>
      <c r="AC13" s="686"/>
      <c r="AD13" s="687" t="s">
        <v>173</v>
      </c>
      <c r="AE13" s="687"/>
      <c r="AF13" s="687"/>
      <c r="AG13" s="687"/>
      <c r="AH13" s="687"/>
      <c r="AI13" s="687"/>
      <c r="AJ13" s="687"/>
      <c r="AK13" s="687"/>
      <c r="AL13" s="688" t="s">
        <v>129</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2802785</v>
      </c>
      <c r="BH13" s="684"/>
      <c r="BI13" s="684"/>
      <c r="BJ13" s="684"/>
      <c r="BK13" s="684"/>
      <c r="BL13" s="684"/>
      <c r="BM13" s="684"/>
      <c r="BN13" s="685"/>
      <c r="BO13" s="686">
        <v>51.7</v>
      </c>
      <c r="BP13" s="686"/>
      <c r="BQ13" s="686"/>
      <c r="BR13" s="686"/>
      <c r="BS13" s="692" t="s">
        <v>231</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2767332</v>
      </c>
      <c r="CS13" s="684"/>
      <c r="CT13" s="684"/>
      <c r="CU13" s="684"/>
      <c r="CV13" s="684"/>
      <c r="CW13" s="684"/>
      <c r="CX13" s="684"/>
      <c r="CY13" s="685"/>
      <c r="CZ13" s="686">
        <v>9.4</v>
      </c>
      <c r="DA13" s="686"/>
      <c r="DB13" s="686"/>
      <c r="DC13" s="686"/>
      <c r="DD13" s="692">
        <v>528020</v>
      </c>
      <c r="DE13" s="684"/>
      <c r="DF13" s="684"/>
      <c r="DG13" s="684"/>
      <c r="DH13" s="684"/>
      <c r="DI13" s="684"/>
      <c r="DJ13" s="684"/>
      <c r="DK13" s="684"/>
      <c r="DL13" s="684"/>
      <c r="DM13" s="684"/>
      <c r="DN13" s="684"/>
      <c r="DO13" s="684"/>
      <c r="DP13" s="685"/>
      <c r="DQ13" s="692">
        <v>2188768</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52180</v>
      </c>
      <c r="S14" s="684"/>
      <c r="T14" s="684"/>
      <c r="U14" s="684"/>
      <c r="V14" s="684"/>
      <c r="W14" s="684"/>
      <c r="X14" s="684"/>
      <c r="Y14" s="685"/>
      <c r="Z14" s="686">
        <v>0.2</v>
      </c>
      <c r="AA14" s="686"/>
      <c r="AB14" s="686"/>
      <c r="AC14" s="686"/>
      <c r="AD14" s="687">
        <v>52180</v>
      </c>
      <c r="AE14" s="687"/>
      <c r="AF14" s="687"/>
      <c r="AG14" s="687"/>
      <c r="AH14" s="687"/>
      <c r="AI14" s="687"/>
      <c r="AJ14" s="687"/>
      <c r="AK14" s="687"/>
      <c r="AL14" s="688">
        <v>0.3</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169000</v>
      </c>
      <c r="BH14" s="684"/>
      <c r="BI14" s="684"/>
      <c r="BJ14" s="684"/>
      <c r="BK14" s="684"/>
      <c r="BL14" s="684"/>
      <c r="BM14" s="684"/>
      <c r="BN14" s="685"/>
      <c r="BO14" s="686">
        <v>3.1</v>
      </c>
      <c r="BP14" s="686"/>
      <c r="BQ14" s="686"/>
      <c r="BR14" s="686"/>
      <c r="BS14" s="692" t="s">
        <v>129</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1093751</v>
      </c>
      <c r="CS14" s="684"/>
      <c r="CT14" s="684"/>
      <c r="CU14" s="684"/>
      <c r="CV14" s="684"/>
      <c r="CW14" s="684"/>
      <c r="CX14" s="684"/>
      <c r="CY14" s="685"/>
      <c r="CZ14" s="686">
        <v>3.7</v>
      </c>
      <c r="DA14" s="686"/>
      <c r="DB14" s="686"/>
      <c r="DC14" s="686"/>
      <c r="DD14" s="692">
        <v>162734</v>
      </c>
      <c r="DE14" s="684"/>
      <c r="DF14" s="684"/>
      <c r="DG14" s="684"/>
      <c r="DH14" s="684"/>
      <c r="DI14" s="684"/>
      <c r="DJ14" s="684"/>
      <c r="DK14" s="684"/>
      <c r="DL14" s="684"/>
      <c r="DM14" s="684"/>
      <c r="DN14" s="684"/>
      <c r="DO14" s="684"/>
      <c r="DP14" s="685"/>
      <c r="DQ14" s="692">
        <v>859096</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129</v>
      </c>
      <c r="AA15" s="686"/>
      <c r="AB15" s="686"/>
      <c r="AC15" s="686"/>
      <c r="AD15" s="687" t="s">
        <v>231</v>
      </c>
      <c r="AE15" s="687"/>
      <c r="AF15" s="687"/>
      <c r="AG15" s="687"/>
      <c r="AH15" s="687"/>
      <c r="AI15" s="687"/>
      <c r="AJ15" s="687"/>
      <c r="AK15" s="687"/>
      <c r="AL15" s="688" t="s">
        <v>129</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295958</v>
      </c>
      <c r="BH15" s="684"/>
      <c r="BI15" s="684"/>
      <c r="BJ15" s="684"/>
      <c r="BK15" s="684"/>
      <c r="BL15" s="684"/>
      <c r="BM15" s="684"/>
      <c r="BN15" s="685"/>
      <c r="BO15" s="686">
        <v>5.5</v>
      </c>
      <c r="BP15" s="686"/>
      <c r="BQ15" s="686"/>
      <c r="BR15" s="686"/>
      <c r="BS15" s="692" t="s">
        <v>129</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2566405</v>
      </c>
      <c r="CS15" s="684"/>
      <c r="CT15" s="684"/>
      <c r="CU15" s="684"/>
      <c r="CV15" s="684"/>
      <c r="CW15" s="684"/>
      <c r="CX15" s="684"/>
      <c r="CY15" s="685"/>
      <c r="CZ15" s="686">
        <v>8.6999999999999993</v>
      </c>
      <c r="DA15" s="686"/>
      <c r="DB15" s="686"/>
      <c r="DC15" s="686"/>
      <c r="DD15" s="692">
        <v>874683</v>
      </c>
      <c r="DE15" s="684"/>
      <c r="DF15" s="684"/>
      <c r="DG15" s="684"/>
      <c r="DH15" s="684"/>
      <c r="DI15" s="684"/>
      <c r="DJ15" s="684"/>
      <c r="DK15" s="684"/>
      <c r="DL15" s="684"/>
      <c r="DM15" s="684"/>
      <c r="DN15" s="684"/>
      <c r="DO15" s="684"/>
      <c r="DP15" s="685"/>
      <c r="DQ15" s="692">
        <v>1692794</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14697</v>
      </c>
      <c r="S16" s="684"/>
      <c r="T16" s="684"/>
      <c r="U16" s="684"/>
      <c r="V16" s="684"/>
      <c r="W16" s="684"/>
      <c r="X16" s="684"/>
      <c r="Y16" s="685"/>
      <c r="Z16" s="686">
        <v>0</v>
      </c>
      <c r="AA16" s="686"/>
      <c r="AB16" s="686"/>
      <c r="AC16" s="686"/>
      <c r="AD16" s="687">
        <v>14697</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231</v>
      </c>
      <c r="BP16" s="686"/>
      <c r="BQ16" s="686"/>
      <c r="BR16" s="686"/>
      <c r="BS16" s="692" t="s">
        <v>231</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959282</v>
      </c>
      <c r="CS16" s="684"/>
      <c r="CT16" s="684"/>
      <c r="CU16" s="684"/>
      <c r="CV16" s="684"/>
      <c r="CW16" s="684"/>
      <c r="CX16" s="684"/>
      <c r="CY16" s="685"/>
      <c r="CZ16" s="686">
        <v>3.3</v>
      </c>
      <c r="DA16" s="686"/>
      <c r="DB16" s="686"/>
      <c r="DC16" s="686"/>
      <c r="DD16" s="692" t="s">
        <v>262</v>
      </c>
      <c r="DE16" s="684"/>
      <c r="DF16" s="684"/>
      <c r="DG16" s="684"/>
      <c r="DH16" s="684"/>
      <c r="DI16" s="684"/>
      <c r="DJ16" s="684"/>
      <c r="DK16" s="684"/>
      <c r="DL16" s="684"/>
      <c r="DM16" s="684"/>
      <c r="DN16" s="684"/>
      <c r="DO16" s="684"/>
      <c r="DP16" s="685"/>
      <c r="DQ16" s="692">
        <v>26295</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145173</v>
      </c>
      <c r="S17" s="684"/>
      <c r="T17" s="684"/>
      <c r="U17" s="684"/>
      <c r="V17" s="684"/>
      <c r="W17" s="684"/>
      <c r="X17" s="684"/>
      <c r="Y17" s="685"/>
      <c r="Z17" s="686">
        <v>0.5</v>
      </c>
      <c r="AA17" s="686"/>
      <c r="AB17" s="686"/>
      <c r="AC17" s="686"/>
      <c r="AD17" s="687">
        <v>145173</v>
      </c>
      <c r="AE17" s="687"/>
      <c r="AF17" s="687"/>
      <c r="AG17" s="687"/>
      <c r="AH17" s="687"/>
      <c r="AI17" s="687"/>
      <c r="AJ17" s="687"/>
      <c r="AK17" s="687"/>
      <c r="AL17" s="688">
        <v>0.9</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173</v>
      </c>
      <c r="BH17" s="684"/>
      <c r="BI17" s="684"/>
      <c r="BJ17" s="684"/>
      <c r="BK17" s="684"/>
      <c r="BL17" s="684"/>
      <c r="BM17" s="684"/>
      <c r="BN17" s="685"/>
      <c r="BO17" s="686" t="s">
        <v>129</v>
      </c>
      <c r="BP17" s="686"/>
      <c r="BQ17" s="686"/>
      <c r="BR17" s="686"/>
      <c r="BS17" s="692" t="s">
        <v>129</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4683569</v>
      </c>
      <c r="CS17" s="684"/>
      <c r="CT17" s="684"/>
      <c r="CU17" s="684"/>
      <c r="CV17" s="684"/>
      <c r="CW17" s="684"/>
      <c r="CX17" s="684"/>
      <c r="CY17" s="685"/>
      <c r="CZ17" s="686">
        <v>15.9</v>
      </c>
      <c r="DA17" s="686"/>
      <c r="DB17" s="686"/>
      <c r="DC17" s="686"/>
      <c r="DD17" s="692" t="s">
        <v>173</v>
      </c>
      <c r="DE17" s="684"/>
      <c r="DF17" s="684"/>
      <c r="DG17" s="684"/>
      <c r="DH17" s="684"/>
      <c r="DI17" s="684"/>
      <c r="DJ17" s="684"/>
      <c r="DK17" s="684"/>
      <c r="DL17" s="684"/>
      <c r="DM17" s="684"/>
      <c r="DN17" s="684"/>
      <c r="DO17" s="684"/>
      <c r="DP17" s="685"/>
      <c r="DQ17" s="692">
        <v>4244491</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22982</v>
      </c>
      <c r="S18" s="684"/>
      <c r="T18" s="684"/>
      <c r="U18" s="684"/>
      <c r="V18" s="684"/>
      <c r="W18" s="684"/>
      <c r="X18" s="684"/>
      <c r="Y18" s="685"/>
      <c r="Z18" s="686">
        <v>0.1</v>
      </c>
      <c r="AA18" s="686"/>
      <c r="AB18" s="686"/>
      <c r="AC18" s="686"/>
      <c r="AD18" s="687">
        <v>22982</v>
      </c>
      <c r="AE18" s="687"/>
      <c r="AF18" s="687"/>
      <c r="AG18" s="687"/>
      <c r="AH18" s="687"/>
      <c r="AI18" s="687"/>
      <c r="AJ18" s="687"/>
      <c r="AK18" s="687"/>
      <c r="AL18" s="688">
        <v>0.1</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231</v>
      </c>
      <c r="BP18" s="686"/>
      <c r="BQ18" s="686"/>
      <c r="BR18" s="686"/>
      <c r="BS18" s="692" t="s">
        <v>129</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231</v>
      </c>
      <c r="CS18" s="684"/>
      <c r="CT18" s="684"/>
      <c r="CU18" s="684"/>
      <c r="CV18" s="684"/>
      <c r="CW18" s="684"/>
      <c r="CX18" s="684"/>
      <c r="CY18" s="685"/>
      <c r="CZ18" s="686" t="s">
        <v>231</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9239</v>
      </c>
      <c r="S19" s="684"/>
      <c r="T19" s="684"/>
      <c r="U19" s="684"/>
      <c r="V19" s="684"/>
      <c r="W19" s="684"/>
      <c r="X19" s="684"/>
      <c r="Y19" s="685"/>
      <c r="Z19" s="686">
        <v>0</v>
      </c>
      <c r="AA19" s="686"/>
      <c r="AB19" s="686"/>
      <c r="AC19" s="686"/>
      <c r="AD19" s="687">
        <v>9239</v>
      </c>
      <c r="AE19" s="687"/>
      <c r="AF19" s="687"/>
      <c r="AG19" s="687"/>
      <c r="AH19" s="687"/>
      <c r="AI19" s="687"/>
      <c r="AJ19" s="687"/>
      <c r="AK19" s="687"/>
      <c r="AL19" s="688">
        <v>0.1</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10869</v>
      </c>
      <c r="BH19" s="684"/>
      <c r="BI19" s="684"/>
      <c r="BJ19" s="684"/>
      <c r="BK19" s="684"/>
      <c r="BL19" s="684"/>
      <c r="BM19" s="684"/>
      <c r="BN19" s="685"/>
      <c r="BO19" s="686">
        <v>0.2</v>
      </c>
      <c r="BP19" s="686"/>
      <c r="BQ19" s="686"/>
      <c r="BR19" s="686"/>
      <c r="BS19" s="692" t="s">
        <v>231</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173</v>
      </c>
      <c r="CS19" s="684"/>
      <c r="CT19" s="684"/>
      <c r="CU19" s="684"/>
      <c r="CV19" s="684"/>
      <c r="CW19" s="684"/>
      <c r="CX19" s="684"/>
      <c r="CY19" s="685"/>
      <c r="CZ19" s="686" t="s">
        <v>129</v>
      </c>
      <c r="DA19" s="686"/>
      <c r="DB19" s="686"/>
      <c r="DC19" s="686"/>
      <c r="DD19" s="692" t="s">
        <v>231</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2044</v>
      </c>
      <c r="S20" s="684"/>
      <c r="T20" s="684"/>
      <c r="U20" s="684"/>
      <c r="V20" s="684"/>
      <c r="W20" s="684"/>
      <c r="X20" s="684"/>
      <c r="Y20" s="685"/>
      <c r="Z20" s="686">
        <v>0</v>
      </c>
      <c r="AA20" s="686"/>
      <c r="AB20" s="686"/>
      <c r="AC20" s="686"/>
      <c r="AD20" s="687">
        <v>2044</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10869</v>
      </c>
      <c r="BH20" s="684"/>
      <c r="BI20" s="684"/>
      <c r="BJ20" s="684"/>
      <c r="BK20" s="684"/>
      <c r="BL20" s="684"/>
      <c r="BM20" s="684"/>
      <c r="BN20" s="685"/>
      <c r="BO20" s="686">
        <v>0.2</v>
      </c>
      <c r="BP20" s="686"/>
      <c r="BQ20" s="686"/>
      <c r="BR20" s="686"/>
      <c r="BS20" s="692" t="s">
        <v>129</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29430197</v>
      </c>
      <c r="CS20" s="684"/>
      <c r="CT20" s="684"/>
      <c r="CU20" s="684"/>
      <c r="CV20" s="684"/>
      <c r="CW20" s="684"/>
      <c r="CX20" s="684"/>
      <c r="CY20" s="685"/>
      <c r="CZ20" s="686">
        <v>100</v>
      </c>
      <c r="DA20" s="686"/>
      <c r="DB20" s="686"/>
      <c r="DC20" s="686"/>
      <c r="DD20" s="692">
        <v>3661483</v>
      </c>
      <c r="DE20" s="684"/>
      <c r="DF20" s="684"/>
      <c r="DG20" s="684"/>
      <c r="DH20" s="684"/>
      <c r="DI20" s="684"/>
      <c r="DJ20" s="684"/>
      <c r="DK20" s="684"/>
      <c r="DL20" s="684"/>
      <c r="DM20" s="684"/>
      <c r="DN20" s="684"/>
      <c r="DO20" s="684"/>
      <c r="DP20" s="685"/>
      <c r="DQ20" s="692">
        <v>18578807</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110908</v>
      </c>
      <c r="S21" s="684"/>
      <c r="T21" s="684"/>
      <c r="U21" s="684"/>
      <c r="V21" s="684"/>
      <c r="W21" s="684"/>
      <c r="X21" s="684"/>
      <c r="Y21" s="685"/>
      <c r="Z21" s="686">
        <v>0.4</v>
      </c>
      <c r="AA21" s="686"/>
      <c r="AB21" s="686"/>
      <c r="AC21" s="686"/>
      <c r="AD21" s="687">
        <v>110908</v>
      </c>
      <c r="AE21" s="687"/>
      <c r="AF21" s="687"/>
      <c r="AG21" s="687"/>
      <c r="AH21" s="687"/>
      <c r="AI21" s="687"/>
      <c r="AJ21" s="687"/>
      <c r="AK21" s="687"/>
      <c r="AL21" s="688">
        <v>0.7</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v>10869</v>
      </c>
      <c r="BH21" s="684"/>
      <c r="BI21" s="684"/>
      <c r="BJ21" s="684"/>
      <c r="BK21" s="684"/>
      <c r="BL21" s="684"/>
      <c r="BM21" s="684"/>
      <c r="BN21" s="685"/>
      <c r="BO21" s="686">
        <v>0.2</v>
      </c>
      <c r="BP21" s="686"/>
      <c r="BQ21" s="686"/>
      <c r="BR21" s="686"/>
      <c r="BS21" s="692" t="s">
        <v>231</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11322512</v>
      </c>
      <c r="S22" s="684"/>
      <c r="T22" s="684"/>
      <c r="U22" s="684"/>
      <c r="V22" s="684"/>
      <c r="W22" s="684"/>
      <c r="X22" s="684"/>
      <c r="Y22" s="685"/>
      <c r="Z22" s="686">
        <v>38.1</v>
      </c>
      <c r="AA22" s="686"/>
      <c r="AB22" s="686"/>
      <c r="AC22" s="686"/>
      <c r="AD22" s="687">
        <v>9716743</v>
      </c>
      <c r="AE22" s="687"/>
      <c r="AF22" s="687"/>
      <c r="AG22" s="687"/>
      <c r="AH22" s="687"/>
      <c r="AI22" s="687"/>
      <c r="AJ22" s="687"/>
      <c r="AK22" s="687"/>
      <c r="AL22" s="688">
        <v>59.1</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173</v>
      </c>
      <c r="BP22" s="686"/>
      <c r="BQ22" s="686"/>
      <c r="BR22" s="686"/>
      <c r="BS22" s="692" t="s">
        <v>231</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9716743</v>
      </c>
      <c r="S23" s="684"/>
      <c r="T23" s="684"/>
      <c r="U23" s="684"/>
      <c r="V23" s="684"/>
      <c r="W23" s="684"/>
      <c r="X23" s="684"/>
      <c r="Y23" s="685"/>
      <c r="Z23" s="686">
        <v>32.700000000000003</v>
      </c>
      <c r="AA23" s="686"/>
      <c r="AB23" s="686"/>
      <c r="AC23" s="686"/>
      <c r="AD23" s="687">
        <v>9716743</v>
      </c>
      <c r="AE23" s="687"/>
      <c r="AF23" s="687"/>
      <c r="AG23" s="687"/>
      <c r="AH23" s="687"/>
      <c r="AI23" s="687"/>
      <c r="AJ23" s="687"/>
      <c r="AK23" s="687"/>
      <c r="AL23" s="688">
        <v>59.1</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129</v>
      </c>
      <c r="BP23" s="686"/>
      <c r="BQ23" s="686"/>
      <c r="BR23" s="686"/>
      <c r="BS23" s="692" t="s">
        <v>129</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1605769</v>
      </c>
      <c r="S24" s="684"/>
      <c r="T24" s="684"/>
      <c r="U24" s="684"/>
      <c r="V24" s="684"/>
      <c r="W24" s="684"/>
      <c r="X24" s="684"/>
      <c r="Y24" s="685"/>
      <c r="Z24" s="686">
        <v>5.4</v>
      </c>
      <c r="AA24" s="686"/>
      <c r="AB24" s="686"/>
      <c r="AC24" s="686"/>
      <c r="AD24" s="687" t="s">
        <v>129</v>
      </c>
      <c r="AE24" s="687"/>
      <c r="AF24" s="687"/>
      <c r="AG24" s="687"/>
      <c r="AH24" s="687"/>
      <c r="AI24" s="687"/>
      <c r="AJ24" s="687"/>
      <c r="AK24" s="687"/>
      <c r="AL24" s="688" t="s">
        <v>129</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231</v>
      </c>
      <c r="BH24" s="684"/>
      <c r="BI24" s="684"/>
      <c r="BJ24" s="684"/>
      <c r="BK24" s="684"/>
      <c r="BL24" s="684"/>
      <c r="BM24" s="684"/>
      <c r="BN24" s="685"/>
      <c r="BO24" s="686" t="s">
        <v>129</v>
      </c>
      <c r="BP24" s="686"/>
      <c r="BQ24" s="686"/>
      <c r="BR24" s="686"/>
      <c r="BS24" s="692" t="s">
        <v>231</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11255659</v>
      </c>
      <c r="CS24" s="673"/>
      <c r="CT24" s="673"/>
      <c r="CU24" s="673"/>
      <c r="CV24" s="673"/>
      <c r="CW24" s="673"/>
      <c r="CX24" s="673"/>
      <c r="CY24" s="674"/>
      <c r="CZ24" s="677">
        <v>38.200000000000003</v>
      </c>
      <c r="DA24" s="678"/>
      <c r="DB24" s="678"/>
      <c r="DC24" s="697"/>
      <c r="DD24" s="722">
        <v>8147300</v>
      </c>
      <c r="DE24" s="673"/>
      <c r="DF24" s="673"/>
      <c r="DG24" s="673"/>
      <c r="DH24" s="673"/>
      <c r="DI24" s="673"/>
      <c r="DJ24" s="673"/>
      <c r="DK24" s="674"/>
      <c r="DL24" s="722">
        <v>7360491</v>
      </c>
      <c r="DM24" s="673"/>
      <c r="DN24" s="673"/>
      <c r="DO24" s="673"/>
      <c r="DP24" s="673"/>
      <c r="DQ24" s="673"/>
      <c r="DR24" s="673"/>
      <c r="DS24" s="673"/>
      <c r="DT24" s="673"/>
      <c r="DU24" s="673"/>
      <c r="DV24" s="674"/>
      <c r="DW24" s="677">
        <v>43.4</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262</v>
      </c>
      <c r="AA25" s="686"/>
      <c r="AB25" s="686"/>
      <c r="AC25" s="686"/>
      <c r="AD25" s="687" t="s">
        <v>173</v>
      </c>
      <c r="AE25" s="687"/>
      <c r="AF25" s="687"/>
      <c r="AG25" s="687"/>
      <c r="AH25" s="687"/>
      <c r="AI25" s="687"/>
      <c r="AJ25" s="687"/>
      <c r="AK25" s="687"/>
      <c r="AL25" s="688" t="s">
        <v>129</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173</v>
      </c>
      <c r="BP25" s="686"/>
      <c r="BQ25" s="686"/>
      <c r="BR25" s="686"/>
      <c r="BS25" s="692" t="s">
        <v>129</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3361046</v>
      </c>
      <c r="CS25" s="719"/>
      <c r="CT25" s="719"/>
      <c r="CU25" s="719"/>
      <c r="CV25" s="719"/>
      <c r="CW25" s="719"/>
      <c r="CX25" s="719"/>
      <c r="CY25" s="720"/>
      <c r="CZ25" s="688">
        <v>11.4</v>
      </c>
      <c r="DA25" s="717"/>
      <c r="DB25" s="717"/>
      <c r="DC25" s="721"/>
      <c r="DD25" s="692">
        <v>3059402</v>
      </c>
      <c r="DE25" s="719"/>
      <c r="DF25" s="719"/>
      <c r="DG25" s="719"/>
      <c r="DH25" s="719"/>
      <c r="DI25" s="719"/>
      <c r="DJ25" s="719"/>
      <c r="DK25" s="720"/>
      <c r="DL25" s="692">
        <v>2779522</v>
      </c>
      <c r="DM25" s="719"/>
      <c r="DN25" s="719"/>
      <c r="DO25" s="719"/>
      <c r="DP25" s="719"/>
      <c r="DQ25" s="719"/>
      <c r="DR25" s="719"/>
      <c r="DS25" s="719"/>
      <c r="DT25" s="719"/>
      <c r="DU25" s="719"/>
      <c r="DV25" s="720"/>
      <c r="DW25" s="688">
        <v>16.399999999999999</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18003585</v>
      </c>
      <c r="S26" s="684"/>
      <c r="T26" s="684"/>
      <c r="U26" s="684"/>
      <c r="V26" s="684"/>
      <c r="W26" s="684"/>
      <c r="X26" s="684"/>
      <c r="Y26" s="685"/>
      <c r="Z26" s="686">
        <v>60.6</v>
      </c>
      <c r="AA26" s="686"/>
      <c r="AB26" s="686"/>
      <c r="AC26" s="686"/>
      <c r="AD26" s="687">
        <v>16397816</v>
      </c>
      <c r="AE26" s="687"/>
      <c r="AF26" s="687"/>
      <c r="AG26" s="687"/>
      <c r="AH26" s="687"/>
      <c r="AI26" s="687"/>
      <c r="AJ26" s="687"/>
      <c r="AK26" s="687"/>
      <c r="AL26" s="688">
        <v>99.8</v>
      </c>
      <c r="AM26" s="689"/>
      <c r="AN26" s="689"/>
      <c r="AO26" s="690"/>
      <c r="AP26" s="702" t="s">
        <v>294</v>
      </c>
      <c r="AQ26" s="723"/>
      <c r="AR26" s="723"/>
      <c r="AS26" s="723"/>
      <c r="AT26" s="723"/>
      <c r="AU26" s="723"/>
      <c r="AV26" s="723"/>
      <c r="AW26" s="723"/>
      <c r="AX26" s="723"/>
      <c r="AY26" s="723"/>
      <c r="AZ26" s="723"/>
      <c r="BA26" s="723"/>
      <c r="BB26" s="723"/>
      <c r="BC26" s="723"/>
      <c r="BD26" s="723"/>
      <c r="BE26" s="723"/>
      <c r="BF26" s="704"/>
      <c r="BG26" s="683" t="s">
        <v>262</v>
      </c>
      <c r="BH26" s="684"/>
      <c r="BI26" s="684"/>
      <c r="BJ26" s="684"/>
      <c r="BK26" s="684"/>
      <c r="BL26" s="684"/>
      <c r="BM26" s="684"/>
      <c r="BN26" s="685"/>
      <c r="BO26" s="686" t="s">
        <v>231</v>
      </c>
      <c r="BP26" s="686"/>
      <c r="BQ26" s="686"/>
      <c r="BR26" s="686"/>
      <c r="BS26" s="692" t="s">
        <v>173</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2128375</v>
      </c>
      <c r="CS26" s="684"/>
      <c r="CT26" s="684"/>
      <c r="CU26" s="684"/>
      <c r="CV26" s="684"/>
      <c r="CW26" s="684"/>
      <c r="CX26" s="684"/>
      <c r="CY26" s="685"/>
      <c r="CZ26" s="688">
        <v>7.2</v>
      </c>
      <c r="DA26" s="717"/>
      <c r="DB26" s="717"/>
      <c r="DC26" s="721"/>
      <c r="DD26" s="692">
        <v>1845237</v>
      </c>
      <c r="DE26" s="684"/>
      <c r="DF26" s="684"/>
      <c r="DG26" s="684"/>
      <c r="DH26" s="684"/>
      <c r="DI26" s="684"/>
      <c r="DJ26" s="684"/>
      <c r="DK26" s="685"/>
      <c r="DL26" s="692" t="s">
        <v>231</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7426</v>
      </c>
      <c r="S27" s="684"/>
      <c r="T27" s="684"/>
      <c r="U27" s="684"/>
      <c r="V27" s="684"/>
      <c r="W27" s="684"/>
      <c r="X27" s="684"/>
      <c r="Y27" s="685"/>
      <c r="Z27" s="686">
        <v>0</v>
      </c>
      <c r="AA27" s="686"/>
      <c r="AB27" s="686"/>
      <c r="AC27" s="686"/>
      <c r="AD27" s="687">
        <v>7426</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5423087</v>
      </c>
      <c r="BH27" s="684"/>
      <c r="BI27" s="684"/>
      <c r="BJ27" s="684"/>
      <c r="BK27" s="684"/>
      <c r="BL27" s="684"/>
      <c r="BM27" s="684"/>
      <c r="BN27" s="685"/>
      <c r="BO27" s="686">
        <v>100</v>
      </c>
      <c r="BP27" s="686"/>
      <c r="BQ27" s="686"/>
      <c r="BR27" s="686"/>
      <c r="BS27" s="692" t="s">
        <v>129</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3211047</v>
      </c>
      <c r="CS27" s="719"/>
      <c r="CT27" s="719"/>
      <c r="CU27" s="719"/>
      <c r="CV27" s="719"/>
      <c r="CW27" s="719"/>
      <c r="CX27" s="719"/>
      <c r="CY27" s="720"/>
      <c r="CZ27" s="688">
        <v>10.9</v>
      </c>
      <c r="DA27" s="717"/>
      <c r="DB27" s="717"/>
      <c r="DC27" s="721"/>
      <c r="DD27" s="692">
        <v>843410</v>
      </c>
      <c r="DE27" s="719"/>
      <c r="DF27" s="719"/>
      <c r="DG27" s="719"/>
      <c r="DH27" s="719"/>
      <c r="DI27" s="719"/>
      <c r="DJ27" s="719"/>
      <c r="DK27" s="720"/>
      <c r="DL27" s="692">
        <v>843181</v>
      </c>
      <c r="DM27" s="719"/>
      <c r="DN27" s="719"/>
      <c r="DO27" s="719"/>
      <c r="DP27" s="719"/>
      <c r="DQ27" s="719"/>
      <c r="DR27" s="719"/>
      <c r="DS27" s="719"/>
      <c r="DT27" s="719"/>
      <c r="DU27" s="719"/>
      <c r="DV27" s="720"/>
      <c r="DW27" s="688">
        <v>5</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48068</v>
      </c>
      <c r="S28" s="684"/>
      <c r="T28" s="684"/>
      <c r="U28" s="684"/>
      <c r="V28" s="684"/>
      <c r="W28" s="684"/>
      <c r="X28" s="684"/>
      <c r="Y28" s="685"/>
      <c r="Z28" s="686">
        <v>0.2</v>
      </c>
      <c r="AA28" s="686"/>
      <c r="AB28" s="686"/>
      <c r="AC28" s="686"/>
      <c r="AD28" s="687" t="s">
        <v>231</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4683566</v>
      </c>
      <c r="CS28" s="684"/>
      <c r="CT28" s="684"/>
      <c r="CU28" s="684"/>
      <c r="CV28" s="684"/>
      <c r="CW28" s="684"/>
      <c r="CX28" s="684"/>
      <c r="CY28" s="685"/>
      <c r="CZ28" s="688">
        <v>15.9</v>
      </c>
      <c r="DA28" s="717"/>
      <c r="DB28" s="717"/>
      <c r="DC28" s="721"/>
      <c r="DD28" s="692">
        <v>4244488</v>
      </c>
      <c r="DE28" s="684"/>
      <c r="DF28" s="684"/>
      <c r="DG28" s="684"/>
      <c r="DH28" s="684"/>
      <c r="DI28" s="684"/>
      <c r="DJ28" s="684"/>
      <c r="DK28" s="685"/>
      <c r="DL28" s="692">
        <v>3737788</v>
      </c>
      <c r="DM28" s="684"/>
      <c r="DN28" s="684"/>
      <c r="DO28" s="684"/>
      <c r="DP28" s="684"/>
      <c r="DQ28" s="684"/>
      <c r="DR28" s="684"/>
      <c r="DS28" s="684"/>
      <c r="DT28" s="684"/>
      <c r="DU28" s="684"/>
      <c r="DV28" s="685"/>
      <c r="DW28" s="688">
        <v>22</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574430</v>
      </c>
      <c r="S29" s="684"/>
      <c r="T29" s="684"/>
      <c r="U29" s="684"/>
      <c r="V29" s="684"/>
      <c r="W29" s="684"/>
      <c r="X29" s="684"/>
      <c r="Y29" s="685"/>
      <c r="Z29" s="686">
        <v>1.9</v>
      </c>
      <c r="AA29" s="686"/>
      <c r="AB29" s="686"/>
      <c r="AC29" s="686"/>
      <c r="AD29" s="687">
        <v>25502</v>
      </c>
      <c r="AE29" s="687"/>
      <c r="AF29" s="687"/>
      <c r="AG29" s="687"/>
      <c r="AH29" s="687"/>
      <c r="AI29" s="687"/>
      <c r="AJ29" s="687"/>
      <c r="AK29" s="687"/>
      <c r="AL29" s="688">
        <v>0.2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302</v>
      </c>
      <c r="CE29" s="728"/>
      <c r="CF29" s="698" t="s">
        <v>69</v>
      </c>
      <c r="CG29" s="699"/>
      <c r="CH29" s="699"/>
      <c r="CI29" s="699"/>
      <c r="CJ29" s="699"/>
      <c r="CK29" s="699"/>
      <c r="CL29" s="699"/>
      <c r="CM29" s="699"/>
      <c r="CN29" s="699"/>
      <c r="CO29" s="699"/>
      <c r="CP29" s="699"/>
      <c r="CQ29" s="700"/>
      <c r="CR29" s="683">
        <v>4683365</v>
      </c>
      <c r="CS29" s="719"/>
      <c r="CT29" s="719"/>
      <c r="CU29" s="719"/>
      <c r="CV29" s="719"/>
      <c r="CW29" s="719"/>
      <c r="CX29" s="719"/>
      <c r="CY29" s="720"/>
      <c r="CZ29" s="688">
        <v>15.9</v>
      </c>
      <c r="DA29" s="717"/>
      <c r="DB29" s="717"/>
      <c r="DC29" s="721"/>
      <c r="DD29" s="692">
        <v>4244287</v>
      </c>
      <c r="DE29" s="719"/>
      <c r="DF29" s="719"/>
      <c r="DG29" s="719"/>
      <c r="DH29" s="719"/>
      <c r="DI29" s="719"/>
      <c r="DJ29" s="719"/>
      <c r="DK29" s="720"/>
      <c r="DL29" s="692">
        <v>3737587</v>
      </c>
      <c r="DM29" s="719"/>
      <c r="DN29" s="719"/>
      <c r="DO29" s="719"/>
      <c r="DP29" s="719"/>
      <c r="DQ29" s="719"/>
      <c r="DR29" s="719"/>
      <c r="DS29" s="719"/>
      <c r="DT29" s="719"/>
      <c r="DU29" s="719"/>
      <c r="DV29" s="720"/>
      <c r="DW29" s="688">
        <v>22</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190509</v>
      </c>
      <c r="S30" s="684"/>
      <c r="T30" s="684"/>
      <c r="U30" s="684"/>
      <c r="V30" s="684"/>
      <c r="W30" s="684"/>
      <c r="X30" s="684"/>
      <c r="Y30" s="685"/>
      <c r="Z30" s="686">
        <v>0.6</v>
      </c>
      <c r="AA30" s="686"/>
      <c r="AB30" s="686"/>
      <c r="AC30" s="686"/>
      <c r="AD30" s="687" t="s">
        <v>129</v>
      </c>
      <c r="AE30" s="687"/>
      <c r="AF30" s="687"/>
      <c r="AG30" s="687"/>
      <c r="AH30" s="687"/>
      <c r="AI30" s="687"/>
      <c r="AJ30" s="687"/>
      <c r="AK30" s="687"/>
      <c r="AL30" s="688" t="s">
        <v>129</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9"/>
      <c r="CE30" s="730"/>
      <c r="CF30" s="698" t="s">
        <v>306</v>
      </c>
      <c r="CG30" s="699"/>
      <c r="CH30" s="699"/>
      <c r="CI30" s="699"/>
      <c r="CJ30" s="699"/>
      <c r="CK30" s="699"/>
      <c r="CL30" s="699"/>
      <c r="CM30" s="699"/>
      <c r="CN30" s="699"/>
      <c r="CO30" s="699"/>
      <c r="CP30" s="699"/>
      <c r="CQ30" s="700"/>
      <c r="CR30" s="683">
        <v>4342940</v>
      </c>
      <c r="CS30" s="684"/>
      <c r="CT30" s="684"/>
      <c r="CU30" s="684"/>
      <c r="CV30" s="684"/>
      <c r="CW30" s="684"/>
      <c r="CX30" s="684"/>
      <c r="CY30" s="685"/>
      <c r="CZ30" s="688">
        <v>14.8</v>
      </c>
      <c r="DA30" s="717"/>
      <c r="DB30" s="717"/>
      <c r="DC30" s="721"/>
      <c r="DD30" s="692">
        <v>3904856</v>
      </c>
      <c r="DE30" s="684"/>
      <c r="DF30" s="684"/>
      <c r="DG30" s="684"/>
      <c r="DH30" s="684"/>
      <c r="DI30" s="684"/>
      <c r="DJ30" s="684"/>
      <c r="DK30" s="685"/>
      <c r="DL30" s="692">
        <v>3398156</v>
      </c>
      <c r="DM30" s="684"/>
      <c r="DN30" s="684"/>
      <c r="DO30" s="684"/>
      <c r="DP30" s="684"/>
      <c r="DQ30" s="684"/>
      <c r="DR30" s="684"/>
      <c r="DS30" s="684"/>
      <c r="DT30" s="684"/>
      <c r="DU30" s="684"/>
      <c r="DV30" s="685"/>
      <c r="DW30" s="688">
        <v>20</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2353131</v>
      </c>
      <c r="S31" s="684"/>
      <c r="T31" s="684"/>
      <c r="U31" s="684"/>
      <c r="V31" s="684"/>
      <c r="W31" s="684"/>
      <c r="X31" s="684"/>
      <c r="Y31" s="685"/>
      <c r="Z31" s="686">
        <v>7.9</v>
      </c>
      <c r="AA31" s="686"/>
      <c r="AB31" s="686"/>
      <c r="AC31" s="686"/>
      <c r="AD31" s="687" t="s">
        <v>129</v>
      </c>
      <c r="AE31" s="687"/>
      <c r="AF31" s="687"/>
      <c r="AG31" s="687"/>
      <c r="AH31" s="687"/>
      <c r="AI31" s="687"/>
      <c r="AJ31" s="687"/>
      <c r="AK31" s="687"/>
      <c r="AL31" s="688" t="s">
        <v>129</v>
      </c>
      <c r="AM31" s="689"/>
      <c r="AN31" s="689"/>
      <c r="AO31" s="690"/>
      <c r="AP31" s="740" t="s">
        <v>308</v>
      </c>
      <c r="AQ31" s="741"/>
      <c r="AR31" s="741"/>
      <c r="AS31" s="741"/>
      <c r="AT31" s="746" t="s">
        <v>309</v>
      </c>
      <c r="AU31" s="231"/>
      <c r="AV31" s="231"/>
      <c r="AW31" s="231"/>
      <c r="AX31" s="669" t="s">
        <v>185</v>
      </c>
      <c r="AY31" s="670"/>
      <c r="AZ31" s="670"/>
      <c r="BA31" s="670"/>
      <c r="BB31" s="670"/>
      <c r="BC31" s="670"/>
      <c r="BD31" s="670"/>
      <c r="BE31" s="670"/>
      <c r="BF31" s="671"/>
      <c r="BG31" s="751">
        <v>98.5</v>
      </c>
      <c r="BH31" s="738"/>
      <c r="BI31" s="738"/>
      <c r="BJ31" s="738"/>
      <c r="BK31" s="738"/>
      <c r="BL31" s="738"/>
      <c r="BM31" s="678">
        <v>93.8</v>
      </c>
      <c r="BN31" s="738"/>
      <c r="BO31" s="738"/>
      <c r="BP31" s="738"/>
      <c r="BQ31" s="739"/>
      <c r="BR31" s="751">
        <v>98.6</v>
      </c>
      <c r="BS31" s="738"/>
      <c r="BT31" s="738"/>
      <c r="BU31" s="738"/>
      <c r="BV31" s="738"/>
      <c r="BW31" s="738"/>
      <c r="BX31" s="678">
        <v>93.3</v>
      </c>
      <c r="BY31" s="738"/>
      <c r="BZ31" s="738"/>
      <c r="CA31" s="738"/>
      <c r="CB31" s="739"/>
      <c r="CD31" s="729"/>
      <c r="CE31" s="730"/>
      <c r="CF31" s="698" t="s">
        <v>310</v>
      </c>
      <c r="CG31" s="699"/>
      <c r="CH31" s="699"/>
      <c r="CI31" s="699"/>
      <c r="CJ31" s="699"/>
      <c r="CK31" s="699"/>
      <c r="CL31" s="699"/>
      <c r="CM31" s="699"/>
      <c r="CN31" s="699"/>
      <c r="CO31" s="699"/>
      <c r="CP31" s="699"/>
      <c r="CQ31" s="700"/>
      <c r="CR31" s="683">
        <v>340425</v>
      </c>
      <c r="CS31" s="719"/>
      <c r="CT31" s="719"/>
      <c r="CU31" s="719"/>
      <c r="CV31" s="719"/>
      <c r="CW31" s="719"/>
      <c r="CX31" s="719"/>
      <c r="CY31" s="720"/>
      <c r="CZ31" s="688">
        <v>1.2</v>
      </c>
      <c r="DA31" s="717"/>
      <c r="DB31" s="717"/>
      <c r="DC31" s="721"/>
      <c r="DD31" s="692">
        <v>339431</v>
      </c>
      <c r="DE31" s="719"/>
      <c r="DF31" s="719"/>
      <c r="DG31" s="719"/>
      <c r="DH31" s="719"/>
      <c r="DI31" s="719"/>
      <c r="DJ31" s="719"/>
      <c r="DK31" s="720"/>
      <c r="DL31" s="692">
        <v>339431</v>
      </c>
      <c r="DM31" s="719"/>
      <c r="DN31" s="719"/>
      <c r="DO31" s="719"/>
      <c r="DP31" s="719"/>
      <c r="DQ31" s="719"/>
      <c r="DR31" s="719"/>
      <c r="DS31" s="719"/>
      <c r="DT31" s="719"/>
      <c r="DU31" s="719"/>
      <c r="DV31" s="720"/>
      <c r="DW31" s="688">
        <v>2</v>
      </c>
      <c r="DX31" s="717"/>
      <c r="DY31" s="717"/>
      <c r="DZ31" s="717"/>
      <c r="EA31" s="717"/>
      <c r="EB31" s="717"/>
      <c r="EC31" s="718"/>
    </row>
    <row r="32" spans="2:133" ht="11.25" customHeight="1" x14ac:dyDescent="0.15">
      <c r="B32" s="733" t="s">
        <v>311</v>
      </c>
      <c r="C32" s="734"/>
      <c r="D32" s="734"/>
      <c r="E32" s="734"/>
      <c r="F32" s="734"/>
      <c r="G32" s="734"/>
      <c r="H32" s="734"/>
      <c r="I32" s="734"/>
      <c r="J32" s="734"/>
      <c r="K32" s="734"/>
      <c r="L32" s="734"/>
      <c r="M32" s="734"/>
      <c r="N32" s="734"/>
      <c r="O32" s="734"/>
      <c r="P32" s="734"/>
      <c r="Q32" s="735"/>
      <c r="R32" s="683" t="s">
        <v>231</v>
      </c>
      <c r="S32" s="684"/>
      <c r="T32" s="684"/>
      <c r="U32" s="684"/>
      <c r="V32" s="684"/>
      <c r="W32" s="684"/>
      <c r="X32" s="684"/>
      <c r="Y32" s="685"/>
      <c r="Z32" s="686" t="s">
        <v>231</v>
      </c>
      <c r="AA32" s="686"/>
      <c r="AB32" s="686"/>
      <c r="AC32" s="686"/>
      <c r="AD32" s="687" t="s">
        <v>129</v>
      </c>
      <c r="AE32" s="687"/>
      <c r="AF32" s="687"/>
      <c r="AG32" s="687"/>
      <c r="AH32" s="687"/>
      <c r="AI32" s="687"/>
      <c r="AJ32" s="687"/>
      <c r="AK32" s="687"/>
      <c r="AL32" s="688" t="s">
        <v>129</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98.8</v>
      </c>
      <c r="BH32" s="719"/>
      <c r="BI32" s="719"/>
      <c r="BJ32" s="719"/>
      <c r="BK32" s="719"/>
      <c r="BL32" s="719"/>
      <c r="BM32" s="689">
        <v>94.4</v>
      </c>
      <c r="BN32" s="749"/>
      <c r="BO32" s="749"/>
      <c r="BP32" s="749"/>
      <c r="BQ32" s="750"/>
      <c r="BR32" s="752">
        <v>98.9</v>
      </c>
      <c r="BS32" s="719"/>
      <c r="BT32" s="719"/>
      <c r="BU32" s="719"/>
      <c r="BV32" s="719"/>
      <c r="BW32" s="719"/>
      <c r="BX32" s="689">
        <v>93.7</v>
      </c>
      <c r="BY32" s="749"/>
      <c r="BZ32" s="749"/>
      <c r="CA32" s="749"/>
      <c r="CB32" s="750"/>
      <c r="CD32" s="731"/>
      <c r="CE32" s="732"/>
      <c r="CF32" s="698" t="s">
        <v>314</v>
      </c>
      <c r="CG32" s="699"/>
      <c r="CH32" s="699"/>
      <c r="CI32" s="699"/>
      <c r="CJ32" s="699"/>
      <c r="CK32" s="699"/>
      <c r="CL32" s="699"/>
      <c r="CM32" s="699"/>
      <c r="CN32" s="699"/>
      <c r="CO32" s="699"/>
      <c r="CP32" s="699"/>
      <c r="CQ32" s="700"/>
      <c r="CR32" s="683">
        <v>201</v>
      </c>
      <c r="CS32" s="684"/>
      <c r="CT32" s="684"/>
      <c r="CU32" s="684"/>
      <c r="CV32" s="684"/>
      <c r="CW32" s="684"/>
      <c r="CX32" s="684"/>
      <c r="CY32" s="685"/>
      <c r="CZ32" s="688">
        <v>0</v>
      </c>
      <c r="DA32" s="717"/>
      <c r="DB32" s="717"/>
      <c r="DC32" s="721"/>
      <c r="DD32" s="692">
        <v>201</v>
      </c>
      <c r="DE32" s="684"/>
      <c r="DF32" s="684"/>
      <c r="DG32" s="684"/>
      <c r="DH32" s="684"/>
      <c r="DI32" s="684"/>
      <c r="DJ32" s="684"/>
      <c r="DK32" s="685"/>
      <c r="DL32" s="692">
        <v>201</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2700074</v>
      </c>
      <c r="S33" s="684"/>
      <c r="T33" s="684"/>
      <c r="U33" s="684"/>
      <c r="V33" s="684"/>
      <c r="W33" s="684"/>
      <c r="X33" s="684"/>
      <c r="Y33" s="685"/>
      <c r="Z33" s="686">
        <v>9.1</v>
      </c>
      <c r="AA33" s="686"/>
      <c r="AB33" s="686"/>
      <c r="AC33" s="686"/>
      <c r="AD33" s="687" t="s">
        <v>129</v>
      </c>
      <c r="AE33" s="687"/>
      <c r="AF33" s="687"/>
      <c r="AG33" s="687"/>
      <c r="AH33" s="687"/>
      <c r="AI33" s="687"/>
      <c r="AJ33" s="687"/>
      <c r="AK33" s="687"/>
      <c r="AL33" s="688" t="s">
        <v>129</v>
      </c>
      <c r="AM33" s="689"/>
      <c r="AN33" s="689"/>
      <c r="AO33" s="690"/>
      <c r="AP33" s="744"/>
      <c r="AQ33" s="745"/>
      <c r="AR33" s="745"/>
      <c r="AS33" s="745"/>
      <c r="AT33" s="748"/>
      <c r="AU33" s="232"/>
      <c r="AV33" s="232"/>
      <c r="AW33" s="232"/>
      <c r="AX33" s="724" t="s">
        <v>316</v>
      </c>
      <c r="AY33" s="725"/>
      <c r="AZ33" s="725"/>
      <c r="BA33" s="725"/>
      <c r="BB33" s="725"/>
      <c r="BC33" s="725"/>
      <c r="BD33" s="725"/>
      <c r="BE33" s="725"/>
      <c r="BF33" s="726"/>
      <c r="BG33" s="753">
        <v>98</v>
      </c>
      <c r="BH33" s="754"/>
      <c r="BI33" s="754"/>
      <c r="BJ33" s="754"/>
      <c r="BK33" s="754"/>
      <c r="BL33" s="754"/>
      <c r="BM33" s="755">
        <v>92.5</v>
      </c>
      <c r="BN33" s="754"/>
      <c r="BO33" s="754"/>
      <c r="BP33" s="754"/>
      <c r="BQ33" s="756"/>
      <c r="BR33" s="753">
        <v>98.1</v>
      </c>
      <c r="BS33" s="754"/>
      <c r="BT33" s="754"/>
      <c r="BU33" s="754"/>
      <c r="BV33" s="754"/>
      <c r="BW33" s="754"/>
      <c r="BX33" s="755">
        <v>92</v>
      </c>
      <c r="BY33" s="754"/>
      <c r="BZ33" s="754"/>
      <c r="CA33" s="754"/>
      <c r="CB33" s="756"/>
      <c r="CD33" s="698" t="s">
        <v>317</v>
      </c>
      <c r="CE33" s="699"/>
      <c r="CF33" s="699"/>
      <c r="CG33" s="699"/>
      <c r="CH33" s="699"/>
      <c r="CI33" s="699"/>
      <c r="CJ33" s="699"/>
      <c r="CK33" s="699"/>
      <c r="CL33" s="699"/>
      <c r="CM33" s="699"/>
      <c r="CN33" s="699"/>
      <c r="CO33" s="699"/>
      <c r="CP33" s="699"/>
      <c r="CQ33" s="700"/>
      <c r="CR33" s="683">
        <v>13553773</v>
      </c>
      <c r="CS33" s="719"/>
      <c r="CT33" s="719"/>
      <c r="CU33" s="719"/>
      <c r="CV33" s="719"/>
      <c r="CW33" s="719"/>
      <c r="CX33" s="719"/>
      <c r="CY33" s="720"/>
      <c r="CZ33" s="688">
        <v>46.1</v>
      </c>
      <c r="DA33" s="717"/>
      <c r="DB33" s="717"/>
      <c r="DC33" s="721"/>
      <c r="DD33" s="692">
        <v>9919512</v>
      </c>
      <c r="DE33" s="719"/>
      <c r="DF33" s="719"/>
      <c r="DG33" s="719"/>
      <c r="DH33" s="719"/>
      <c r="DI33" s="719"/>
      <c r="DJ33" s="719"/>
      <c r="DK33" s="720"/>
      <c r="DL33" s="692">
        <v>8006907</v>
      </c>
      <c r="DM33" s="719"/>
      <c r="DN33" s="719"/>
      <c r="DO33" s="719"/>
      <c r="DP33" s="719"/>
      <c r="DQ33" s="719"/>
      <c r="DR33" s="719"/>
      <c r="DS33" s="719"/>
      <c r="DT33" s="719"/>
      <c r="DU33" s="719"/>
      <c r="DV33" s="720"/>
      <c r="DW33" s="688">
        <v>47.2</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139627</v>
      </c>
      <c r="S34" s="684"/>
      <c r="T34" s="684"/>
      <c r="U34" s="684"/>
      <c r="V34" s="684"/>
      <c r="W34" s="684"/>
      <c r="X34" s="684"/>
      <c r="Y34" s="685"/>
      <c r="Z34" s="686">
        <v>0.5</v>
      </c>
      <c r="AA34" s="686"/>
      <c r="AB34" s="686"/>
      <c r="AC34" s="686"/>
      <c r="AD34" s="687" t="s">
        <v>129</v>
      </c>
      <c r="AE34" s="687"/>
      <c r="AF34" s="687"/>
      <c r="AG34" s="687"/>
      <c r="AH34" s="687"/>
      <c r="AI34" s="687"/>
      <c r="AJ34" s="687"/>
      <c r="AK34" s="687"/>
      <c r="AL34" s="688" t="s">
        <v>129</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4817854</v>
      </c>
      <c r="CS34" s="684"/>
      <c r="CT34" s="684"/>
      <c r="CU34" s="684"/>
      <c r="CV34" s="684"/>
      <c r="CW34" s="684"/>
      <c r="CX34" s="684"/>
      <c r="CY34" s="685"/>
      <c r="CZ34" s="688">
        <v>16.399999999999999</v>
      </c>
      <c r="DA34" s="717"/>
      <c r="DB34" s="717"/>
      <c r="DC34" s="721"/>
      <c r="DD34" s="692">
        <v>3339277</v>
      </c>
      <c r="DE34" s="684"/>
      <c r="DF34" s="684"/>
      <c r="DG34" s="684"/>
      <c r="DH34" s="684"/>
      <c r="DI34" s="684"/>
      <c r="DJ34" s="684"/>
      <c r="DK34" s="685"/>
      <c r="DL34" s="692">
        <v>2872985</v>
      </c>
      <c r="DM34" s="684"/>
      <c r="DN34" s="684"/>
      <c r="DO34" s="684"/>
      <c r="DP34" s="684"/>
      <c r="DQ34" s="684"/>
      <c r="DR34" s="684"/>
      <c r="DS34" s="684"/>
      <c r="DT34" s="684"/>
      <c r="DU34" s="684"/>
      <c r="DV34" s="685"/>
      <c r="DW34" s="688">
        <v>16.899999999999999</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515349</v>
      </c>
      <c r="S35" s="684"/>
      <c r="T35" s="684"/>
      <c r="U35" s="684"/>
      <c r="V35" s="684"/>
      <c r="W35" s="684"/>
      <c r="X35" s="684"/>
      <c r="Y35" s="685"/>
      <c r="Z35" s="686">
        <v>1.7</v>
      </c>
      <c r="AA35" s="686"/>
      <c r="AB35" s="686"/>
      <c r="AC35" s="686"/>
      <c r="AD35" s="687" t="s">
        <v>129</v>
      </c>
      <c r="AE35" s="687"/>
      <c r="AF35" s="687"/>
      <c r="AG35" s="687"/>
      <c r="AH35" s="687"/>
      <c r="AI35" s="687"/>
      <c r="AJ35" s="687"/>
      <c r="AK35" s="687"/>
      <c r="AL35" s="688" t="s">
        <v>129</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179838</v>
      </c>
      <c r="CS35" s="719"/>
      <c r="CT35" s="719"/>
      <c r="CU35" s="719"/>
      <c r="CV35" s="719"/>
      <c r="CW35" s="719"/>
      <c r="CX35" s="719"/>
      <c r="CY35" s="720"/>
      <c r="CZ35" s="688">
        <v>0.6</v>
      </c>
      <c r="DA35" s="717"/>
      <c r="DB35" s="717"/>
      <c r="DC35" s="721"/>
      <c r="DD35" s="692">
        <v>128487</v>
      </c>
      <c r="DE35" s="719"/>
      <c r="DF35" s="719"/>
      <c r="DG35" s="719"/>
      <c r="DH35" s="719"/>
      <c r="DI35" s="719"/>
      <c r="DJ35" s="719"/>
      <c r="DK35" s="720"/>
      <c r="DL35" s="692">
        <v>128487</v>
      </c>
      <c r="DM35" s="719"/>
      <c r="DN35" s="719"/>
      <c r="DO35" s="719"/>
      <c r="DP35" s="719"/>
      <c r="DQ35" s="719"/>
      <c r="DR35" s="719"/>
      <c r="DS35" s="719"/>
      <c r="DT35" s="719"/>
      <c r="DU35" s="719"/>
      <c r="DV35" s="720"/>
      <c r="DW35" s="688">
        <v>0.8</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809567</v>
      </c>
      <c r="S36" s="684"/>
      <c r="T36" s="684"/>
      <c r="U36" s="684"/>
      <c r="V36" s="684"/>
      <c r="W36" s="684"/>
      <c r="X36" s="684"/>
      <c r="Y36" s="685"/>
      <c r="Z36" s="686">
        <v>2.7</v>
      </c>
      <c r="AA36" s="686"/>
      <c r="AB36" s="686"/>
      <c r="AC36" s="686"/>
      <c r="AD36" s="687" t="s">
        <v>173</v>
      </c>
      <c r="AE36" s="687"/>
      <c r="AF36" s="687"/>
      <c r="AG36" s="687"/>
      <c r="AH36" s="687"/>
      <c r="AI36" s="687"/>
      <c r="AJ36" s="687"/>
      <c r="AK36" s="687"/>
      <c r="AL36" s="688" t="s">
        <v>231</v>
      </c>
      <c r="AM36" s="689"/>
      <c r="AN36" s="689"/>
      <c r="AO36" s="690"/>
      <c r="AP36" s="235"/>
      <c r="AQ36" s="757" t="s">
        <v>325</v>
      </c>
      <c r="AR36" s="758"/>
      <c r="AS36" s="758"/>
      <c r="AT36" s="758"/>
      <c r="AU36" s="758"/>
      <c r="AV36" s="758"/>
      <c r="AW36" s="758"/>
      <c r="AX36" s="758"/>
      <c r="AY36" s="759"/>
      <c r="AZ36" s="672">
        <v>5024710</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29458</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4794156</v>
      </c>
      <c r="CS36" s="684"/>
      <c r="CT36" s="684"/>
      <c r="CU36" s="684"/>
      <c r="CV36" s="684"/>
      <c r="CW36" s="684"/>
      <c r="CX36" s="684"/>
      <c r="CY36" s="685"/>
      <c r="CZ36" s="688">
        <v>16.3</v>
      </c>
      <c r="DA36" s="717"/>
      <c r="DB36" s="717"/>
      <c r="DC36" s="721"/>
      <c r="DD36" s="692">
        <v>4163223</v>
      </c>
      <c r="DE36" s="684"/>
      <c r="DF36" s="684"/>
      <c r="DG36" s="684"/>
      <c r="DH36" s="684"/>
      <c r="DI36" s="684"/>
      <c r="DJ36" s="684"/>
      <c r="DK36" s="685"/>
      <c r="DL36" s="692">
        <v>3206989</v>
      </c>
      <c r="DM36" s="684"/>
      <c r="DN36" s="684"/>
      <c r="DO36" s="684"/>
      <c r="DP36" s="684"/>
      <c r="DQ36" s="684"/>
      <c r="DR36" s="684"/>
      <c r="DS36" s="684"/>
      <c r="DT36" s="684"/>
      <c r="DU36" s="684"/>
      <c r="DV36" s="685"/>
      <c r="DW36" s="688">
        <v>18.899999999999999</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320228</v>
      </c>
      <c r="S37" s="684"/>
      <c r="T37" s="684"/>
      <c r="U37" s="684"/>
      <c r="V37" s="684"/>
      <c r="W37" s="684"/>
      <c r="X37" s="684"/>
      <c r="Y37" s="685"/>
      <c r="Z37" s="686">
        <v>1.1000000000000001</v>
      </c>
      <c r="AA37" s="686"/>
      <c r="AB37" s="686"/>
      <c r="AC37" s="686"/>
      <c r="AD37" s="687" t="s">
        <v>129</v>
      </c>
      <c r="AE37" s="687"/>
      <c r="AF37" s="687"/>
      <c r="AG37" s="687"/>
      <c r="AH37" s="687"/>
      <c r="AI37" s="687"/>
      <c r="AJ37" s="687"/>
      <c r="AK37" s="687"/>
      <c r="AL37" s="688" t="s">
        <v>129</v>
      </c>
      <c r="AM37" s="689"/>
      <c r="AN37" s="689"/>
      <c r="AO37" s="690"/>
      <c r="AQ37" s="761" t="s">
        <v>329</v>
      </c>
      <c r="AR37" s="762"/>
      <c r="AS37" s="762"/>
      <c r="AT37" s="762"/>
      <c r="AU37" s="762"/>
      <c r="AV37" s="762"/>
      <c r="AW37" s="762"/>
      <c r="AX37" s="762"/>
      <c r="AY37" s="763"/>
      <c r="AZ37" s="683">
        <v>1686215</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-39497</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652078</v>
      </c>
      <c r="CS37" s="719"/>
      <c r="CT37" s="719"/>
      <c r="CU37" s="719"/>
      <c r="CV37" s="719"/>
      <c r="CW37" s="719"/>
      <c r="CX37" s="719"/>
      <c r="CY37" s="720"/>
      <c r="CZ37" s="688">
        <v>2.2000000000000002</v>
      </c>
      <c r="DA37" s="717"/>
      <c r="DB37" s="717"/>
      <c r="DC37" s="721"/>
      <c r="DD37" s="692">
        <v>651191</v>
      </c>
      <c r="DE37" s="719"/>
      <c r="DF37" s="719"/>
      <c r="DG37" s="719"/>
      <c r="DH37" s="719"/>
      <c r="DI37" s="719"/>
      <c r="DJ37" s="719"/>
      <c r="DK37" s="720"/>
      <c r="DL37" s="692">
        <v>632608</v>
      </c>
      <c r="DM37" s="719"/>
      <c r="DN37" s="719"/>
      <c r="DO37" s="719"/>
      <c r="DP37" s="719"/>
      <c r="DQ37" s="719"/>
      <c r="DR37" s="719"/>
      <c r="DS37" s="719"/>
      <c r="DT37" s="719"/>
      <c r="DU37" s="719"/>
      <c r="DV37" s="720"/>
      <c r="DW37" s="688">
        <v>3.7</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794851</v>
      </c>
      <c r="S38" s="684"/>
      <c r="T38" s="684"/>
      <c r="U38" s="684"/>
      <c r="V38" s="684"/>
      <c r="W38" s="684"/>
      <c r="X38" s="684"/>
      <c r="Y38" s="685"/>
      <c r="Z38" s="686">
        <v>2.7</v>
      </c>
      <c r="AA38" s="686"/>
      <c r="AB38" s="686"/>
      <c r="AC38" s="686"/>
      <c r="AD38" s="687">
        <v>1045</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934871</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7123</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2359461</v>
      </c>
      <c r="CS38" s="684"/>
      <c r="CT38" s="684"/>
      <c r="CU38" s="684"/>
      <c r="CV38" s="684"/>
      <c r="CW38" s="684"/>
      <c r="CX38" s="684"/>
      <c r="CY38" s="685"/>
      <c r="CZ38" s="688">
        <v>8</v>
      </c>
      <c r="DA38" s="717"/>
      <c r="DB38" s="717"/>
      <c r="DC38" s="721"/>
      <c r="DD38" s="692">
        <v>1928876</v>
      </c>
      <c r="DE38" s="684"/>
      <c r="DF38" s="684"/>
      <c r="DG38" s="684"/>
      <c r="DH38" s="684"/>
      <c r="DI38" s="684"/>
      <c r="DJ38" s="684"/>
      <c r="DK38" s="685"/>
      <c r="DL38" s="692">
        <v>1798446</v>
      </c>
      <c r="DM38" s="684"/>
      <c r="DN38" s="684"/>
      <c r="DO38" s="684"/>
      <c r="DP38" s="684"/>
      <c r="DQ38" s="684"/>
      <c r="DR38" s="684"/>
      <c r="DS38" s="684"/>
      <c r="DT38" s="684"/>
      <c r="DU38" s="684"/>
      <c r="DV38" s="685"/>
      <c r="DW38" s="688">
        <v>10.6</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3270100</v>
      </c>
      <c r="S39" s="684"/>
      <c r="T39" s="684"/>
      <c r="U39" s="684"/>
      <c r="V39" s="684"/>
      <c r="W39" s="684"/>
      <c r="X39" s="684"/>
      <c r="Y39" s="685"/>
      <c r="Z39" s="686">
        <v>11</v>
      </c>
      <c r="AA39" s="686"/>
      <c r="AB39" s="686"/>
      <c r="AC39" s="686"/>
      <c r="AD39" s="687" t="s">
        <v>129</v>
      </c>
      <c r="AE39" s="687"/>
      <c r="AF39" s="687"/>
      <c r="AG39" s="687"/>
      <c r="AH39" s="687"/>
      <c r="AI39" s="687"/>
      <c r="AJ39" s="687"/>
      <c r="AK39" s="687"/>
      <c r="AL39" s="688" t="s">
        <v>129</v>
      </c>
      <c r="AM39" s="689"/>
      <c r="AN39" s="689"/>
      <c r="AO39" s="690"/>
      <c r="AQ39" s="761" t="s">
        <v>337</v>
      </c>
      <c r="AR39" s="762"/>
      <c r="AS39" s="762"/>
      <c r="AT39" s="762"/>
      <c r="AU39" s="762"/>
      <c r="AV39" s="762"/>
      <c r="AW39" s="762"/>
      <c r="AX39" s="762"/>
      <c r="AY39" s="763"/>
      <c r="AZ39" s="683">
        <v>20799</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11758</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980820</v>
      </c>
      <c r="CS39" s="719"/>
      <c r="CT39" s="719"/>
      <c r="CU39" s="719"/>
      <c r="CV39" s="719"/>
      <c r="CW39" s="719"/>
      <c r="CX39" s="719"/>
      <c r="CY39" s="720"/>
      <c r="CZ39" s="688">
        <v>3.3</v>
      </c>
      <c r="DA39" s="717"/>
      <c r="DB39" s="717"/>
      <c r="DC39" s="721"/>
      <c r="DD39" s="692">
        <v>238795</v>
      </c>
      <c r="DE39" s="719"/>
      <c r="DF39" s="719"/>
      <c r="DG39" s="719"/>
      <c r="DH39" s="719"/>
      <c r="DI39" s="719"/>
      <c r="DJ39" s="719"/>
      <c r="DK39" s="720"/>
      <c r="DL39" s="692" t="s">
        <v>129</v>
      </c>
      <c r="DM39" s="719"/>
      <c r="DN39" s="719"/>
      <c r="DO39" s="719"/>
      <c r="DP39" s="719"/>
      <c r="DQ39" s="719"/>
      <c r="DR39" s="719"/>
      <c r="DS39" s="719"/>
      <c r="DT39" s="719"/>
      <c r="DU39" s="719"/>
      <c r="DV39" s="720"/>
      <c r="DW39" s="688" t="s">
        <v>231</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129</v>
      </c>
      <c r="AA40" s="686"/>
      <c r="AB40" s="686"/>
      <c r="AC40" s="686"/>
      <c r="AD40" s="687" t="s">
        <v>129</v>
      </c>
      <c r="AE40" s="687"/>
      <c r="AF40" s="687"/>
      <c r="AG40" s="687"/>
      <c r="AH40" s="687"/>
      <c r="AI40" s="687"/>
      <c r="AJ40" s="687"/>
      <c r="AK40" s="687"/>
      <c r="AL40" s="688" t="s">
        <v>129</v>
      </c>
      <c r="AM40" s="689"/>
      <c r="AN40" s="689"/>
      <c r="AO40" s="690"/>
      <c r="AQ40" s="761" t="s">
        <v>341</v>
      </c>
      <c r="AR40" s="762"/>
      <c r="AS40" s="762"/>
      <c r="AT40" s="762"/>
      <c r="AU40" s="762"/>
      <c r="AV40" s="762"/>
      <c r="AW40" s="762"/>
      <c r="AX40" s="762"/>
      <c r="AY40" s="763"/>
      <c r="AZ40" s="683">
        <v>3716</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108</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421644</v>
      </c>
      <c r="CS40" s="684"/>
      <c r="CT40" s="684"/>
      <c r="CU40" s="684"/>
      <c r="CV40" s="684"/>
      <c r="CW40" s="684"/>
      <c r="CX40" s="684"/>
      <c r="CY40" s="685"/>
      <c r="CZ40" s="688">
        <v>1.4</v>
      </c>
      <c r="DA40" s="717"/>
      <c r="DB40" s="717"/>
      <c r="DC40" s="721"/>
      <c r="DD40" s="692">
        <v>120854</v>
      </c>
      <c r="DE40" s="684"/>
      <c r="DF40" s="684"/>
      <c r="DG40" s="684"/>
      <c r="DH40" s="684"/>
      <c r="DI40" s="684"/>
      <c r="DJ40" s="684"/>
      <c r="DK40" s="685"/>
      <c r="DL40" s="692" t="s">
        <v>129</v>
      </c>
      <c r="DM40" s="684"/>
      <c r="DN40" s="684"/>
      <c r="DO40" s="684"/>
      <c r="DP40" s="684"/>
      <c r="DQ40" s="684"/>
      <c r="DR40" s="684"/>
      <c r="DS40" s="684"/>
      <c r="DT40" s="684"/>
      <c r="DU40" s="684"/>
      <c r="DV40" s="685"/>
      <c r="DW40" s="688" t="s">
        <v>129</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545100</v>
      </c>
      <c r="S41" s="684"/>
      <c r="T41" s="684"/>
      <c r="U41" s="684"/>
      <c r="V41" s="684"/>
      <c r="W41" s="684"/>
      <c r="X41" s="684"/>
      <c r="Y41" s="685"/>
      <c r="Z41" s="686">
        <v>1.8</v>
      </c>
      <c r="AA41" s="686"/>
      <c r="AB41" s="686"/>
      <c r="AC41" s="686"/>
      <c r="AD41" s="687" t="s">
        <v>129</v>
      </c>
      <c r="AE41" s="687"/>
      <c r="AF41" s="687"/>
      <c r="AG41" s="687"/>
      <c r="AH41" s="687"/>
      <c r="AI41" s="687"/>
      <c r="AJ41" s="687"/>
      <c r="AK41" s="687"/>
      <c r="AL41" s="688" t="s">
        <v>129</v>
      </c>
      <c r="AM41" s="689"/>
      <c r="AN41" s="689"/>
      <c r="AO41" s="690"/>
      <c r="AQ41" s="761" t="s">
        <v>346</v>
      </c>
      <c r="AR41" s="762"/>
      <c r="AS41" s="762"/>
      <c r="AT41" s="762"/>
      <c r="AU41" s="762"/>
      <c r="AV41" s="762"/>
      <c r="AW41" s="762"/>
      <c r="AX41" s="762"/>
      <c r="AY41" s="763"/>
      <c r="AZ41" s="683">
        <v>484250</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129</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231</v>
      </c>
      <c r="CS41" s="719"/>
      <c r="CT41" s="719"/>
      <c r="CU41" s="719"/>
      <c r="CV41" s="719"/>
      <c r="CW41" s="719"/>
      <c r="CX41" s="719"/>
      <c r="CY41" s="720"/>
      <c r="CZ41" s="688" t="s">
        <v>129</v>
      </c>
      <c r="DA41" s="717"/>
      <c r="DB41" s="717"/>
      <c r="DC41" s="721"/>
      <c r="DD41" s="692" t="s">
        <v>129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349</v>
      </c>
      <c r="C42" s="725"/>
      <c r="D42" s="725"/>
      <c r="E42" s="725"/>
      <c r="F42" s="725"/>
      <c r="G42" s="725"/>
      <c r="H42" s="725"/>
      <c r="I42" s="725"/>
      <c r="J42" s="725"/>
      <c r="K42" s="725"/>
      <c r="L42" s="725"/>
      <c r="M42" s="725"/>
      <c r="N42" s="725"/>
      <c r="O42" s="725"/>
      <c r="P42" s="725"/>
      <c r="Q42" s="726"/>
      <c r="R42" s="768">
        <v>29726945</v>
      </c>
      <c r="S42" s="769"/>
      <c r="T42" s="769"/>
      <c r="U42" s="769"/>
      <c r="V42" s="769"/>
      <c r="W42" s="769"/>
      <c r="X42" s="769"/>
      <c r="Y42" s="777"/>
      <c r="Z42" s="778">
        <v>100</v>
      </c>
      <c r="AA42" s="778"/>
      <c r="AB42" s="778"/>
      <c r="AC42" s="778"/>
      <c r="AD42" s="779">
        <v>16431789</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1894859</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341</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4620765</v>
      </c>
      <c r="CS42" s="684"/>
      <c r="CT42" s="684"/>
      <c r="CU42" s="684"/>
      <c r="CV42" s="684"/>
      <c r="CW42" s="684"/>
      <c r="CX42" s="684"/>
      <c r="CY42" s="685"/>
      <c r="CZ42" s="688">
        <v>15.7</v>
      </c>
      <c r="DA42" s="689"/>
      <c r="DB42" s="689"/>
      <c r="DC42" s="701"/>
      <c r="DD42" s="692">
        <v>511995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113890</v>
      </c>
      <c r="CS43" s="719"/>
      <c r="CT43" s="719"/>
      <c r="CU43" s="719"/>
      <c r="CV43" s="719"/>
      <c r="CW43" s="719"/>
      <c r="CX43" s="719"/>
      <c r="CY43" s="720"/>
      <c r="CZ43" s="688">
        <v>0.4</v>
      </c>
      <c r="DA43" s="717"/>
      <c r="DB43" s="717"/>
      <c r="DC43" s="721"/>
      <c r="DD43" s="692">
        <v>108896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354</v>
      </c>
      <c r="CG44" s="681"/>
      <c r="CH44" s="681"/>
      <c r="CI44" s="681"/>
      <c r="CJ44" s="681"/>
      <c r="CK44" s="681"/>
      <c r="CL44" s="681"/>
      <c r="CM44" s="681"/>
      <c r="CN44" s="681"/>
      <c r="CO44" s="681"/>
      <c r="CP44" s="681"/>
      <c r="CQ44" s="682"/>
      <c r="CR44" s="683">
        <v>3661483</v>
      </c>
      <c r="CS44" s="684"/>
      <c r="CT44" s="684"/>
      <c r="CU44" s="684"/>
      <c r="CV44" s="684"/>
      <c r="CW44" s="684"/>
      <c r="CX44" s="684"/>
      <c r="CY44" s="685"/>
      <c r="CZ44" s="688">
        <v>12.4</v>
      </c>
      <c r="DA44" s="689"/>
      <c r="DB44" s="689"/>
      <c r="DC44" s="701"/>
      <c r="DD44" s="692">
        <v>485700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932694</v>
      </c>
      <c r="CS45" s="719"/>
      <c r="CT45" s="719"/>
      <c r="CU45" s="719"/>
      <c r="CV45" s="719"/>
      <c r="CW45" s="719"/>
      <c r="CX45" s="719"/>
      <c r="CY45" s="720"/>
      <c r="CZ45" s="688">
        <v>3.2</v>
      </c>
      <c r="DA45" s="717"/>
      <c r="DB45" s="717"/>
      <c r="DC45" s="721"/>
      <c r="DD45" s="692">
        <v>82935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2699047</v>
      </c>
      <c r="CS46" s="684"/>
      <c r="CT46" s="684"/>
      <c r="CU46" s="684"/>
      <c r="CV46" s="684"/>
      <c r="CW46" s="684"/>
      <c r="CX46" s="684"/>
      <c r="CY46" s="685"/>
      <c r="CZ46" s="688">
        <v>9.1999999999999993</v>
      </c>
      <c r="DA46" s="689"/>
      <c r="DB46" s="689"/>
      <c r="DC46" s="701"/>
      <c r="DD46" s="692">
        <v>383888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959282</v>
      </c>
      <c r="CS47" s="719"/>
      <c r="CT47" s="719"/>
      <c r="CU47" s="719"/>
      <c r="CV47" s="719"/>
      <c r="CW47" s="719"/>
      <c r="CX47" s="719"/>
      <c r="CY47" s="720"/>
      <c r="CZ47" s="688">
        <v>3.3</v>
      </c>
      <c r="DA47" s="717"/>
      <c r="DB47" s="717"/>
      <c r="DC47" s="721"/>
      <c r="DD47" s="692">
        <v>26295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231</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362</v>
      </c>
      <c r="CE49" s="725"/>
      <c r="CF49" s="725"/>
      <c r="CG49" s="725"/>
      <c r="CH49" s="725"/>
      <c r="CI49" s="725"/>
      <c r="CJ49" s="725"/>
      <c r="CK49" s="725"/>
      <c r="CL49" s="725"/>
      <c r="CM49" s="725"/>
      <c r="CN49" s="725"/>
      <c r="CO49" s="725"/>
      <c r="CP49" s="725"/>
      <c r="CQ49" s="726"/>
      <c r="CR49" s="768">
        <v>29430197</v>
      </c>
      <c r="CS49" s="754"/>
      <c r="CT49" s="754"/>
      <c r="CU49" s="754"/>
      <c r="CV49" s="754"/>
      <c r="CW49" s="754"/>
      <c r="CX49" s="754"/>
      <c r="CY49" s="785"/>
      <c r="CZ49" s="780">
        <v>100</v>
      </c>
      <c r="DA49" s="786"/>
      <c r="DB49" s="786"/>
      <c r="DC49" s="787"/>
      <c r="DD49" s="788">
        <v>18578807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P2F93T9t+0/uAfSwkh3hx8062Xu4dR2yUApCjvM0IvyYadNzdMqFaWjaIGreyJYtQyBqUcHrZn87KgBvc9vMOA==" saltValue="qkmNrK/BhZaW+ae/84/XE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29751</v>
      </c>
      <c r="R7" s="819"/>
      <c r="S7" s="819"/>
      <c r="T7" s="819"/>
      <c r="U7" s="819"/>
      <c r="V7" s="819">
        <v>29454</v>
      </c>
      <c r="W7" s="819"/>
      <c r="X7" s="819"/>
      <c r="Y7" s="819"/>
      <c r="Z7" s="819"/>
      <c r="AA7" s="819">
        <v>297</v>
      </c>
      <c r="AB7" s="819"/>
      <c r="AC7" s="819"/>
      <c r="AD7" s="819"/>
      <c r="AE7" s="820"/>
      <c r="AF7" s="821">
        <v>227</v>
      </c>
      <c r="AG7" s="822"/>
      <c r="AH7" s="822"/>
      <c r="AI7" s="822"/>
      <c r="AJ7" s="823"/>
      <c r="AK7" s="858">
        <v>810</v>
      </c>
      <c r="AL7" s="859"/>
      <c r="AM7" s="859"/>
      <c r="AN7" s="859"/>
      <c r="AO7" s="859"/>
      <c r="AP7" s="859">
        <v>39896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600</v>
      </c>
      <c r="BT7" s="863"/>
      <c r="BU7" s="863"/>
      <c r="BV7" s="863"/>
      <c r="BW7" s="863"/>
      <c r="BX7" s="863"/>
      <c r="BY7" s="863"/>
      <c r="BZ7" s="863"/>
      <c r="CA7" s="863"/>
      <c r="CB7" s="863"/>
      <c r="CC7" s="863"/>
      <c r="CD7" s="863"/>
      <c r="CE7" s="863"/>
      <c r="CF7" s="863"/>
      <c r="CG7" s="864"/>
      <c r="CH7" s="855">
        <v>8</v>
      </c>
      <c r="CI7" s="856"/>
      <c r="CJ7" s="856"/>
      <c r="CK7" s="856"/>
      <c r="CL7" s="857"/>
      <c r="CM7" s="855">
        <v>138</v>
      </c>
      <c r="CN7" s="856"/>
      <c r="CO7" s="856"/>
      <c r="CP7" s="856"/>
      <c r="CQ7" s="857"/>
      <c r="CR7" s="855">
        <v>100</v>
      </c>
      <c r="CS7" s="856"/>
      <c r="CT7" s="856"/>
      <c r="CU7" s="856"/>
      <c r="CV7" s="857"/>
      <c r="CW7" s="855" t="s">
        <v>607</v>
      </c>
      <c r="CX7" s="856"/>
      <c r="CY7" s="856"/>
      <c r="CZ7" s="856"/>
      <c r="DA7" s="857"/>
      <c r="DB7" s="855" t="s">
        <v>607</v>
      </c>
      <c r="DC7" s="856"/>
      <c r="DD7" s="856"/>
      <c r="DE7" s="856"/>
      <c r="DF7" s="857"/>
      <c r="DG7" s="855" t="s">
        <v>607</v>
      </c>
      <c r="DH7" s="856"/>
      <c r="DI7" s="856"/>
      <c r="DJ7" s="856"/>
      <c r="DK7" s="857"/>
      <c r="DL7" s="855" t="s">
        <v>607</v>
      </c>
      <c r="DM7" s="856"/>
      <c r="DN7" s="856"/>
      <c r="DO7" s="856"/>
      <c r="DP7" s="857"/>
      <c r="DQ7" s="855" t="s">
        <v>607</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601</v>
      </c>
      <c r="BT8" s="853"/>
      <c r="BU8" s="853"/>
      <c r="BV8" s="853"/>
      <c r="BW8" s="853"/>
      <c r="BX8" s="853"/>
      <c r="BY8" s="853"/>
      <c r="BZ8" s="853"/>
      <c r="CA8" s="853"/>
      <c r="CB8" s="853"/>
      <c r="CC8" s="853"/>
      <c r="CD8" s="853"/>
      <c r="CE8" s="853"/>
      <c r="CF8" s="853"/>
      <c r="CG8" s="854"/>
      <c r="CH8" s="865">
        <v>-9</v>
      </c>
      <c r="CI8" s="866"/>
      <c r="CJ8" s="866"/>
      <c r="CK8" s="866"/>
      <c r="CL8" s="867"/>
      <c r="CM8" s="865">
        <v>15</v>
      </c>
      <c r="CN8" s="866"/>
      <c r="CO8" s="866"/>
      <c r="CP8" s="866"/>
      <c r="CQ8" s="867"/>
      <c r="CR8" s="865">
        <v>160</v>
      </c>
      <c r="CS8" s="866"/>
      <c r="CT8" s="866"/>
      <c r="CU8" s="866"/>
      <c r="CV8" s="867"/>
      <c r="CW8" s="865" t="s">
        <v>607</v>
      </c>
      <c r="CX8" s="866"/>
      <c r="CY8" s="866"/>
      <c r="CZ8" s="866"/>
      <c r="DA8" s="867"/>
      <c r="DB8" s="865" t="s">
        <v>607</v>
      </c>
      <c r="DC8" s="866"/>
      <c r="DD8" s="866"/>
      <c r="DE8" s="866"/>
      <c r="DF8" s="867"/>
      <c r="DG8" s="865" t="s">
        <v>607</v>
      </c>
      <c r="DH8" s="866"/>
      <c r="DI8" s="866"/>
      <c r="DJ8" s="866"/>
      <c r="DK8" s="867"/>
      <c r="DL8" s="865" t="s">
        <v>607</v>
      </c>
      <c r="DM8" s="866"/>
      <c r="DN8" s="866"/>
      <c r="DO8" s="866"/>
      <c r="DP8" s="867"/>
      <c r="DQ8" s="865" t="s">
        <v>607</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602</v>
      </c>
      <c r="BT9" s="853"/>
      <c r="BU9" s="853"/>
      <c r="BV9" s="853"/>
      <c r="BW9" s="853"/>
      <c r="BX9" s="853"/>
      <c r="BY9" s="853"/>
      <c r="BZ9" s="853"/>
      <c r="CA9" s="853"/>
      <c r="CB9" s="853"/>
      <c r="CC9" s="853"/>
      <c r="CD9" s="853"/>
      <c r="CE9" s="853"/>
      <c r="CF9" s="853"/>
      <c r="CG9" s="854"/>
      <c r="CH9" s="865">
        <v>-17</v>
      </c>
      <c r="CI9" s="866"/>
      <c r="CJ9" s="866"/>
      <c r="CK9" s="866"/>
      <c r="CL9" s="867"/>
      <c r="CM9" s="865">
        <v>53</v>
      </c>
      <c r="CN9" s="866"/>
      <c r="CO9" s="866"/>
      <c r="CP9" s="866"/>
      <c r="CQ9" s="867"/>
      <c r="CR9" s="865">
        <v>100</v>
      </c>
      <c r="CS9" s="866"/>
      <c r="CT9" s="866"/>
      <c r="CU9" s="866"/>
      <c r="CV9" s="867"/>
      <c r="CW9" s="865" t="s">
        <v>607</v>
      </c>
      <c r="CX9" s="866"/>
      <c r="CY9" s="866"/>
      <c r="CZ9" s="866"/>
      <c r="DA9" s="867"/>
      <c r="DB9" s="865" t="s">
        <v>607</v>
      </c>
      <c r="DC9" s="866"/>
      <c r="DD9" s="866"/>
      <c r="DE9" s="866"/>
      <c r="DF9" s="867"/>
      <c r="DG9" s="865" t="s">
        <v>607</v>
      </c>
      <c r="DH9" s="866"/>
      <c r="DI9" s="866"/>
      <c r="DJ9" s="866"/>
      <c r="DK9" s="867"/>
      <c r="DL9" s="865" t="s">
        <v>607</v>
      </c>
      <c r="DM9" s="866"/>
      <c r="DN9" s="866"/>
      <c r="DO9" s="866"/>
      <c r="DP9" s="867"/>
      <c r="DQ9" s="865" t="s">
        <v>607</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v>29727</v>
      </c>
      <c r="R23" s="878"/>
      <c r="S23" s="878"/>
      <c r="T23" s="878"/>
      <c r="U23" s="878"/>
      <c r="V23" s="878">
        <v>29430</v>
      </c>
      <c r="W23" s="878"/>
      <c r="X23" s="878"/>
      <c r="Y23" s="878"/>
      <c r="Z23" s="878"/>
      <c r="AA23" s="878">
        <v>297</v>
      </c>
      <c r="AB23" s="878"/>
      <c r="AC23" s="878"/>
      <c r="AD23" s="878"/>
      <c r="AE23" s="879"/>
      <c r="AF23" s="880">
        <v>227</v>
      </c>
      <c r="AG23" s="878"/>
      <c r="AH23" s="878"/>
      <c r="AI23" s="878"/>
      <c r="AJ23" s="881"/>
      <c r="AK23" s="882"/>
      <c r="AL23" s="883"/>
      <c r="AM23" s="883"/>
      <c r="AN23" s="883"/>
      <c r="AO23" s="883"/>
      <c r="AP23" s="878">
        <v>39896</v>
      </c>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6090</v>
      </c>
      <c r="R28" s="907"/>
      <c r="S28" s="907"/>
      <c r="T28" s="907"/>
      <c r="U28" s="907"/>
      <c r="V28" s="907">
        <v>6061</v>
      </c>
      <c r="W28" s="907"/>
      <c r="X28" s="907"/>
      <c r="Y28" s="907"/>
      <c r="Z28" s="907"/>
      <c r="AA28" s="907">
        <v>29</v>
      </c>
      <c r="AB28" s="907"/>
      <c r="AC28" s="907"/>
      <c r="AD28" s="907"/>
      <c r="AE28" s="908"/>
      <c r="AF28" s="909">
        <v>29</v>
      </c>
      <c r="AG28" s="907"/>
      <c r="AH28" s="907"/>
      <c r="AI28" s="907"/>
      <c r="AJ28" s="910"/>
      <c r="AK28" s="911">
        <v>574</v>
      </c>
      <c r="AL28" s="902"/>
      <c r="AM28" s="902"/>
      <c r="AN28" s="902"/>
      <c r="AO28" s="902"/>
      <c r="AP28" s="902" t="s">
        <v>586</v>
      </c>
      <c r="AQ28" s="902"/>
      <c r="AR28" s="902"/>
      <c r="AS28" s="902"/>
      <c r="AT28" s="902"/>
      <c r="AU28" s="902" t="s">
        <v>586</v>
      </c>
      <c r="AV28" s="902"/>
      <c r="AW28" s="902"/>
      <c r="AX28" s="902"/>
      <c r="AY28" s="902"/>
      <c r="AZ28" s="903" t="s">
        <v>586</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129</v>
      </c>
      <c r="R29" s="843"/>
      <c r="S29" s="843"/>
      <c r="T29" s="843"/>
      <c r="U29" s="843"/>
      <c r="V29" s="843">
        <v>129</v>
      </c>
      <c r="W29" s="843"/>
      <c r="X29" s="843"/>
      <c r="Y29" s="843"/>
      <c r="Z29" s="843"/>
      <c r="AA29" s="843" t="s">
        <v>586</v>
      </c>
      <c r="AB29" s="843"/>
      <c r="AC29" s="843"/>
      <c r="AD29" s="843"/>
      <c r="AE29" s="844"/>
      <c r="AF29" s="845" t="s">
        <v>389</v>
      </c>
      <c r="AG29" s="846"/>
      <c r="AH29" s="846"/>
      <c r="AI29" s="846"/>
      <c r="AJ29" s="847"/>
      <c r="AK29" s="914">
        <v>13</v>
      </c>
      <c r="AL29" s="915"/>
      <c r="AM29" s="915"/>
      <c r="AN29" s="915"/>
      <c r="AO29" s="915"/>
      <c r="AP29" s="915" t="s">
        <v>586</v>
      </c>
      <c r="AQ29" s="915"/>
      <c r="AR29" s="915"/>
      <c r="AS29" s="915"/>
      <c r="AT29" s="915"/>
      <c r="AU29" s="915" t="s">
        <v>586</v>
      </c>
      <c r="AV29" s="915"/>
      <c r="AW29" s="915"/>
      <c r="AX29" s="915"/>
      <c r="AY29" s="915"/>
      <c r="AZ29" s="916" t="s">
        <v>586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5348</v>
      </c>
      <c r="R30" s="843"/>
      <c r="S30" s="843"/>
      <c r="T30" s="843"/>
      <c r="U30" s="843"/>
      <c r="V30" s="843">
        <v>5138</v>
      </c>
      <c r="W30" s="843"/>
      <c r="X30" s="843"/>
      <c r="Y30" s="843"/>
      <c r="Z30" s="843"/>
      <c r="AA30" s="843">
        <v>209</v>
      </c>
      <c r="AB30" s="843"/>
      <c r="AC30" s="843"/>
      <c r="AD30" s="843"/>
      <c r="AE30" s="844"/>
      <c r="AF30" s="845">
        <v>209</v>
      </c>
      <c r="AG30" s="846"/>
      <c r="AH30" s="846"/>
      <c r="AI30" s="846"/>
      <c r="AJ30" s="847"/>
      <c r="AK30" s="914">
        <v>783</v>
      </c>
      <c r="AL30" s="915"/>
      <c r="AM30" s="915"/>
      <c r="AN30" s="915"/>
      <c r="AO30" s="915"/>
      <c r="AP30" s="915" t="s">
        <v>586</v>
      </c>
      <c r="AQ30" s="915"/>
      <c r="AR30" s="915"/>
      <c r="AS30" s="915"/>
      <c r="AT30" s="915"/>
      <c r="AU30" s="915" t="s">
        <v>586</v>
      </c>
      <c r="AV30" s="915"/>
      <c r="AW30" s="915"/>
      <c r="AX30" s="915"/>
      <c r="AY30" s="915"/>
      <c r="AZ30" s="916" t="s">
        <v>586</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104</v>
      </c>
      <c r="R31" s="843"/>
      <c r="S31" s="843"/>
      <c r="T31" s="843"/>
      <c r="U31" s="843"/>
      <c r="V31" s="843">
        <v>104</v>
      </c>
      <c r="W31" s="843"/>
      <c r="X31" s="843"/>
      <c r="Y31" s="843"/>
      <c r="Z31" s="843"/>
      <c r="AA31" s="843" t="s">
        <v>586</v>
      </c>
      <c r="AB31" s="843"/>
      <c r="AC31" s="843"/>
      <c r="AD31" s="843"/>
      <c r="AE31" s="844"/>
      <c r="AF31" s="845" t="s">
        <v>404</v>
      </c>
      <c r="AG31" s="846"/>
      <c r="AH31" s="846"/>
      <c r="AI31" s="846"/>
      <c r="AJ31" s="847"/>
      <c r="AK31" s="914">
        <v>81</v>
      </c>
      <c r="AL31" s="915"/>
      <c r="AM31" s="915"/>
      <c r="AN31" s="915"/>
      <c r="AO31" s="915"/>
      <c r="AP31" s="915" t="s">
        <v>586</v>
      </c>
      <c r="AQ31" s="915"/>
      <c r="AR31" s="915"/>
      <c r="AS31" s="915"/>
      <c r="AT31" s="915"/>
      <c r="AU31" s="915" t="s">
        <v>586</v>
      </c>
      <c r="AV31" s="915"/>
      <c r="AW31" s="915"/>
      <c r="AX31" s="915"/>
      <c r="AY31" s="915"/>
      <c r="AZ31" s="916" t="s">
        <v>586</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405</v>
      </c>
      <c r="C32" s="840"/>
      <c r="D32" s="840"/>
      <c r="E32" s="840"/>
      <c r="F32" s="840"/>
      <c r="G32" s="840"/>
      <c r="H32" s="840"/>
      <c r="I32" s="840"/>
      <c r="J32" s="840"/>
      <c r="K32" s="840"/>
      <c r="L32" s="840"/>
      <c r="M32" s="840"/>
      <c r="N32" s="840"/>
      <c r="O32" s="840"/>
      <c r="P32" s="841"/>
      <c r="Q32" s="842">
        <v>754</v>
      </c>
      <c r="R32" s="843"/>
      <c r="S32" s="843"/>
      <c r="T32" s="843"/>
      <c r="U32" s="843"/>
      <c r="V32" s="843">
        <v>730</v>
      </c>
      <c r="W32" s="843"/>
      <c r="X32" s="843"/>
      <c r="Y32" s="843"/>
      <c r="Z32" s="843"/>
      <c r="AA32" s="843">
        <v>24</v>
      </c>
      <c r="AB32" s="843"/>
      <c r="AC32" s="843"/>
      <c r="AD32" s="843"/>
      <c r="AE32" s="844"/>
      <c r="AF32" s="845">
        <v>24</v>
      </c>
      <c r="AG32" s="846"/>
      <c r="AH32" s="846"/>
      <c r="AI32" s="846"/>
      <c r="AJ32" s="847"/>
      <c r="AK32" s="914">
        <v>226</v>
      </c>
      <c r="AL32" s="915"/>
      <c r="AM32" s="915"/>
      <c r="AN32" s="915"/>
      <c r="AO32" s="915"/>
      <c r="AP32" s="915" t="s">
        <v>586</v>
      </c>
      <c r="AQ32" s="915"/>
      <c r="AR32" s="915"/>
      <c r="AS32" s="915"/>
      <c r="AT32" s="915"/>
      <c r="AU32" s="915" t="s">
        <v>586</v>
      </c>
      <c r="AV32" s="915"/>
      <c r="AW32" s="915"/>
      <c r="AX32" s="915"/>
      <c r="AY32" s="915"/>
      <c r="AZ32" s="916" t="s">
        <v>586</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406</v>
      </c>
      <c r="C33" s="840"/>
      <c r="D33" s="840"/>
      <c r="E33" s="840"/>
      <c r="F33" s="840"/>
      <c r="G33" s="840"/>
      <c r="H33" s="840"/>
      <c r="I33" s="840"/>
      <c r="J33" s="840"/>
      <c r="K33" s="840"/>
      <c r="L33" s="840"/>
      <c r="M33" s="840"/>
      <c r="N33" s="840"/>
      <c r="O33" s="840"/>
      <c r="P33" s="841"/>
      <c r="Q33" s="842">
        <v>2433</v>
      </c>
      <c r="R33" s="843"/>
      <c r="S33" s="843"/>
      <c r="T33" s="843"/>
      <c r="U33" s="843"/>
      <c r="V33" s="843">
        <v>2476</v>
      </c>
      <c r="W33" s="843"/>
      <c r="X33" s="843"/>
      <c r="Y33" s="843"/>
      <c r="Z33" s="843"/>
      <c r="AA33" s="843">
        <v>-43</v>
      </c>
      <c r="AB33" s="843"/>
      <c r="AC33" s="843"/>
      <c r="AD33" s="843"/>
      <c r="AE33" s="844"/>
      <c r="AF33" s="845">
        <v>41</v>
      </c>
      <c r="AG33" s="846"/>
      <c r="AH33" s="846"/>
      <c r="AI33" s="846"/>
      <c r="AJ33" s="847"/>
      <c r="AK33" s="914">
        <v>1678</v>
      </c>
      <c r="AL33" s="915"/>
      <c r="AM33" s="915"/>
      <c r="AN33" s="915"/>
      <c r="AO33" s="915"/>
      <c r="AP33" s="915">
        <v>23141</v>
      </c>
      <c r="AQ33" s="915"/>
      <c r="AR33" s="915"/>
      <c r="AS33" s="915"/>
      <c r="AT33" s="915"/>
      <c r="AU33" s="915">
        <v>19600</v>
      </c>
      <c r="AV33" s="915"/>
      <c r="AW33" s="915"/>
      <c r="AX33" s="915"/>
      <c r="AY33" s="915"/>
      <c r="AZ33" s="916" t="s">
        <v>586</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408</v>
      </c>
      <c r="C34" s="840"/>
      <c r="D34" s="840"/>
      <c r="E34" s="840"/>
      <c r="F34" s="840"/>
      <c r="G34" s="840"/>
      <c r="H34" s="840"/>
      <c r="I34" s="840"/>
      <c r="J34" s="840"/>
      <c r="K34" s="840"/>
      <c r="L34" s="840"/>
      <c r="M34" s="840"/>
      <c r="N34" s="840"/>
      <c r="O34" s="840"/>
      <c r="P34" s="841"/>
      <c r="Q34" s="842">
        <v>20</v>
      </c>
      <c r="R34" s="843"/>
      <c r="S34" s="843"/>
      <c r="T34" s="843"/>
      <c r="U34" s="843"/>
      <c r="V34" s="843">
        <v>13</v>
      </c>
      <c r="W34" s="843"/>
      <c r="X34" s="843"/>
      <c r="Y34" s="843"/>
      <c r="Z34" s="843"/>
      <c r="AA34" s="843">
        <v>7</v>
      </c>
      <c r="AB34" s="843"/>
      <c r="AC34" s="843"/>
      <c r="AD34" s="843"/>
      <c r="AE34" s="844"/>
      <c r="AF34" s="845">
        <v>7</v>
      </c>
      <c r="AG34" s="846"/>
      <c r="AH34" s="846"/>
      <c r="AI34" s="846"/>
      <c r="AJ34" s="847"/>
      <c r="AK34" s="914" t="s">
        <v>586</v>
      </c>
      <c r="AL34" s="915"/>
      <c r="AM34" s="915"/>
      <c r="AN34" s="915"/>
      <c r="AO34" s="915"/>
      <c r="AP34" s="915">
        <v>23</v>
      </c>
      <c r="AQ34" s="915"/>
      <c r="AR34" s="915"/>
      <c r="AS34" s="915"/>
      <c r="AT34" s="915"/>
      <c r="AU34" s="915" t="s">
        <v>586</v>
      </c>
      <c r="AV34" s="915"/>
      <c r="AW34" s="915"/>
      <c r="AX34" s="915"/>
      <c r="AY34" s="915"/>
      <c r="AZ34" s="916" t="s">
        <v>586</v>
      </c>
      <c r="BA34" s="916"/>
      <c r="BB34" s="916"/>
      <c r="BC34" s="916"/>
      <c r="BD34" s="916"/>
      <c r="BE34" s="912" t="s">
        <v>409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410</v>
      </c>
      <c r="C35" s="840"/>
      <c r="D35" s="840"/>
      <c r="E35" s="840"/>
      <c r="F35" s="840"/>
      <c r="G35" s="840"/>
      <c r="H35" s="840"/>
      <c r="I35" s="840"/>
      <c r="J35" s="840"/>
      <c r="K35" s="840"/>
      <c r="L35" s="840"/>
      <c r="M35" s="840"/>
      <c r="N35" s="840"/>
      <c r="O35" s="840"/>
      <c r="P35" s="841"/>
      <c r="Q35" s="842">
        <v>5</v>
      </c>
      <c r="R35" s="843"/>
      <c r="S35" s="843"/>
      <c r="T35" s="843"/>
      <c r="U35" s="843"/>
      <c r="V35" s="843">
        <v>5</v>
      </c>
      <c r="W35" s="843"/>
      <c r="X35" s="843"/>
      <c r="Y35" s="843"/>
      <c r="Z35" s="843"/>
      <c r="AA35" s="843">
        <v>0</v>
      </c>
      <c r="AB35" s="843"/>
      <c r="AC35" s="843"/>
      <c r="AD35" s="843"/>
      <c r="AE35" s="844"/>
      <c r="AF35" s="845">
        <v>0</v>
      </c>
      <c r="AG35" s="846"/>
      <c r="AH35" s="846"/>
      <c r="AI35" s="846"/>
      <c r="AJ35" s="847"/>
      <c r="AK35" s="914">
        <v>1</v>
      </c>
      <c r="AL35" s="915"/>
      <c r="AM35" s="915"/>
      <c r="AN35" s="915"/>
      <c r="AO35" s="915"/>
      <c r="AP35" s="915" t="s">
        <v>586</v>
      </c>
      <c r="AQ35" s="915"/>
      <c r="AR35" s="915"/>
      <c r="AS35" s="915"/>
      <c r="AT35" s="915"/>
      <c r="AU35" s="915" t="s">
        <v>586</v>
      </c>
      <c r="AV35" s="915"/>
      <c r="AW35" s="915"/>
      <c r="AX35" s="915"/>
      <c r="AY35" s="915"/>
      <c r="AZ35" s="916" t="s">
        <v>586</v>
      </c>
      <c r="BA35" s="916"/>
      <c r="BB35" s="916"/>
      <c r="BC35" s="916"/>
      <c r="BD35" s="916"/>
      <c r="BE35" s="912" t="s">
        <v>411</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412</v>
      </c>
      <c r="C36" s="840"/>
      <c r="D36" s="840"/>
      <c r="E36" s="840"/>
      <c r="F36" s="840"/>
      <c r="G36" s="840"/>
      <c r="H36" s="840"/>
      <c r="I36" s="840"/>
      <c r="J36" s="840"/>
      <c r="K36" s="840"/>
      <c r="L36" s="840"/>
      <c r="M36" s="840"/>
      <c r="N36" s="840"/>
      <c r="O36" s="840"/>
      <c r="P36" s="841"/>
      <c r="Q36" s="842">
        <v>19</v>
      </c>
      <c r="R36" s="843"/>
      <c r="S36" s="843"/>
      <c r="T36" s="843"/>
      <c r="U36" s="843"/>
      <c r="V36" s="843">
        <v>19</v>
      </c>
      <c r="W36" s="843"/>
      <c r="X36" s="843"/>
      <c r="Y36" s="843"/>
      <c r="Z36" s="843"/>
      <c r="AA36" s="843" t="s">
        <v>586</v>
      </c>
      <c r="AB36" s="843"/>
      <c r="AC36" s="843"/>
      <c r="AD36" s="843"/>
      <c r="AE36" s="844"/>
      <c r="AF36" s="845" t="s">
        <v>404</v>
      </c>
      <c r="AG36" s="846"/>
      <c r="AH36" s="846"/>
      <c r="AI36" s="846"/>
      <c r="AJ36" s="847"/>
      <c r="AK36" s="914">
        <v>4</v>
      </c>
      <c r="AL36" s="915"/>
      <c r="AM36" s="915"/>
      <c r="AN36" s="915"/>
      <c r="AO36" s="915"/>
      <c r="AP36" s="915" t="s">
        <v>586</v>
      </c>
      <c r="AQ36" s="915"/>
      <c r="AR36" s="915"/>
      <c r="AS36" s="915"/>
      <c r="AT36" s="915"/>
      <c r="AU36" s="915" t="s">
        <v>586</v>
      </c>
      <c r="AV36" s="915"/>
      <c r="AW36" s="915"/>
      <c r="AX36" s="915"/>
      <c r="AY36" s="915"/>
      <c r="AZ36" s="916" t="s">
        <v>586</v>
      </c>
      <c r="BA36" s="916"/>
      <c r="BB36" s="916"/>
      <c r="BC36" s="916"/>
      <c r="BD36" s="916"/>
      <c r="BE36" s="912" t="s">
        <v>413</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t="s">
        <v>414</v>
      </c>
      <c r="C37" s="840"/>
      <c r="D37" s="840"/>
      <c r="E37" s="840"/>
      <c r="F37" s="840"/>
      <c r="G37" s="840"/>
      <c r="H37" s="840"/>
      <c r="I37" s="840"/>
      <c r="J37" s="840"/>
      <c r="K37" s="840"/>
      <c r="L37" s="840"/>
      <c r="M37" s="840"/>
      <c r="N37" s="840"/>
      <c r="O37" s="840"/>
      <c r="P37" s="841"/>
      <c r="Q37" s="842">
        <v>23</v>
      </c>
      <c r="R37" s="843"/>
      <c r="S37" s="843"/>
      <c r="T37" s="843"/>
      <c r="U37" s="843"/>
      <c r="V37" s="843">
        <v>18</v>
      </c>
      <c r="W37" s="843"/>
      <c r="X37" s="843"/>
      <c r="Y37" s="843"/>
      <c r="Z37" s="843"/>
      <c r="AA37" s="843">
        <v>5</v>
      </c>
      <c r="AB37" s="843"/>
      <c r="AC37" s="843"/>
      <c r="AD37" s="843"/>
      <c r="AE37" s="844"/>
      <c r="AF37" s="845">
        <v>5</v>
      </c>
      <c r="AG37" s="846"/>
      <c r="AH37" s="846"/>
      <c r="AI37" s="846"/>
      <c r="AJ37" s="847"/>
      <c r="AK37" s="914" t="s">
        <v>586</v>
      </c>
      <c r="AL37" s="915"/>
      <c r="AM37" s="915"/>
      <c r="AN37" s="915"/>
      <c r="AO37" s="915"/>
      <c r="AP37" s="915" t="s">
        <v>586</v>
      </c>
      <c r="AQ37" s="915"/>
      <c r="AR37" s="915"/>
      <c r="AS37" s="915"/>
      <c r="AT37" s="915"/>
      <c r="AU37" s="915" t="s">
        <v>586</v>
      </c>
      <c r="AV37" s="915"/>
      <c r="AW37" s="915"/>
      <c r="AX37" s="915"/>
      <c r="AY37" s="915"/>
      <c r="AZ37" s="916" t="s">
        <v>586</v>
      </c>
      <c r="BA37" s="916"/>
      <c r="BB37" s="916"/>
      <c r="BC37" s="916"/>
      <c r="BD37" s="916"/>
      <c r="BE37" s="912" t="s">
        <v>415</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387</v>
      </c>
      <c r="B63" s="874" t="s">
        <v>417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316</v>
      </c>
      <c r="AG63" s="926"/>
      <c r="AH63" s="926"/>
      <c r="AI63" s="926"/>
      <c r="AJ63" s="927"/>
      <c r="AK63" s="928"/>
      <c r="AL63" s="923"/>
      <c r="AM63" s="923"/>
      <c r="AN63" s="923"/>
      <c r="AO63" s="923"/>
      <c r="AP63" s="926">
        <v>23164</v>
      </c>
      <c r="AQ63" s="926"/>
      <c r="AR63" s="926"/>
      <c r="AS63" s="926"/>
      <c r="AT63" s="926"/>
      <c r="AU63" s="926">
        <v>19600</v>
      </c>
      <c r="AV63" s="926"/>
      <c r="AW63" s="926"/>
      <c r="AX63" s="926"/>
      <c r="AY63" s="926"/>
      <c r="AZ63" s="930"/>
      <c r="BA63" s="930"/>
      <c r="BB63" s="930"/>
      <c r="BC63" s="930"/>
      <c r="BD63" s="930"/>
      <c r="BE63" s="931"/>
      <c r="BF63" s="931"/>
      <c r="BG63" s="931"/>
      <c r="BH63" s="931"/>
      <c r="BI63" s="932"/>
      <c r="BJ63" s="933" t="s">
        <v>389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422</v>
      </c>
      <c r="AB66" s="802"/>
      <c r="AC66" s="802"/>
      <c r="AD66" s="802"/>
      <c r="AE66" s="803"/>
      <c r="AF66" s="936" t="s">
        <v>423</v>
      </c>
      <c r="AG66" s="897"/>
      <c r="AH66" s="897"/>
      <c r="AI66" s="897"/>
      <c r="AJ66" s="937"/>
      <c r="AK66" s="801" t="s">
        <v>424</v>
      </c>
      <c r="AL66" s="825"/>
      <c r="AM66" s="825"/>
      <c r="AN66" s="825"/>
      <c r="AO66" s="826"/>
      <c r="AP66" s="801" t="s">
        <v>425</v>
      </c>
      <c r="AQ66" s="802"/>
      <c r="AR66" s="802"/>
      <c r="AS66" s="802"/>
      <c r="AT66" s="803"/>
      <c r="AU66" s="801" t="s">
        <v>426</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587</v>
      </c>
      <c r="C68" s="954"/>
      <c r="D68" s="954"/>
      <c r="E68" s="954"/>
      <c r="F68" s="954"/>
      <c r="G68" s="954"/>
      <c r="H68" s="954"/>
      <c r="I68" s="954"/>
      <c r="J68" s="954"/>
      <c r="K68" s="954"/>
      <c r="L68" s="954"/>
      <c r="M68" s="954"/>
      <c r="N68" s="954"/>
      <c r="O68" s="954"/>
      <c r="P68" s="955"/>
      <c r="Q68" s="956">
        <v>12441</v>
      </c>
      <c r="R68" s="950"/>
      <c r="S68" s="950"/>
      <c r="T68" s="950"/>
      <c r="U68" s="950"/>
      <c r="V68" s="950">
        <v>11563</v>
      </c>
      <c r="W68" s="950"/>
      <c r="X68" s="950"/>
      <c r="Y68" s="950"/>
      <c r="Z68" s="950"/>
      <c r="AA68" s="950">
        <v>878</v>
      </c>
      <c r="AB68" s="950"/>
      <c r="AC68" s="950"/>
      <c r="AD68" s="950"/>
      <c r="AE68" s="950"/>
      <c r="AF68" s="950">
        <v>878</v>
      </c>
      <c r="AG68" s="950"/>
      <c r="AH68" s="950"/>
      <c r="AI68" s="950"/>
      <c r="AJ68" s="950"/>
      <c r="AK68" s="950">
        <v>579</v>
      </c>
      <c r="AL68" s="950"/>
      <c r="AM68" s="950"/>
      <c r="AN68" s="950"/>
      <c r="AO68" s="950"/>
      <c r="AP68" s="950" t="s">
        <v>598</v>
      </c>
      <c r="AQ68" s="950"/>
      <c r="AR68" s="950"/>
      <c r="AS68" s="950"/>
      <c r="AT68" s="950"/>
      <c r="AU68" s="950" t="s">
        <v>598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588</v>
      </c>
      <c r="C69" s="958"/>
      <c r="D69" s="958"/>
      <c r="E69" s="958"/>
      <c r="F69" s="958"/>
      <c r="G69" s="958"/>
      <c r="H69" s="958"/>
      <c r="I69" s="958"/>
      <c r="J69" s="958"/>
      <c r="K69" s="958"/>
      <c r="L69" s="958"/>
      <c r="M69" s="958"/>
      <c r="N69" s="958"/>
      <c r="O69" s="958"/>
      <c r="P69" s="959"/>
      <c r="Q69" s="960">
        <v>12</v>
      </c>
      <c r="R69" s="915"/>
      <c r="S69" s="915"/>
      <c r="T69" s="915"/>
      <c r="U69" s="915"/>
      <c r="V69" s="915">
        <v>11</v>
      </c>
      <c r="W69" s="915"/>
      <c r="X69" s="915"/>
      <c r="Y69" s="915"/>
      <c r="Z69" s="915"/>
      <c r="AA69" s="915">
        <v>1</v>
      </c>
      <c r="AB69" s="915"/>
      <c r="AC69" s="915"/>
      <c r="AD69" s="915"/>
      <c r="AE69" s="915"/>
      <c r="AF69" s="915">
        <v>1</v>
      </c>
      <c r="AG69" s="915"/>
      <c r="AH69" s="915"/>
      <c r="AI69" s="915"/>
      <c r="AJ69" s="915"/>
      <c r="AK69" s="915" t="s">
        <v>598</v>
      </c>
      <c r="AL69" s="915"/>
      <c r="AM69" s="915"/>
      <c r="AN69" s="915"/>
      <c r="AO69" s="915"/>
      <c r="AP69" s="915" t="s">
        <v>598</v>
      </c>
      <c r="AQ69" s="915"/>
      <c r="AR69" s="915"/>
      <c r="AS69" s="915"/>
      <c r="AT69" s="915"/>
      <c r="AU69" s="915" t="s">
        <v>598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589</v>
      </c>
      <c r="C70" s="958"/>
      <c r="D70" s="958"/>
      <c r="E70" s="958"/>
      <c r="F70" s="958"/>
      <c r="G70" s="958"/>
      <c r="H70" s="958"/>
      <c r="I70" s="958"/>
      <c r="J70" s="958"/>
      <c r="K70" s="958"/>
      <c r="L70" s="958"/>
      <c r="M70" s="958"/>
      <c r="N70" s="958"/>
      <c r="O70" s="958"/>
      <c r="P70" s="959"/>
      <c r="Q70" s="960">
        <v>84</v>
      </c>
      <c r="R70" s="915"/>
      <c r="S70" s="915"/>
      <c r="T70" s="915"/>
      <c r="U70" s="915"/>
      <c r="V70" s="915">
        <v>82</v>
      </c>
      <c r="W70" s="915"/>
      <c r="X70" s="915"/>
      <c r="Y70" s="915"/>
      <c r="Z70" s="915"/>
      <c r="AA70" s="915">
        <v>1</v>
      </c>
      <c r="AB70" s="915"/>
      <c r="AC70" s="915"/>
      <c r="AD70" s="915"/>
      <c r="AE70" s="915"/>
      <c r="AF70" s="915">
        <v>1</v>
      </c>
      <c r="AG70" s="915"/>
      <c r="AH70" s="915"/>
      <c r="AI70" s="915"/>
      <c r="AJ70" s="915"/>
      <c r="AK70" s="915" t="s">
        <v>598</v>
      </c>
      <c r="AL70" s="915"/>
      <c r="AM70" s="915"/>
      <c r="AN70" s="915"/>
      <c r="AO70" s="915"/>
      <c r="AP70" s="915" t="s">
        <v>598</v>
      </c>
      <c r="AQ70" s="915"/>
      <c r="AR70" s="915"/>
      <c r="AS70" s="915"/>
      <c r="AT70" s="915"/>
      <c r="AU70" s="915" t="s">
        <v>598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590</v>
      </c>
      <c r="C71" s="958"/>
      <c r="D71" s="958"/>
      <c r="E71" s="958"/>
      <c r="F71" s="958"/>
      <c r="G71" s="958"/>
      <c r="H71" s="958"/>
      <c r="I71" s="958"/>
      <c r="J71" s="958"/>
      <c r="K71" s="958"/>
      <c r="L71" s="958"/>
      <c r="M71" s="958"/>
      <c r="N71" s="958"/>
      <c r="O71" s="958"/>
      <c r="P71" s="959"/>
      <c r="Q71" s="960">
        <v>452</v>
      </c>
      <c r="R71" s="915"/>
      <c r="S71" s="915"/>
      <c r="T71" s="915"/>
      <c r="U71" s="915"/>
      <c r="V71" s="915">
        <v>167</v>
      </c>
      <c r="W71" s="915"/>
      <c r="X71" s="915"/>
      <c r="Y71" s="915"/>
      <c r="Z71" s="915"/>
      <c r="AA71" s="915">
        <v>285</v>
      </c>
      <c r="AB71" s="915"/>
      <c r="AC71" s="915"/>
      <c r="AD71" s="915"/>
      <c r="AE71" s="915"/>
      <c r="AF71" s="915">
        <v>285</v>
      </c>
      <c r="AG71" s="915"/>
      <c r="AH71" s="915"/>
      <c r="AI71" s="915"/>
      <c r="AJ71" s="915"/>
      <c r="AK71" s="915" t="s">
        <v>598</v>
      </c>
      <c r="AL71" s="915"/>
      <c r="AM71" s="915"/>
      <c r="AN71" s="915"/>
      <c r="AO71" s="915"/>
      <c r="AP71" s="915" t="s">
        <v>598</v>
      </c>
      <c r="AQ71" s="915"/>
      <c r="AR71" s="915"/>
      <c r="AS71" s="915"/>
      <c r="AT71" s="915"/>
      <c r="AU71" s="915" t="s">
        <v>598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591</v>
      </c>
      <c r="C72" s="958"/>
      <c r="D72" s="958"/>
      <c r="E72" s="958"/>
      <c r="F72" s="958"/>
      <c r="G72" s="958"/>
      <c r="H72" s="958"/>
      <c r="I72" s="958"/>
      <c r="J72" s="958"/>
      <c r="K72" s="958"/>
      <c r="L72" s="958"/>
      <c r="M72" s="958"/>
      <c r="N72" s="958"/>
      <c r="O72" s="958"/>
      <c r="P72" s="959"/>
      <c r="Q72" s="960">
        <v>795351</v>
      </c>
      <c r="R72" s="915"/>
      <c r="S72" s="915"/>
      <c r="T72" s="915"/>
      <c r="U72" s="915"/>
      <c r="V72" s="915">
        <v>776100</v>
      </c>
      <c r="W72" s="915"/>
      <c r="X72" s="915"/>
      <c r="Y72" s="915"/>
      <c r="Z72" s="915"/>
      <c r="AA72" s="915">
        <v>19251</v>
      </c>
      <c r="AB72" s="915"/>
      <c r="AC72" s="915"/>
      <c r="AD72" s="915"/>
      <c r="AE72" s="915"/>
      <c r="AF72" s="915">
        <v>19251</v>
      </c>
      <c r="AG72" s="915"/>
      <c r="AH72" s="915"/>
      <c r="AI72" s="915"/>
      <c r="AJ72" s="915"/>
      <c r="AK72" s="915">
        <v>5510</v>
      </c>
      <c r="AL72" s="915"/>
      <c r="AM72" s="915"/>
      <c r="AN72" s="915"/>
      <c r="AO72" s="915"/>
      <c r="AP72" s="915" t="s">
        <v>598</v>
      </c>
      <c r="AQ72" s="915"/>
      <c r="AR72" s="915"/>
      <c r="AS72" s="915"/>
      <c r="AT72" s="915"/>
      <c r="AU72" s="915" t="s">
        <v>598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592</v>
      </c>
      <c r="C73" s="958"/>
      <c r="D73" s="958"/>
      <c r="E73" s="958"/>
      <c r="F73" s="958"/>
      <c r="G73" s="958"/>
      <c r="H73" s="958"/>
      <c r="I73" s="958"/>
      <c r="J73" s="958"/>
      <c r="K73" s="958"/>
      <c r="L73" s="958"/>
      <c r="M73" s="958"/>
      <c r="N73" s="958"/>
      <c r="O73" s="958"/>
      <c r="P73" s="959"/>
      <c r="Q73" s="960">
        <v>248</v>
      </c>
      <c r="R73" s="915"/>
      <c r="S73" s="915"/>
      <c r="T73" s="915"/>
      <c r="U73" s="915"/>
      <c r="V73" s="915">
        <v>226</v>
      </c>
      <c r="W73" s="915"/>
      <c r="X73" s="915"/>
      <c r="Y73" s="915"/>
      <c r="Z73" s="915"/>
      <c r="AA73" s="915">
        <v>22</v>
      </c>
      <c r="AB73" s="915"/>
      <c r="AC73" s="915"/>
      <c r="AD73" s="915"/>
      <c r="AE73" s="915"/>
      <c r="AF73" s="915">
        <v>22</v>
      </c>
      <c r="AG73" s="915"/>
      <c r="AH73" s="915"/>
      <c r="AI73" s="915"/>
      <c r="AJ73" s="915"/>
      <c r="AK73" s="915">
        <v>14</v>
      </c>
      <c r="AL73" s="915"/>
      <c r="AM73" s="915"/>
      <c r="AN73" s="915"/>
      <c r="AO73" s="915"/>
      <c r="AP73" s="915">
        <v>69</v>
      </c>
      <c r="AQ73" s="915"/>
      <c r="AR73" s="915"/>
      <c r="AS73" s="915"/>
      <c r="AT73" s="915"/>
      <c r="AU73" s="915">
        <v>23</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593</v>
      </c>
      <c r="C74" s="958"/>
      <c r="D74" s="958"/>
      <c r="E74" s="958"/>
      <c r="F74" s="958"/>
      <c r="G74" s="958"/>
      <c r="H74" s="958"/>
      <c r="I74" s="958"/>
      <c r="J74" s="958"/>
      <c r="K74" s="958"/>
      <c r="L74" s="958"/>
      <c r="M74" s="958"/>
      <c r="N74" s="958"/>
      <c r="O74" s="958"/>
      <c r="P74" s="959"/>
      <c r="Q74" s="960">
        <v>47</v>
      </c>
      <c r="R74" s="915"/>
      <c r="S74" s="915"/>
      <c r="T74" s="915"/>
      <c r="U74" s="915"/>
      <c r="V74" s="915">
        <v>47</v>
      </c>
      <c r="W74" s="915"/>
      <c r="X74" s="915"/>
      <c r="Y74" s="915"/>
      <c r="Z74" s="915"/>
      <c r="AA74" s="915">
        <v>0</v>
      </c>
      <c r="AB74" s="915"/>
      <c r="AC74" s="915"/>
      <c r="AD74" s="915"/>
      <c r="AE74" s="915"/>
      <c r="AF74" s="915">
        <v>0</v>
      </c>
      <c r="AG74" s="915"/>
      <c r="AH74" s="915"/>
      <c r="AI74" s="915"/>
      <c r="AJ74" s="915"/>
      <c r="AK74" s="915">
        <v>43</v>
      </c>
      <c r="AL74" s="915"/>
      <c r="AM74" s="915"/>
      <c r="AN74" s="915"/>
      <c r="AO74" s="915"/>
      <c r="AP74" s="915" t="s">
        <v>598</v>
      </c>
      <c r="AQ74" s="915"/>
      <c r="AR74" s="915"/>
      <c r="AS74" s="915"/>
      <c r="AT74" s="915"/>
      <c r="AU74" s="915" t="s">
        <v>598</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599</v>
      </c>
      <c r="C75" s="958"/>
      <c r="D75" s="958"/>
      <c r="E75" s="958"/>
      <c r="F75" s="958"/>
      <c r="G75" s="958"/>
      <c r="H75" s="958"/>
      <c r="I75" s="958"/>
      <c r="J75" s="958"/>
      <c r="K75" s="958"/>
      <c r="L75" s="958"/>
      <c r="M75" s="958"/>
      <c r="N75" s="958"/>
      <c r="O75" s="958"/>
      <c r="P75" s="959"/>
      <c r="Q75" s="963">
        <v>1</v>
      </c>
      <c r="R75" s="964"/>
      <c r="S75" s="964"/>
      <c r="T75" s="964"/>
      <c r="U75" s="914"/>
      <c r="V75" s="965">
        <v>1</v>
      </c>
      <c r="W75" s="964"/>
      <c r="X75" s="964"/>
      <c r="Y75" s="964"/>
      <c r="Z75" s="914"/>
      <c r="AA75" s="965">
        <v>0</v>
      </c>
      <c r="AB75" s="964"/>
      <c r="AC75" s="964"/>
      <c r="AD75" s="964"/>
      <c r="AE75" s="914"/>
      <c r="AF75" s="965">
        <v>0</v>
      </c>
      <c r="AG75" s="964"/>
      <c r="AH75" s="964"/>
      <c r="AI75" s="964"/>
      <c r="AJ75" s="914"/>
      <c r="AK75" s="915" t="s">
        <v>598</v>
      </c>
      <c r="AL75" s="915"/>
      <c r="AM75" s="915"/>
      <c r="AN75" s="915"/>
      <c r="AO75" s="915"/>
      <c r="AP75" s="915" t="s">
        <v>598</v>
      </c>
      <c r="AQ75" s="915"/>
      <c r="AR75" s="915"/>
      <c r="AS75" s="915"/>
      <c r="AT75" s="915"/>
      <c r="AU75" s="915" t="s">
        <v>598</v>
      </c>
      <c r="AV75" s="915"/>
      <c r="AW75" s="915"/>
      <c r="AX75" s="915"/>
      <c r="AY75" s="915"/>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594</v>
      </c>
      <c r="C76" s="958"/>
      <c r="D76" s="958"/>
      <c r="E76" s="958"/>
      <c r="F76" s="958"/>
      <c r="G76" s="958"/>
      <c r="H76" s="958"/>
      <c r="I76" s="958"/>
      <c r="J76" s="958"/>
      <c r="K76" s="958"/>
      <c r="L76" s="958"/>
      <c r="M76" s="958"/>
      <c r="N76" s="958"/>
      <c r="O76" s="958"/>
      <c r="P76" s="959"/>
      <c r="Q76" s="963">
        <v>132</v>
      </c>
      <c r="R76" s="964"/>
      <c r="S76" s="964"/>
      <c r="T76" s="964"/>
      <c r="U76" s="914"/>
      <c r="V76" s="965">
        <v>127</v>
      </c>
      <c r="W76" s="964"/>
      <c r="X76" s="964"/>
      <c r="Y76" s="964"/>
      <c r="Z76" s="914"/>
      <c r="AA76" s="965">
        <v>5</v>
      </c>
      <c r="AB76" s="964"/>
      <c r="AC76" s="964"/>
      <c r="AD76" s="964"/>
      <c r="AE76" s="914"/>
      <c r="AF76" s="965">
        <v>5</v>
      </c>
      <c r="AG76" s="964"/>
      <c r="AH76" s="964"/>
      <c r="AI76" s="964"/>
      <c r="AJ76" s="914"/>
      <c r="AK76" s="965">
        <v>27</v>
      </c>
      <c r="AL76" s="964"/>
      <c r="AM76" s="964"/>
      <c r="AN76" s="964"/>
      <c r="AO76" s="914"/>
      <c r="AP76" s="965">
        <v>16</v>
      </c>
      <c r="AQ76" s="964"/>
      <c r="AR76" s="964"/>
      <c r="AS76" s="964"/>
      <c r="AT76" s="914"/>
      <c r="AU76" s="965">
        <v>4</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595</v>
      </c>
      <c r="C77" s="958"/>
      <c r="D77" s="958"/>
      <c r="E77" s="958"/>
      <c r="F77" s="958"/>
      <c r="G77" s="958"/>
      <c r="H77" s="958"/>
      <c r="I77" s="958"/>
      <c r="J77" s="958"/>
      <c r="K77" s="958"/>
      <c r="L77" s="958"/>
      <c r="M77" s="958"/>
      <c r="N77" s="958"/>
      <c r="O77" s="958"/>
      <c r="P77" s="959"/>
      <c r="Q77" s="963">
        <v>595</v>
      </c>
      <c r="R77" s="964"/>
      <c r="S77" s="964"/>
      <c r="T77" s="964"/>
      <c r="U77" s="914"/>
      <c r="V77" s="965">
        <v>619</v>
      </c>
      <c r="W77" s="964"/>
      <c r="X77" s="964"/>
      <c r="Y77" s="964"/>
      <c r="Z77" s="914"/>
      <c r="AA77" s="965">
        <v>-24</v>
      </c>
      <c r="AB77" s="964"/>
      <c r="AC77" s="964"/>
      <c r="AD77" s="964"/>
      <c r="AE77" s="914"/>
      <c r="AF77" s="965">
        <v>117</v>
      </c>
      <c r="AG77" s="964"/>
      <c r="AH77" s="964"/>
      <c r="AI77" s="964"/>
      <c r="AJ77" s="914"/>
      <c r="AK77" s="915" t="s">
        <v>598</v>
      </c>
      <c r="AL77" s="915"/>
      <c r="AM77" s="915"/>
      <c r="AN77" s="915"/>
      <c r="AO77" s="915"/>
      <c r="AP77" s="915" t="s">
        <v>598</v>
      </c>
      <c r="AQ77" s="915"/>
      <c r="AR77" s="915"/>
      <c r="AS77" s="915"/>
      <c r="AT77" s="915"/>
      <c r="AU77" s="915" t="s">
        <v>598</v>
      </c>
      <c r="AV77" s="915"/>
      <c r="AW77" s="915"/>
      <c r="AX77" s="915"/>
      <c r="AY77" s="915"/>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596</v>
      </c>
      <c r="C78" s="958"/>
      <c r="D78" s="958"/>
      <c r="E78" s="958"/>
      <c r="F78" s="958"/>
      <c r="G78" s="958"/>
      <c r="H78" s="958"/>
      <c r="I78" s="958"/>
      <c r="J78" s="958"/>
      <c r="K78" s="958"/>
      <c r="L78" s="958"/>
      <c r="M78" s="958"/>
      <c r="N78" s="958"/>
      <c r="O78" s="958"/>
      <c r="P78" s="959"/>
      <c r="Q78" s="960">
        <v>2015</v>
      </c>
      <c r="R78" s="915"/>
      <c r="S78" s="915"/>
      <c r="T78" s="915"/>
      <c r="U78" s="915"/>
      <c r="V78" s="915">
        <v>1977</v>
      </c>
      <c r="W78" s="915"/>
      <c r="X78" s="915"/>
      <c r="Y78" s="915"/>
      <c r="Z78" s="915"/>
      <c r="AA78" s="915">
        <v>38</v>
      </c>
      <c r="AB78" s="915"/>
      <c r="AC78" s="915"/>
      <c r="AD78" s="915"/>
      <c r="AE78" s="915"/>
      <c r="AF78" s="915">
        <v>38</v>
      </c>
      <c r="AG78" s="915"/>
      <c r="AH78" s="915"/>
      <c r="AI78" s="915"/>
      <c r="AJ78" s="915"/>
      <c r="AK78" s="915" t="s">
        <v>598</v>
      </c>
      <c r="AL78" s="915"/>
      <c r="AM78" s="915"/>
      <c r="AN78" s="915"/>
      <c r="AO78" s="915"/>
      <c r="AP78" s="915">
        <v>1411</v>
      </c>
      <c r="AQ78" s="915"/>
      <c r="AR78" s="915"/>
      <c r="AS78" s="915"/>
      <c r="AT78" s="915"/>
      <c r="AU78" s="915">
        <v>463</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597</v>
      </c>
      <c r="C79" s="958"/>
      <c r="D79" s="958"/>
      <c r="E79" s="958"/>
      <c r="F79" s="958"/>
      <c r="G79" s="958"/>
      <c r="H79" s="958"/>
      <c r="I79" s="958"/>
      <c r="J79" s="958"/>
      <c r="K79" s="958"/>
      <c r="L79" s="958"/>
      <c r="M79" s="958"/>
      <c r="N79" s="958"/>
      <c r="O79" s="958"/>
      <c r="P79" s="959"/>
      <c r="Q79" s="960">
        <v>6632</v>
      </c>
      <c r="R79" s="915"/>
      <c r="S79" s="915"/>
      <c r="T79" s="915"/>
      <c r="U79" s="915"/>
      <c r="V79" s="915">
        <v>6342</v>
      </c>
      <c r="W79" s="915"/>
      <c r="X79" s="915"/>
      <c r="Y79" s="915"/>
      <c r="Z79" s="915"/>
      <c r="AA79" s="915">
        <v>290</v>
      </c>
      <c r="AB79" s="915"/>
      <c r="AC79" s="915"/>
      <c r="AD79" s="915"/>
      <c r="AE79" s="915"/>
      <c r="AF79" s="915">
        <v>7134</v>
      </c>
      <c r="AG79" s="915"/>
      <c r="AH79" s="915"/>
      <c r="AI79" s="915"/>
      <c r="AJ79" s="915"/>
      <c r="AK79" s="915" t="s">
        <v>598</v>
      </c>
      <c r="AL79" s="915"/>
      <c r="AM79" s="915"/>
      <c r="AN79" s="915"/>
      <c r="AO79" s="915"/>
      <c r="AP79" s="915">
        <v>16231</v>
      </c>
      <c r="AQ79" s="915"/>
      <c r="AR79" s="915"/>
      <c r="AS79" s="915"/>
      <c r="AT79" s="915"/>
      <c r="AU79" s="915">
        <v>8440</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387</v>
      </c>
      <c r="B88" s="874" t="s">
        <v>427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27733</v>
      </c>
      <c r="AG88" s="926"/>
      <c r="AH88" s="926"/>
      <c r="AI88" s="926"/>
      <c r="AJ88" s="926"/>
      <c r="AK88" s="923"/>
      <c r="AL88" s="923"/>
      <c r="AM88" s="923"/>
      <c r="AN88" s="923"/>
      <c r="AO88" s="923"/>
      <c r="AP88" s="926">
        <v>17727</v>
      </c>
      <c r="AQ88" s="926"/>
      <c r="AR88" s="926"/>
      <c r="AS88" s="926"/>
      <c r="AT88" s="926"/>
      <c r="AU88" s="926">
        <v>8930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360</v>
      </c>
      <c r="CS102" s="934"/>
      <c r="CT102" s="934"/>
      <c r="CU102" s="934"/>
      <c r="CV102" s="977"/>
      <c r="CW102" s="976" t="s">
        <v>607</v>
      </c>
      <c r="CX102" s="934"/>
      <c r="CY102" s="934"/>
      <c r="CZ102" s="934"/>
      <c r="DA102" s="977"/>
      <c r="DB102" s="976" t="s">
        <v>607</v>
      </c>
      <c r="DC102" s="934"/>
      <c r="DD102" s="934"/>
      <c r="DE102" s="934"/>
      <c r="DF102" s="977"/>
      <c r="DG102" s="976" t="s">
        <v>607</v>
      </c>
      <c r="DH102" s="934"/>
      <c r="DI102" s="934"/>
      <c r="DJ102" s="934"/>
      <c r="DK102" s="977"/>
      <c r="DL102" s="976" t="s">
        <v>607</v>
      </c>
      <c r="DM102" s="934"/>
      <c r="DN102" s="934"/>
      <c r="DO102" s="934"/>
      <c r="DP102" s="977"/>
      <c r="DQ102" s="976" t="s">
        <v>607</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305</v>
      </c>
      <c r="AG109" s="979"/>
      <c r="AH109" s="979"/>
      <c r="AI109" s="979"/>
      <c r="AJ109" s="980"/>
      <c r="AK109" s="978" t="s">
        <v>304</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305</v>
      </c>
      <c r="BW109" s="979"/>
      <c r="BX109" s="979"/>
      <c r="BY109" s="979"/>
      <c r="BZ109" s="980"/>
      <c r="CA109" s="978" t="s">
        <v>304</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305</v>
      </c>
      <c r="DM109" s="979"/>
      <c r="DN109" s="979"/>
      <c r="DO109" s="979"/>
      <c r="DP109" s="980"/>
      <c r="DQ109" s="978" t="s">
        <v>304</v>
      </c>
      <c r="DR109" s="979"/>
      <c r="DS109" s="979"/>
      <c r="DT109" s="979"/>
      <c r="DU109" s="980"/>
      <c r="DV109" s="978" t="s">
        <v>437</v>
      </c>
      <c r="DW109" s="979"/>
      <c r="DX109" s="979"/>
      <c r="DY109" s="979"/>
      <c r="DZ109" s="981"/>
    </row>
    <row r="110" spans="1:131" s="247" customFormat="1" ht="26.25" customHeight="1" x14ac:dyDescent="0.15">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4231261</v>
      </c>
      <c r="AB110" s="986"/>
      <c r="AC110" s="986"/>
      <c r="AD110" s="986"/>
      <c r="AE110" s="987"/>
      <c r="AF110" s="988">
        <v>4165970</v>
      </c>
      <c r="AG110" s="986"/>
      <c r="AH110" s="986"/>
      <c r="AI110" s="986"/>
      <c r="AJ110" s="987"/>
      <c r="AK110" s="988">
        <v>4176633</v>
      </c>
      <c r="AL110" s="986"/>
      <c r="AM110" s="986"/>
      <c r="AN110" s="986"/>
      <c r="AO110" s="987"/>
      <c r="AP110" s="989">
        <v>32.799999999999997</v>
      </c>
      <c r="AQ110" s="990"/>
      <c r="AR110" s="990"/>
      <c r="AS110" s="990"/>
      <c r="AT110" s="991"/>
      <c r="AU110" s="992" t="s">
        <v>72</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43855405</v>
      </c>
      <c r="BR110" s="1021"/>
      <c r="BS110" s="1021"/>
      <c r="BT110" s="1021"/>
      <c r="BU110" s="1021"/>
      <c r="BV110" s="1021">
        <v>40993596</v>
      </c>
      <c r="BW110" s="1021"/>
      <c r="BX110" s="1021"/>
      <c r="BY110" s="1021"/>
      <c r="BZ110" s="1021"/>
      <c r="CA110" s="1021">
        <v>39895791</v>
      </c>
      <c r="CB110" s="1021"/>
      <c r="CC110" s="1021"/>
      <c r="CD110" s="1021"/>
      <c r="CE110" s="1021"/>
      <c r="CF110" s="1035">
        <v>313.7</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443</v>
      </c>
      <c r="DH110" s="1021"/>
      <c r="DI110" s="1021"/>
      <c r="DJ110" s="1021"/>
      <c r="DK110" s="1021"/>
      <c r="DL110" s="1021" t="s">
        <v>443</v>
      </c>
      <c r="DM110" s="1021"/>
      <c r="DN110" s="1021"/>
      <c r="DO110" s="1021"/>
      <c r="DP110" s="1021"/>
      <c r="DQ110" s="1021" t="s">
        <v>444</v>
      </c>
      <c r="DR110" s="1021"/>
      <c r="DS110" s="1021"/>
      <c r="DT110" s="1021"/>
      <c r="DU110" s="1021"/>
      <c r="DV110" s="1022" t="s">
        <v>445</v>
      </c>
      <c r="DW110" s="1022"/>
      <c r="DX110" s="1022"/>
      <c r="DY110" s="1022"/>
      <c r="DZ110" s="1023"/>
    </row>
    <row r="111" spans="1:131" s="247" customFormat="1" ht="26.25" customHeight="1" x14ac:dyDescent="0.15">
      <c r="A111" s="1024" t="s">
        <v>446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443</v>
      </c>
      <c r="AB111" s="1028"/>
      <c r="AC111" s="1028"/>
      <c r="AD111" s="1028"/>
      <c r="AE111" s="1029"/>
      <c r="AF111" s="1030" t="s">
        <v>443</v>
      </c>
      <c r="AG111" s="1028"/>
      <c r="AH111" s="1028"/>
      <c r="AI111" s="1028"/>
      <c r="AJ111" s="1029"/>
      <c r="AK111" s="1030" t="s">
        <v>447</v>
      </c>
      <c r="AL111" s="1028"/>
      <c r="AM111" s="1028"/>
      <c r="AN111" s="1028"/>
      <c r="AO111" s="1029"/>
      <c r="AP111" s="1031" t="s">
        <v>445</v>
      </c>
      <c r="AQ111" s="1032"/>
      <c r="AR111" s="1032"/>
      <c r="AS111" s="1032"/>
      <c r="AT111" s="1033"/>
      <c r="AU111" s="994"/>
      <c r="AV111" s="995"/>
      <c r="AW111" s="995"/>
      <c r="AX111" s="995"/>
      <c r="AY111" s="995"/>
      <c r="AZ111" s="1043" t="s">
        <v>448</v>
      </c>
      <c r="BA111" s="1044"/>
      <c r="BB111" s="1044"/>
      <c r="BC111" s="1044"/>
      <c r="BD111" s="1044"/>
      <c r="BE111" s="1044"/>
      <c r="BF111" s="1044"/>
      <c r="BG111" s="1044"/>
      <c r="BH111" s="1044"/>
      <c r="BI111" s="1044"/>
      <c r="BJ111" s="1044"/>
      <c r="BK111" s="1044"/>
      <c r="BL111" s="1044"/>
      <c r="BM111" s="1044"/>
      <c r="BN111" s="1044"/>
      <c r="BO111" s="1044"/>
      <c r="BP111" s="1045"/>
      <c r="BQ111" s="1013" t="s">
        <v>445</v>
      </c>
      <c r="BR111" s="1014"/>
      <c r="BS111" s="1014"/>
      <c r="BT111" s="1014"/>
      <c r="BU111" s="1014"/>
      <c r="BV111" s="1014" t="s">
        <v>447</v>
      </c>
      <c r="BW111" s="1014"/>
      <c r="BX111" s="1014"/>
      <c r="BY111" s="1014"/>
      <c r="BZ111" s="1014"/>
      <c r="CA111" s="1014" t="s">
        <v>444</v>
      </c>
      <c r="CB111" s="1014"/>
      <c r="CC111" s="1014"/>
      <c r="CD111" s="1014"/>
      <c r="CE111" s="1014"/>
      <c r="CF111" s="1008" t="s">
        <v>444</v>
      </c>
      <c r="CG111" s="1009"/>
      <c r="CH111" s="1009"/>
      <c r="CI111" s="1009"/>
      <c r="CJ111" s="1009"/>
      <c r="CK111" s="1039"/>
      <c r="CL111" s="1040"/>
      <c r="CM111" s="1010" t="s">
        <v>449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450</v>
      </c>
      <c r="DH111" s="1014"/>
      <c r="DI111" s="1014"/>
      <c r="DJ111" s="1014"/>
      <c r="DK111" s="1014"/>
      <c r="DL111" s="1014" t="s">
        <v>444</v>
      </c>
      <c r="DM111" s="1014"/>
      <c r="DN111" s="1014"/>
      <c r="DO111" s="1014"/>
      <c r="DP111" s="1014"/>
      <c r="DQ111" s="1014" t="s">
        <v>445</v>
      </c>
      <c r="DR111" s="1014"/>
      <c r="DS111" s="1014"/>
      <c r="DT111" s="1014"/>
      <c r="DU111" s="1014"/>
      <c r="DV111" s="1015" t="s">
        <v>129</v>
      </c>
      <c r="DW111" s="1015"/>
      <c r="DX111" s="1015"/>
      <c r="DY111" s="1015"/>
      <c r="DZ111" s="1016"/>
    </row>
    <row r="112" spans="1:131" s="247" customFormat="1" ht="26.25" customHeight="1" x14ac:dyDescent="0.15">
      <c r="A112" s="1046" t="s">
        <v>451</v>
      </c>
      <c r="B112" s="1047"/>
      <c r="C112" s="1044" t="s">
        <v>452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443</v>
      </c>
      <c r="AB112" s="1053"/>
      <c r="AC112" s="1053"/>
      <c r="AD112" s="1053"/>
      <c r="AE112" s="1054"/>
      <c r="AF112" s="1055" t="s">
        <v>445</v>
      </c>
      <c r="AG112" s="1053"/>
      <c r="AH112" s="1053"/>
      <c r="AI112" s="1053"/>
      <c r="AJ112" s="1054"/>
      <c r="AK112" s="1055" t="s">
        <v>445</v>
      </c>
      <c r="AL112" s="1053"/>
      <c r="AM112" s="1053"/>
      <c r="AN112" s="1053"/>
      <c r="AO112" s="1054"/>
      <c r="AP112" s="1056" t="s">
        <v>443</v>
      </c>
      <c r="AQ112" s="1057"/>
      <c r="AR112" s="1057"/>
      <c r="AS112" s="1057"/>
      <c r="AT112" s="1058"/>
      <c r="AU112" s="994"/>
      <c r="AV112" s="995"/>
      <c r="AW112" s="995"/>
      <c r="AX112" s="995"/>
      <c r="AY112" s="995"/>
      <c r="AZ112" s="1043" t="s">
        <v>453</v>
      </c>
      <c r="BA112" s="1044"/>
      <c r="BB112" s="1044"/>
      <c r="BC112" s="1044"/>
      <c r="BD112" s="1044"/>
      <c r="BE112" s="1044"/>
      <c r="BF112" s="1044"/>
      <c r="BG112" s="1044"/>
      <c r="BH112" s="1044"/>
      <c r="BI112" s="1044"/>
      <c r="BJ112" s="1044"/>
      <c r="BK112" s="1044"/>
      <c r="BL112" s="1044"/>
      <c r="BM112" s="1044"/>
      <c r="BN112" s="1044"/>
      <c r="BO112" s="1044"/>
      <c r="BP112" s="1045"/>
      <c r="BQ112" s="1013">
        <v>21581043</v>
      </c>
      <c r="BR112" s="1014"/>
      <c r="BS112" s="1014"/>
      <c r="BT112" s="1014"/>
      <c r="BU112" s="1014"/>
      <c r="BV112" s="1014">
        <v>21174005</v>
      </c>
      <c r="BW112" s="1014"/>
      <c r="BX112" s="1014"/>
      <c r="BY112" s="1014"/>
      <c r="BZ112" s="1014"/>
      <c r="CA112" s="1014">
        <v>19600188</v>
      </c>
      <c r="CB112" s="1014"/>
      <c r="CC112" s="1014"/>
      <c r="CD112" s="1014"/>
      <c r="CE112" s="1014"/>
      <c r="CF112" s="1008">
        <v>154.1</v>
      </c>
      <c r="CG112" s="1009"/>
      <c r="CH112" s="1009"/>
      <c r="CI112" s="1009"/>
      <c r="CJ112" s="1009"/>
      <c r="CK112" s="1039"/>
      <c r="CL112" s="1040"/>
      <c r="CM112" s="1010" t="s">
        <v>454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129</v>
      </c>
      <c r="DH112" s="1014"/>
      <c r="DI112" s="1014"/>
      <c r="DJ112" s="1014"/>
      <c r="DK112" s="1014"/>
      <c r="DL112" s="1014" t="s">
        <v>447</v>
      </c>
      <c r="DM112" s="1014"/>
      <c r="DN112" s="1014"/>
      <c r="DO112" s="1014"/>
      <c r="DP112" s="1014"/>
      <c r="DQ112" s="1014" t="s">
        <v>445</v>
      </c>
      <c r="DR112" s="1014"/>
      <c r="DS112" s="1014"/>
      <c r="DT112" s="1014"/>
      <c r="DU112" s="1014"/>
      <c r="DV112" s="1015" t="s">
        <v>443</v>
      </c>
      <c r="DW112" s="1015"/>
      <c r="DX112" s="1015"/>
      <c r="DY112" s="1015"/>
      <c r="DZ112" s="1016"/>
    </row>
    <row r="113" spans="1:130" s="247" customFormat="1" ht="26.25" customHeight="1" x14ac:dyDescent="0.15">
      <c r="A113" s="1048"/>
      <c r="B113" s="1049"/>
      <c r="C113" s="1044" t="s">
        <v>455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1375451</v>
      </c>
      <c r="AB113" s="1028"/>
      <c r="AC113" s="1028"/>
      <c r="AD113" s="1028"/>
      <c r="AE113" s="1029"/>
      <c r="AF113" s="1030">
        <v>1344681</v>
      </c>
      <c r="AG113" s="1028"/>
      <c r="AH113" s="1028"/>
      <c r="AI113" s="1028"/>
      <c r="AJ113" s="1029"/>
      <c r="AK113" s="1030">
        <v>1225294</v>
      </c>
      <c r="AL113" s="1028"/>
      <c r="AM113" s="1028"/>
      <c r="AN113" s="1028"/>
      <c r="AO113" s="1029"/>
      <c r="AP113" s="1031">
        <v>9.6</v>
      </c>
      <c r="AQ113" s="1032"/>
      <c r="AR113" s="1032"/>
      <c r="AS113" s="1032"/>
      <c r="AT113" s="1033"/>
      <c r="AU113" s="994"/>
      <c r="AV113" s="995"/>
      <c r="AW113" s="995"/>
      <c r="AX113" s="995"/>
      <c r="AY113" s="995"/>
      <c r="AZ113" s="1043" t="s">
        <v>456</v>
      </c>
      <c r="BA113" s="1044"/>
      <c r="BB113" s="1044"/>
      <c r="BC113" s="1044"/>
      <c r="BD113" s="1044"/>
      <c r="BE113" s="1044"/>
      <c r="BF113" s="1044"/>
      <c r="BG113" s="1044"/>
      <c r="BH113" s="1044"/>
      <c r="BI113" s="1044"/>
      <c r="BJ113" s="1044"/>
      <c r="BK113" s="1044"/>
      <c r="BL113" s="1044"/>
      <c r="BM113" s="1044"/>
      <c r="BN113" s="1044"/>
      <c r="BO113" s="1044"/>
      <c r="BP113" s="1045"/>
      <c r="BQ113" s="1013">
        <v>10082491</v>
      </c>
      <c r="BR113" s="1014"/>
      <c r="BS113" s="1014"/>
      <c r="BT113" s="1014"/>
      <c r="BU113" s="1014"/>
      <c r="BV113" s="1014">
        <v>9455074</v>
      </c>
      <c r="BW113" s="1014"/>
      <c r="BX113" s="1014"/>
      <c r="BY113" s="1014"/>
      <c r="BZ113" s="1014"/>
      <c r="CA113" s="1014">
        <v>8930072</v>
      </c>
      <c r="CB113" s="1014"/>
      <c r="CC113" s="1014"/>
      <c r="CD113" s="1014"/>
      <c r="CE113" s="1014"/>
      <c r="CF113" s="1008">
        <v>70.2</v>
      </c>
      <c r="CG113" s="1009"/>
      <c r="CH113" s="1009"/>
      <c r="CI113" s="1009"/>
      <c r="CJ113" s="1009"/>
      <c r="CK113" s="1039"/>
      <c r="CL113" s="1040"/>
      <c r="CM113" s="1010" t="s">
        <v>457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444</v>
      </c>
      <c r="DH113" s="1053"/>
      <c r="DI113" s="1053"/>
      <c r="DJ113" s="1053"/>
      <c r="DK113" s="1054"/>
      <c r="DL113" s="1055" t="s">
        <v>450</v>
      </c>
      <c r="DM113" s="1053"/>
      <c r="DN113" s="1053"/>
      <c r="DO113" s="1053"/>
      <c r="DP113" s="1054"/>
      <c r="DQ113" s="1055" t="s">
        <v>443</v>
      </c>
      <c r="DR113" s="1053"/>
      <c r="DS113" s="1053"/>
      <c r="DT113" s="1053"/>
      <c r="DU113" s="1054"/>
      <c r="DV113" s="1056" t="s">
        <v>444</v>
      </c>
      <c r="DW113" s="1057"/>
      <c r="DX113" s="1057"/>
      <c r="DY113" s="1057"/>
      <c r="DZ113" s="1058"/>
    </row>
    <row r="114" spans="1:130" s="247" customFormat="1" ht="26.25" customHeight="1" x14ac:dyDescent="0.15">
      <c r="A114" s="1048"/>
      <c r="B114" s="1049"/>
      <c r="C114" s="1044" t="s">
        <v>458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961419</v>
      </c>
      <c r="AB114" s="1053"/>
      <c r="AC114" s="1053"/>
      <c r="AD114" s="1053"/>
      <c r="AE114" s="1054"/>
      <c r="AF114" s="1055">
        <v>968082</v>
      </c>
      <c r="AG114" s="1053"/>
      <c r="AH114" s="1053"/>
      <c r="AI114" s="1053"/>
      <c r="AJ114" s="1054"/>
      <c r="AK114" s="1055">
        <v>902249</v>
      </c>
      <c r="AL114" s="1053"/>
      <c r="AM114" s="1053"/>
      <c r="AN114" s="1053"/>
      <c r="AO114" s="1054"/>
      <c r="AP114" s="1056">
        <v>7.1</v>
      </c>
      <c r="AQ114" s="1057"/>
      <c r="AR114" s="1057"/>
      <c r="AS114" s="1057"/>
      <c r="AT114" s="1058"/>
      <c r="AU114" s="994"/>
      <c r="AV114" s="995"/>
      <c r="AW114" s="995"/>
      <c r="AX114" s="995"/>
      <c r="AY114" s="995"/>
      <c r="AZ114" s="1043" t="s">
        <v>459</v>
      </c>
      <c r="BA114" s="1044"/>
      <c r="BB114" s="1044"/>
      <c r="BC114" s="1044"/>
      <c r="BD114" s="1044"/>
      <c r="BE114" s="1044"/>
      <c r="BF114" s="1044"/>
      <c r="BG114" s="1044"/>
      <c r="BH114" s="1044"/>
      <c r="BI114" s="1044"/>
      <c r="BJ114" s="1044"/>
      <c r="BK114" s="1044"/>
      <c r="BL114" s="1044"/>
      <c r="BM114" s="1044"/>
      <c r="BN114" s="1044"/>
      <c r="BO114" s="1044"/>
      <c r="BP114" s="1045"/>
      <c r="BQ114" s="1013">
        <v>5352179</v>
      </c>
      <c r="BR114" s="1014"/>
      <c r="BS114" s="1014"/>
      <c r="BT114" s="1014"/>
      <c r="BU114" s="1014"/>
      <c r="BV114" s="1014">
        <v>5060650</v>
      </c>
      <c r="BW114" s="1014"/>
      <c r="BX114" s="1014"/>
      <c r="BY114" s="1014"/>
      <c r="BZ114" s="1014"/>
      <c r="CA114" s="1014">
        <v>4713244</v>
      </c>
      <c r="CB114" s="1014"/>
      <c r="CC114" s="1014"/>
      <c r="CD114" s="1014"/>
      <c r="CE114" s="1014"/>
      <c r="CF114" s="1008">
        <v>37.1</v>
      </c>
      <c r="CG114" s="1009"/>
      <c r="CH114" s="1009"/>
      <c r="CI114" s="1009"/>
      <c r="CJ114" s="1009"/>
      <c r="CK114" s="1039"/>
      <c r="CL114" s="1040"/>
      <c r="CM114" s="1010" t="s">
        <v>460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447</v>
      </c>
      <c r="DH114" s="1053"/>
      <c r="DI114" s="1053"/>
      <c r="DJ114" s="1053"/>
      <c r="DK114" s="1054"/>
      <c r="DL114" s="1055" t="s">
        <v>445</v>
      </c>
      <c r="DM114" s="1053"/>
      <c r="DN114" s="1053"/>
      <c r="DO114" s="1053"/>
      <c r="DP114" s="1054"/>
      <c r="DQ114" s="1055" t="s">
        <v>443</v>
      </c>
      <c r="DR114" s="1053"/>
      <c r="DS114" s="1053"/>
      <c r="DT114" s="1053"/>
      <c r="DU114" s="1054"/>
      <c r="DV114" s="1056" t="s">
        <v>445</v>
      </c>
      <c r="DW114" s="1057"/>
      <c r="DX114" s="1057"/>
      <c r="DY114" s="1057"/>
      <c r="DZ114" s="1058"/>
    </row>
    <row r="115" spans="1:130" s="247" customFormat="1" ht="26.25" customHeight="1" x14ac:dyDescent="0.15">
      <c r="A115" s="1048"/>
      <c r="B115" s="1049"/>
      <c r="C115" s="1044" t="s">
        <v>461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447</v>
      </c>
      <c r="AB115" s="1028"/>
      <c r="AC115" s="1028"/>
      <c r="AD115" s="1028"/>
      <c r="AE115" s="1029"/>
      <c r="AF115" s="1030" t="s">
        <v>447</v>
      </c>
      <c r="AG115" s="1028"/>
      <c r="AH115" s="1028"/>
      <c r="AI115" s="1028"/>
      <c r="AJ115" s="1029"/>
      <c r="AK115" s="1030" t="s">
        <v>444</v>
      </c>
      <c r="AL115" s="1028"/>
      <c r="AM115" s="1028"/>
      <c r="AN115" s="1028"/>
      <c r="AO115" s="1029"/>
      <c r="AP115" s="1031" t="s">
        <v>444</v>
      </c>
      <c r="AQ115" s="1032"/>
      <c r="AR115" s="1032"/>
      <c r="AS115" s="1032"/>
      <c r="AT115" s="1033"/>
      <c r="AU115" s="994"/>
      <c r="AV115" s="995"/>
      <c r="AW115" s="995"/>
      <c r="AX115" s="995"/>
      <c r="AY115" s="995"/>
      <c r="AZ115" s="1043" t="s">
        <v>462</v>
      </c>
      <c r="BA115" s="1044"/>
      <c r="BB115" s="1044"/>
      <c r="BC115" s="1044"/>
      <c r="BD115" s="1044"/>
      <c r="BE115" s="1044"/>
      <c r="BF115" s="1044"/>
      <c r="BG115" s="1044"/>
      <c r="BH115" s="1044"/>
      <c r="BI115" s="1044"/>
      <c r="BJ115" s="1044"/>
      <c r="BK115" s="1044"/>
      <c r="BL115" s="1044"/>
      <c r="BM115" s="1044"/>
      <c r="BN115" s="1044"/>
      <c r="BO115" s="1044"/>
      <c r="BP115" s="1045"/>
      <c r="BQ115" s="1013" t="s">
        <v>129</v>
      </c>
      <c r="BR115" s="1014"/>
      <c r="BS115" s="1014"/>
      <c r="BT115" s="1014"/>
      <c r="BU115" s="1014"/>
      <c r="BV115" s="1014" t="s">
        <v>443</v>
      </c>
      <c r="BW115" s="1014"/>
      <c r="BX115" s="1014"/>
      <c r="BY115" s="1014"/>
      <c r="BZ115" s="1014"/>
      <c r="CA115" s="1014" t="s">
        <v>447</v>
      </c>
      <c r="CB115" s="1014"/>
      <c r="CC115" s="1014"/>
      <c r="CD115" s="1014"/>
      <c r="CE115" s="1014"/>
      <c r="CF115" s="1008" t="s">
        <v>129</v>
      </c>
      <c r="CG115" s="1009"/>
      <c r="CH115" s="1009"/>
      <c r="CI115" s="1009"/>
      <c r="CJ115" s="1009"/>
      <c r="CK115" s="1039"/>
      <c r="CL115" s="1040"/>
      <c r="CM115" s="1043" t="s">
        <v>463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445</v>
      </c>
      <c r="DH115" s="1053"/>
      <c r="DI115" s="1053"/>
      <c r="DJ115" s="1053"/>
      <c r="DK115" s="1054"/>
      <c r="DL115" s="1055" t="s">
        <v>445</v>
      </c>
      <c r="DM115" s="1053"/>
      <c r="DN115" s="1053"/>
      <c r="DO115" s="1053"/>
      <c r="DP115" s="1054"/>
      <c r="DQ115" s="1055" t="s">
        <v>447</v>
      </c>
      <c r="DR115" s="1053"/>
      <c r="DS115" s="1053"/>
      <c r="DT115" s="1053"/>
      <c r="DU115" s="1054"/>
      <c r="DV115" s="1056" t="s">
        <v>445</v>
      </c>
      <c r="DW115" s="1057"/>
      <c r="DX115" s="1057"/>
      <c r="DY115" s="1057"/>
      <c r="DZ115" s="1058"/>
    </row>
    <row r="116" spans="1:130" s="247" customFormat="1" ht="26.25" customHeight="1" x14ac:dyDescent="0.15">
      <c r="A116" s="1050"/>
      <c r="B116" s="1051"/>
      <c r="C116" s="1059" t="s">
        <v>464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585</v>
      </c>
      <c r="AB116" s="1053"/>
      <c r="AC116" s="1053"/>
      <c r="AD116" s="1053"/>
      <c r="AE116" s="1054"/>
      <c r="AF116" s="1055">
        <v>435</v>
      </c>
      <c r="AG116" s="1053"/>
      <c r="AH116" s="1053"/>
      <c r="AI116" s="1053"/>
      <c r="AJ116" s="1054"/>
      <c r="AK116" s="1055">
        <v>234</v>
      </c>
      <c r="AL116" s="1053"/>
      <c r="AM116" s="1053"/>
      <c r="AN116" s="1053"/>
      <c r="AO116" s="1054"/>
      <c r="AP116" s="1056">
        <v>0</v>
      </c>
      <c r="AQ116" s="1057"/>
      <c r="AR116" s="1057"/>
      <c r="AS116" s="1057"/>
      <c r="AT116" s="1058"/>
      <c r="AU116" s="994"/>
      <c r="AV116" s="995"/>
      <c r="AW116" s="995"/>
      <c r="AX116" s="995"/>
      <c r="AY116" s="995"/>
      <c r="AZ116" s="1061" t="s">
        <v>465</v>
      </c>
      <c r="BA116" s="1062"/>
      <c r="BB116" s="1062"/>
      <c r="BC116" s="1062"/>
      <c r="BD116" s="1062"/>
      <c r="BE116" s="1062"/>
      <c r="BF116" s="1062"/>
      <c r="BG116" s="1062"/>
      <c r="BH116" s="1062"/>
      <c r="BI116" s="1062"/>
      <c r="BJ116" s="1062"/>
      <c r="BK116" s="1062"/>
      <c r="BL116" s="1062"/>
      <c r="BM116" s="1062"/>
      <c r="BN116" s="1062"/>
      <c r="BO116" s="1062"/>
      <c r="BP116" s="1063"/>
      <c r="BQ116" s="1013" t="s">
        <v>129</v>
      </c>
      <c r="BR116" s="1014"/>
      <c r="BS116" s="1014"/>
      <c r="BT116" s="1014"/>
      <c r="BU116" s="1014"/>
      <c r="BV116" s="1014" t="s">
        <v>445</v>
      </c>
      <c r="BW116" s="1014"/>
      <c r="BX116" s="1014"/>
      <c r="BY116" s="1014"/>
      <c r="BZ116" s="1014"/>
      <c r="CA116" s="1014" t="s">
        <v>445</v>
      </c>
      <c r="CB116" s="1014"/>
      <c r="CC116" s="1014"/>
      <c r="CD116" s="1014"/>
      <c r="CE116" s="1014"/>
      <c r="CF116" s="1008" t="s">
        <v>444</v>
      </c>
      <c r="CG116" s="1009"/>
      <c r="CH116" s="1009"/>
      <c r="CI116" s="1009"/>
      <c r="CJ116" s="1009"/>
      <c r="CK116" s="1039"/>
      <c r="CL116" s="1040"/>
      <c r="CM116" s="1010" t="s">
        <v>466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443</v>
      </c>
      <c r="DH116" s="1053"/>
      <c r="DI116" s="1053"/>
      <c r="DJ116" s="1053"/>
      <c r="DK116" s="1054"/>
      <c r="DL116" s="1055" t="s">
        <v>443</v>
      </c>
      <c r="DM116" s="1053"/>
      <c r="DN116" s="1053"/>
      <c r="DO116" s="1053"/>
      <c r="DP116" s="1054"/>
      <c r="DQ116" s="1055" t="s">
        <v>443</v>
      </c>
      <c r="DR116" s="1053"/>
      <c r="DS116" s="1053"/>
      <c r="DT116" s="1053"/>
      <c r="DU116" s="1054"/>
      <c r="DV116" s="1056" t="s">
        <v>447</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467</v>
      </c>
      <c r="Z117" s="980"/>
      <c r="AA117" s="1070">
        <v>6568716</v>
      </c>
      <c r="AB117" s="1071"/>
      <c r="AC117" s="1071"/>
      <c r="AD117" s="1071"/>
      <c r="AE117" s="1072"/>
      <c r="AF117" s="1073">
        <v>6479168</v>
      </c>
      <c r="AG117" s="1071"/>
      <c r="AH117" s="1071"/>
      <c r="AI117" s="1071"/>
      <c r="AJ117" s="1072"/>
      <c r="AK117" s="1073">
        <v>6304410</v>
      </c>
      <c r="AL117" s="1071"/>
      <c r="AM117" s="1071"/>
      <c r="AN117" s="1071"/>
      <c r="AO117" s="1072"/>
      <c r="AP117" s="1074"/>
      <c r="AQ117" s="1075"/>
      <c r="AR117" s="1075"/>
      <c r="AS117" s="1075"/>
      <c r="AT117" s="1076"/>
      <c r="AU117" s="994"/>
      <c r="AV117" s="995"/>
      <c r="AW117" s="995"/>
      <c r="AX117" s="995"/>
      <c r="AY117" s="995"/>
      <c r="AZ117" s="1061" t="s">
        <v>468</v>
      </c>
      <c r="BA117" s="1062"/>
      <c r="BB117" s="1062"/>
      <c r="BC117" s="1062"/>
      <c r="BD117" s="1062"/>
      <c r="BE117" s="1062"/>
      <c r="BF117" s="1062"/>
      <c r="BG117" s="1062"/>
      <c r="BH117" s="1062"/>
      <c r="BI117" s="1062"/>
      <c r="BJ117" s="1062"/>
      <c r="BK117" s="1062"/>
      <c r="BL117" s="1062"/>
      <c r="BM117" s="1062"/>
      <c r="BN117" s="1062"/>
      <c r="BO117" s="1062"/>
      <c r="BP117" s="1063"/>
      <c r="BQ117" s="1013" t="s">
        <v>445</v>
      </c>
      <c r="BR117" s="1014"/>
      <c r="BS117" s="1014"/>
      <c r="BT117" s="1014"/>
      <c r="BU117" s="1014"/>
      <c r="BV117" s="1014" t="s">
        <v>445</v>
      </c>
      <c r="BW117" s="1014"/>
      <c r="BX117" s="1014"/>
      <c r="BY117" s="1014"/>
      <c r="BZ117" s="1014"/>
      <c r="CA117" s="1014" t="s">
        <v>443</v>
      </c>
      <c r="CB117" s="1014"/>
      <c r="CC117" s="1014"/>
      <c r="CD117" s="1014"/>
      <c r="CE117" s="1014"/>
      <c r="CF117" s="1008" t="s">
        <v>445</v>
      </c>
      <c r="CG117" s="1009"/>
      <c r="CH117" s="1009"/>
      <c r="CI117" s="1009"/>
      <c r="CJ117" s="1009"/>
      <c r="CK117" s="1039"/>
      <c r="CL117" s="1040"/>
      <c r="CM117" s="1010" t="s">
        <v>469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470</v>
      </c>
      <c r="DH117" s="1053"/>
      <c r="DI117" s="1053"/>
      <c r="DJ117" s="1053"/>
      <c r="DK117" s="1054"/>
      <c r="DL117" s="1055" t="s">
        <v>445</v>
      </c>
      <c r="DM117" s="1053"/>
      <c r="DN117" s="1053"/>
      <c r="DO117" s="1053"/>
      <c r="DP117" s="1054"/>
      <c r="DQ117" s="1055" t="s">
        <v>447</v>
      </c>
      <c r="DR117" s="1053"/>
      <c r="DS117" s="1053"/>
      <c r="DT117" s="1053"/>
      <c r="DU117" s="1054"/>
      <c r="DV117" s="1056" t="s">
        <v>445</v>
      </c>
      <c r="DW117" s="1057"/>
      <c r="DX117" s="1057"/>
      <c r="DY117" s="1057"/>
      <c r="DZ117" s="1058"/>
    </row>
    <row r="118" spans="1:130" s="247" customFormat="1" ht="26.25" customHeight="1" x14ac:dyDescent="0.15">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305</v>
      </c>
      <c r="AG118" s="979"/>
      <c r="AH118" s="979"/>
      <c r="AI118" s="979"/>
      <c r="AJ118" s="980"/>
      <c r="AK118" s="978" t="s">
        <v>304</v>
      </c>
      <c r="AL118" s="979"/>
      <c r="AM118" s="979"/>
      <c r="AN118" s="979"/>
      <c r="AO118" s="980"/>
      <c r="AP118" s="1065" t="s">
        <v>437</v>
      </c>
      <c r="AQ118" s="1066"/>
      <c r="AR118" s="1066"/>
      <c r="AS118" s="1066"/>
      <c r="AT118" s="1067"/>
      <c r="AU118" s="994"/>
      <c r="AV118" s="995"/>
      <c r="AW118" s="995"/>
      <c r="AX118" s="995"/>
      <c r="AY118" s="995"/>
      <c r="AZ118" s="1068" t="s">
        <v>471</v>
      </c>
      <c r="BA118" s="1059"/>
      <c r="BB118" s="1059"/>
      <c r="BC118" s="1059"/>
      <c r="BD118" s="1059"/>
      <c r="BE118" s="1059"/>
      <c r="BF118" s="1059"/>
      <c r="BG118" s="1059"/>
      <c r="BH118" s="1059"/>
      <c r="BI118" s="1059"/>
      <c r="BJ118" s="1059"/>
      <c r="BK118" s="1059"/>
      <c r="BL118" s="1059"/>
      <c r="BM118" s="1059"/>
      <c r="BN118" s="1059"/>
      <c r="BO118" s="1059"/>
      <c r="BP118" s="1060"/>
      <c r="BQ118" s="1091" t="s">
        <v>445</v>
      </c>
      <c r="BR118" s="1092"/>
      <c r="BS118" s="1092"/>
      <c r="BT118" s="1092"/>
      <c r="BU118" s="1092"/>
      <c r="BV118" s="1092" t="s">
        <v>443</v>
      </c>
      <c r="BW118" s="1092"/>
      <c r="BX118" s="1092"/>
      <c r="BY118" s="1092"/>
      <c r="BZ118" s="1092"/>
      <c r="CA118" s="1092" t="s">
        <v>447</v>
      </c>
      <c r="CB118" s="1092"/>
      <c r="CC118" s="1092"/>
      <c r="CD118" s="1092"/>
      <c r="CE118" s="1092"/>
      <c r="CF118" s="1008" t="s">
        <v>470</v>
      </c>
      <c r="CG118" s="1009"/>
      <c r="CH118" s="1009"/>
      <c r="CI118" s="1009"/>
      <c r="CJ118" s="1009"/>
      <c r="CK118" s="1039"/>
      <c r="CL118" s="1040"/>
      <c r="CM118" s="1010" t="s">
        <v>472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443</v>
      </c>
      <c r="DH118" s="1053"/>
      <c r="DI118" s="1053"/>
      <c r="DJ118" s="1053"/>
      <c r="DK118" s="1054"/>
      <c r="DL118" s="1055" t="s">
        <v>445</v>
      </c>
      <c r="DM118" s="1053"/>
      <c r="DN118" s="1053"/>
      <c r="DO118" s="1053"/>
      <c r="DP118" s="1054"/>
      <c r="DQ118" s="1055" t="s">
        <v>445</v>
      </c>
      <c r="DR118" s="1053"/>
      <c r="DS118" s="1053"/>
      <c r="DT118" s="1053"/>
      <c r="DU118" s="1054"/>
      <c r="DV118" s="1056" t="s">
        <v>445</v>
      </c>
      <c r="DW118" s="1057"/>
      <c r="DX118" s="1057"/>
      <c r="DY118" s="1057"/>
      <c r="DZ118" s="1058"/>
    </row>
    <row r="119" spans="1:130" s="247" customFormat="1" ht="26.25" customHeight="1" x14ac:dyDescent="0.15">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443</v>
      </c>
      <c r="AB119" s="986"/>
      <c r="AC119" s="986"/>
      <c r="AD119" s="986"/>
      <c r="AE119" s="987"/>
      <c r="AF119" s="988" t="s">
        <v>445</v>
      </c>
      <c r="AG119" s="986"/>
      <c r="AH119" s="986"/>
      <c r="AI119" s="986"/>
      <c r="AJ119" s="987"/>
      <c r="AK119" s="988" t="s">
        <v>450</v>
      </c>
      <c r="AL119" s="986"/>
      <c r="AM119" s="986"/>
      <c r="AN119" s="986"/>
      <c r="AO119" s="987"/>
      <c r="AP119" s="989" t="s">
        <v>445</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473</v>
      </c>
      <c r="BP119" s="1100"/>
      <c r="BQ119" s="1091">
        <v>80871118</v>
      </c>
      <c r="BR119" s="1092"/>
      <c r="BS119" s="1092"/>
      <c r="BT119" s="1092"/>
      <c r="BU119" s="1092"/>
      <c r="BV119" s="1092">
        <v>76683325</v>
      </c>
      <c r="BW119" s="1092"/>
      <c r="BX119" s="1092"/>
      <c r="BY119" s="1092"/>
      <c r="BZ119" s="1092"/>
      <c r="CA119" s="1092">
        <v>73139295</v>
      </c>
      <c r="CB119" s="1092"/>
      <c r="CC119" s="1092"/>
      <c r="CD119" s="1092"/>
      <c r="CE119" s="1092"/>
      <c r="CF119" s="1093"/>
      <c r="CG119" s="1094"/>
      <c r="CH119" s="1094"/>
      <c r="CI119" s="1094"/>
      <c r="CJ119" s="1095"/>
      <c r="CK119" s="1041"/>
      <c r="CL119" s="1042"/>
      <c r="CM119" s="1096" t="s">
        <v>474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470</v>
      </c>
      <c r="DH119" s="1078"/>
      <c r="DI119" s="1078"/>
      <c r="DJ119" s="1078"/>
      <c r="DK119" s="1079"/>
      <c r="DL119" s="1077" t="s">
        <v>445</v>
      </c>
      <c r="DM119" s="1078"/>
      <c r="DN119" s="1078"/>
      <c r="DO119" s="1078"/>
      <c r="DP119" s="1079"/>
      <c r="DQ119" s="1077" t="s">
        <v>443</v>
      </c>
      <c r="DR119" s="1078"/>
      <c r="DS119" s="1078"/>
      <c r="DT119" s="1078"/>
      <c r="DU119" s="1079"/>
      <c r="DV119" s="1080" t="s">
        <v>445</v>
      </c>
      <c r="DW119" s="1081"/>
      <c r="DX119" s="1081"/>
      <c r="DY119" s="1081"/>
      <c r="DZ119" s="1082"/>
    </row>
    <row r="120" spans="1:130" s="247" customFormat="1" ht="26.25" customHeight="1" x14ac:dyDescent="0.15">
      <c r="A120" s="1153"/>
      <c r="B120" s="1040"/>
      <c r="C120" s="1010" t="s">
        <v>449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445</v>
      </c>
      <c r="AB120" s="1053"/>
      <c r="AC120" s="1053"/>
      <c r="AD120" s="1053"/>
      <c r="AE120" s="1054"/>
      <c r="AF120" s="1055" t="s">
        <v>444</v>
      </c>
      <c r="AG120" s="1053"/>
      <c r="AH120" s="1053"/>
      <c r="AI120" s="1053"/>
      <c r="AJ120" s="1054"/>
      <c r="AK120" s="1055" t="s">
        <v>445</v>
      </c>
      <c r="AL120" s="1053"/>
      <c r="AM120" s="1053"/>
      <c r="AN120" s="1053"/>
      <c r="AO120" s="1054"/>
      <c r="AP120" s="1056" t="s">
        <v>445</v>
      </c>
      <c r="AQ120" s="1057"/>
      <c r="AR120" s="1057"/>
      <c r="AS120" s="1057"/>
      <c r="AT120" s="1058"/>
      <c r="AU120" s="1083" t="s">
        <v>475</v>
      </c>
      <c r="AV120" s="1084"/>
      <c r="AW120" s="1084"/>
      <c r="AX120" s="1084"/>
      <c r="AY120" s="1085"/>
      <c r="AZ120" s="1034" t="s">
        <v>476</v>
      </c>
      <c r="BA120" s="983"/>
      <c r="BB120" s="983"/>
      <c r="BC120" s="983"/>
      <c r="BD120" s="983"/>
      <c r="BE120" s="983"/>
      <c r="BF120" s="983"/>
      <c r="BG120" s="983"/>
      <c r="BH120" s="983"/>
      <c r="BI120" s="983"/>
      <c r="BJ120" s="983"/>
      <c r="BK120" s="983"/>
      <c r="BL120" s="983"/>
      <c r="BM120" s="983"/>
      <c r="BN120" s="983"/>
      <c r="BO120" s="983"/>
      <c r="BP120" s="984"/>
      <c r="BQ120" s="1020">
        <v>9355578</v>
      </c>
      <c r="BR120" s="1021"/>
      <c r="BS120" s="1021"/>
      <c r="BT120" s="1021"/>
      <c r="BU120" s="1021"/>
      <c r="BV120" s="1021">
        <v>9853132</v>
      </c>
      <c r="BW120" s="1021"/>
      <c r="BX120" s="1021"/>
      <c r="BY120" s="1021"/>
      <c r="BZ120" s="1021"/>
      <c r="CA120" s="1021">
        <v>9961709</v>
      </c>
      <c r="CB120" s="1021"/>
      <c r="CC120" s="1021"/>
      <c r="CD120" s="1021"/>
      <c r="CE120" s="1021"/>
      <c r="CF120" s="1035">
        <v>78.3</v>
      </c>
      <c r="CG120" s="1036"/>
      <c r="CH120" s="1036"/>
      <c r="CI120" s="1036"/>
      <c r="CJ120" s="1036"/>
      <c r="CK120" s="1101" t="s">
        <v>477</v>
      </c>
      <c r="CL120" s="1102"/>
      <c r="CM120" s="1102"/>
      <c r="CN120" s="1102"/>
      <c r="CO120" s="1103"/>
      <c r="CP120" s="1109" t="s">
        <v>478</v>
      </c>
      <c r="CQ120" s="1110"/>
      <c r="CR120" s="1110"/>
      <c r="CS120" s="1110"/>
      <c r="CT120" s="1110"/>
      <c r="CU120" s="1110"/>
      <c r="CV120" s="1110"/>
      <c r="CW120" s="1110"/>
      <c r="CX120" s="1110"/>
      <c r="CY120" s="1110"/>
      <c r="CZ120" s="1110"/>
      <c r="DA120" s="1110"/>
      <c r="DB120" s="1110"/>
      <c r="DC120" s="1110"/>
      <c r="DD120" s="1110"/>
      <c r="DE120" s="1110"/>
      <c r="DF120" s="1111"/>
      <c r="DG120" s="1020" t="s">
        <v>445</v>
      </c>
      <c r="DH120" s="1021"/>
      <c r="DI120" s="1021"/>
      <c r="DJ120" s="1021"/>
      <c r="DK120" s="1021"/>
      <c r="DL120" s="1021" t="s">
        <v>443</v>
      </c>
      <c r="DM120" s="1021"/>
      <c r="DN120" s="1021"/>
      <c r="DO120" s="1021"/>
      <c r="DP120" s="1021"/>
      <c r="DQ120" s="1021">
        <v>19600188</v>
      </c>
      <c r="DR120" s="1021"/>
      <c r="DS120" s="1021"/>
      <c r="DT120" s="1021"/>
      <c r="DU120" s="1021"/>
      <c r="DV120" s="1022">
        <v>154.1</v>
      </c>
      <c r="DW120" s="1022"/>
      <c r="DX120" s="1022"/>
      <c r="DY120" s="1022"/>
      <c r="DZ120" s="1023"/>
    </row>
    <row r="121" spans="1:130" s="247" customFormat="1" ht="26.25" customHeight="1" x14ac:dyDescent="0.15">
      <c r="A121" s="1153"/>
      <c r="B121" s="1040"/>
      <c r="C121" s="1061" t="s">
        <v>479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445</v>
      </c>
      <c r="AB121" s="1053"/>
      <c r="AC121" s="1053"/>
      <c r="AD121" s="1053"/>
      <c r="AE121" s="1054"/>
      <c r="AF121" s="1055" t="s">
        <v>443</v>
      </c>
      <c r="AG121" s="1053"/>
      <c r="AH121" s="1053"/>
      <c r="AI121" s="1053"/>
      <c r="AJ121" s="1054"/>
      <c r="AK121" s="1055" t="s">
        <v>445</v>
      </c>
      <c r="AL121" s="1053"/>
      <c r="AM121" s="1053"/>
      <c r="AN121" s="1053"/>
      <c r="AO121" s="1054"/>
      <c r="AP121" s="1056" t="s">
        <v>445</v>
      </c>
      <c r="AQ121" s="1057"/>
      <c r="AR121" s="1057"/>
      <c r="AS121" s="1057"/>
      <c r="AT121" s="1058"/>
      <c r="AU121" s="1086"/>
      <c r="AV121" s="1087"/>
      <c r="AW121" s="1087"/>
      <c r="AX121" s="1087"/>
      <c r="AY121" s="1088"/>
      <c r="AZ121" s="1043" t="s">
        <v>480</v>
      </c>
      <c r="BA121" s="1044"/>
      <c r="BB121" s="1044"/>
      <c r="BC121" s="1044"/>
      <c r="BD121" s="1044"/>
      <c r="BE121" s="1044"/>
      <c r="BF121" s="1044"/>
      <c r="BG121" s="1044"/>
      <c r="BH121" s="1044"/>
      <c r="BI121" s="1044"/>
      <c r="BJ121" s="1044"/>
      <c r="BK121" s="1044"/>
      <c r="BL121" s="1044"/>
      <c r="BM121" s="1044"/>
      <c r="BN121" s="1044"/>
      <c r="BO121" s="1044"/>
      <c r="BP121" s="1045"/>
      <c r="BQ121" s="1013">
        <v>3813291</v>
      </c>
      <c r="BR121" s="1014"/>
      <c r="BS121" s="1014"/>
      <c r="BT121" s="1014"/>
      <c r="BU121" s="1014"/>
      <c r="BV121" s="1014">
        <v>3465600</v>
      </c>
      <c r="BW121" s="1014"/>
      <c r="BX121" s="1014"/>
      <c r="BY121" s="1014"/>
      <c r="BZ121" s="1014"/>
      <c r="CA121" s="1014">
        <v>3072826</v>
      </c>
      <c r="CB121" s="1014"/>
      <c r="CC121" s="1014"/>
      <c r="CD121" s="1014"/>
      <c r="CE121" s="1014"/>
      <c r="CF121" s="1008">
        <v>24.2</v>
      </c>
      <c r="CG121" s="1009"/>
      <c r="CH121" s="1009"/>
      <c r="CI121" s="1009"/>
      <c r="CJ121" s="1009"/>
      <c r="CK121" s="1104"/>
      <c r="CL121" s="1105"/>
      <c r="CM121" s="1105"/>
      <c r="CN121" s="1105"/>
      <c r="CO121" s="1106"/>
      <c r="CP121" s="1114" t="s">
        <v>481</v>
      </c>
      <c r="CQ121" s="1115"/>
      <c r="CR121" s="1115"/>
      <c r="CS121" s="1115"/>
      <c r="CT121" s="1115"/>
      <c r="CU121" s="1115"/>
      <c r="CV121" s="1115"/>
      <c r="CW121" s="1115"/>
      <c r="CX121" s="1115"/>
      <c r="CY121" s="1115"/>
      <c r="CZ121" s="1115"/>
      <c r="DA121" s="1115"/>
      <c r="DB121" s="1115"/>
      <c r="DC121" s="1115"/>
      <c r="DD121" s="1115"/>
      <c r="DE121" s="1115"/>
      <c r="DF121" s="1116"/>
      <c r="DG121" s="1013" t="s">
        <v>470</v>
      </c>
      <c r="DH121" s="1014"/>
      <c r="DI121" s="1014"/>
      <c r="DJ121" s="1014"/>
      <c r="DK121" s="1014"/>
      <c r="DL121" s="1014" t="s">
        <v>444</v>
      </c>
      <c r="DM121" s="1014"/>
      <c r="DN121" s="1014"/>
      <c r="DO121" s="1014"/>
      <c r="DP121" s="1014"/>
      <c r="DQ121" s="1014" t="s">
        <v>443</v>
      </c>
      <c r="DR121" s="1014"/>
      <c r="DS121" s="1014"/>
      <c r="DT121" s="1014"/>
      <c r="DU121" s="1014"/>
      <c r="DV121" s="1015" t="s">
        <v>470</v>
      </c>
      <c r="DW121" s="1015"/>
      <c r="DX121" s="1015"/>
      <c r="DY121" s="1015"/>
      <c r="DZ121" s="1016"/>
    </row>
    <row r="122" spans="1:130" s="247" customFormat="1" ht="26.25" customHeight="1" x14ac:dyDescent="0.15">
      <c r="A122" s="1153"/>
      <c r="B122" s="1040"/>
      <c r="C122" s="1010" t="s">
        <v>460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445</v>
      </c>
      <c r="AB122" s="1053"/>
      <c r="AC122" s="1053"/>
      <c r="AD122" s="1053"/>
      <c r="AE122" s="1054"/>
      <c r="AF122" s="1055" t="s">
        <v>450</v>
      </c>
      <c r="AG122" s="1053"/>
      <c r="AH122" s="1053"/>
      <c r="AI122" s="1053"/>
      <c r="AJ122" s="1054"/>
      <c r="AK122" s="1055" t="s">
        <v>444</v>
      </c>
      <c r="AL122" s="1053"/>
      <c r="AM122" s="1053"/>
      <c r="AN122" s="1053"/>
      <c r="AO122" s="1054"/>
      <c r="AP122" s="1056" t="s">
        <v>443</v>
      </c>
      <c r="AQ122" s="1057"/>
      <c r="AR122" s="1057"/>
      <c r="AS122" s="1057"/>
      <c r="AT122" s="1058"/>
      <c r="AU122" s="1086"/>
      <c r="AV122" s="1087"/>
      <c r="AW122" s="1087"/>
      <c r="AX122" s="1087"/>
      <c r="AY122" s="1088"/>
      <c r="AZ122" s="1068" t="s">
        <v>482</v>
      </c>
      <c r="BA122" s="1059"/>
      <c r="BB122" s="1059"/>
      <c r="BC122" s="1059"/>
      <c r="BD122" s="1059"/>
      <c r="BE122" s="1059"/>
      <c r="BF122" s="1059"/>
      <c r="BG122" s="1059"/>
      <c r="BH122" s="1059"/>
      <c r="BI122" s="1059"/>
      <c r="BJ122" s="1059"/>
      <c r="BK122" s="1059"/>
      <c r="BL122" s="1059"/>
      <c r="BM122" s="1059"/>
      <c r="BN122" s="1059"/>
      <c r="BO122" s="1059"/>
      <c r="BP122" s="1060"/>
      <c r="BQ122" s="1091">
        <v>42375585</v>
      </c>
      <c r="BR122" s="1092"/>
      <c r="BS122" s="1092"/>
      <c r="BT122" s="1092"/>
      <c r="BU122" s="1092"/>
      <c r="BV122" s="1092">
        <v>40608575</v>
      </c>
      <c r="BW122" s="1092"/>
      <c r="BX122" s="1092"/>
      <c r="BY122" s="1092"/>
      <c r="BZ122" s="1092"/>
      <c r="CA122" s="1092">
        <v>40072484</v>
      </c>
      <c r="CB122" s="1092"/>
      <c r="CC122" s="1092"/>
      <c r="CD122" s="1092"/>
      <c r="CE122" s="1092"/>
      <c r="CF122" s="1112">
        <v>315.10000000000002</v>
      </c>
      <c r="CG122" s="1113"/>
      <c r="CH122" s="1113"/>
      <c r="CI122" s="1113"/>
      <c r="CJ122" s="1113"/>
      <c r="CK122" s="1104"/>
      <c r="CL122" s="1105"/>
      <c r="CM122" s="1105"/>
      <c r="CN122" s="1105"/>
      <c r="CO122" s="1106"/>
      <c r="CP122" s="1114" t="s">
        <v>483</v>
      </c>
      <c r="CQ122" s="1115"/>
      <c r="CR122" s="1115"/>
      <c r="CS122" s="1115"/>
      <c r="CT122" s="1115"/>
      <c r="CU122" s="1115"/>
      <c r="CV122" s="1115"/>
      <c r="CW122" s="1115"/>
      <c r="CX122" s="1115"/>
      <c r="CY122" s="1115"/>
      <c r="CZ122" s="1115"/>
      <c r="DA122" s="1115"/>
      <c r="DB122" s="1115"/>
      <c r="DC122" s="1115"/>
      <c r="DD122" s="1115"/>
      <c r="DE122" s="1115"/>
      <c r="DF122" s="1116"/>
      <c r="DG122" s="1013" t="s">
        <v>445</v>
      </c>
      <c r="DH122" s="1014"/>
      <c r="DI122" s="1014"/>
      <c r="DJ122" s="1014"/>
      <c r="DK122" s="1014"/>
      <c r="DL122" s="1014" t="s">
        <v>444</v>
      </c>
      <c r="DM122" s="1014"/>
      <c r="DN122" s="1014"/>
      <c r="DO122" s="1014"/>
      <c r="DP122" s="1014"/>
      <c r="DQ122" s="1014" t="s">
        <v>444</v>
      </c>
      <c r="DR122" s="1014"/>
      <c r="DS122" s="1014"/>
      <c r="DT122" s="1014"/>
      <c r="DU122" s="1014"/>
      <c r="DV122" s="1015" t="s">
        <v>443</v>
      </c>
      <c r="DW122" s="1015"/>
      <c r="DX122" s="1015"/>
      <c r="DY122" s="1015"/>
      <c r="DZ122" s="1016"/>
    </row>
    <row r="123" spans="1:130" s="247" customFormat="1" ht="26.25" customHeight="1" x14ac:dyDescent="0.15">
      <c r="A123" s="1153"/>
      <c r="B123" s="1040"/>
      <c r="C123" s="1010" t="s">
        <v>466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443</v>
      </c>
      <c r="AB123" s="1053"/>
      <c r="AC123" s="1053"/>
      <c r="AD123" s="1053"/>
      <c r="AE123" s="1054"/>
      <c r="AF123" s="1055" t="s">
        <v>447</v>
      </c>
      <c r="AG123" s="1053"/>
      <c r="AH123" s="1053"/>
      <c r="AI123" s="1053"/>
      <c r="AJ123" s="1054"/>
      <c r="AK123" s="1055" t="s">
        <v>470</v>
      </c>
      <c r="AL123" s="1053"/>
      <c r="AM123" s="1053"/>
      <c r="AN123" s="1053"/>
      <c r="AO123" s="1054"/>
      <c r="AP123" s="1056" t="s">
        <v>445</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484</v>
      </c>
      <c r="BP123" s="1100"/>
      <c r="BQ123" s="1159">
        <v>55544454</v>
      </c>
      <c r="BR123" s="1160"/>
      <c r="BS123" s="1160"/>
      <c r="BT123" s="1160"/>
      <c r="BU123" s="1160"/>
      <c r="BV123" s="1160">
        <v>53927307</v>
      </c>
      <c r="BW123" s="1160"/>
      <c r="BX123" s="1160"/>
      <c r="BY123" s="1160"/>
      <c r="BZ123" s="1160"/>
      <c r="CA123" s="1160">
        <v>53107019</v>
      </c>
      <c r="CB123" s="1160"/>
      <c r="CC123" s="1160"/>
      <c r="CD123" s="1160"/>
      <c r="CE123" s="1160"/>
      <c r="CF123" s="1093"/>
      <c r="CG123" s="1094"/>
      <c r="CH123" s="1094"/>
      <c r="CI123" s="1094"/>
      <c r="CJ123" s="1095"/>
      <c r="CK123" s="1104"/>
      <c r="CL123" s="1105"/>
      <c r="CM123" s="1105"/>
      <c r="CN123" s="1105"/>
      <c r="CO123" s="1106"/>
      <c r="CP123" s="1114" t="s">
        <v>485</v>
      </c>
      <c r="CQ123" s="1115"/>
      <c r="CR123" s="1115"/>
      <c r="CS123" s="1115"/>
      <c r="CT123" s="1115"/>
      <c r="CU123" s="1115"/>
      <c r="CV123" s="1115"/>
      <c r="CW123" s="1115"/>
      <c r="CX123" s="1115"/>
      <c r="CY123" s="1115"/>
      <c r="CZ123" s="1115"/>
      <c r="DA123" s="1115"/>
      <c r="DB123" s="1115"/>
      <c r="DC123" s="1115"/>
      <c r="DD123" s="1115"/>
      <c r="DE123" s="1115"/>
      <c r="DF123" s="1116"/>
      <c r="DG123" s="1052" t="s">
        <v>443</v>
      </c>
      <c r="DH123" s="1053"/>
      <c r="DI123" s="1053"/>
      <c r="DJ123" s="1053"/>
      <c r="DK123" s="1054"/>
      <c r="DL123" s="1055" t="s">
        <v>445</v>
      </c>
      <c r="DM123" s="1053"/>
      <c r="DN123" s="1053"/>
      <c r="DO123" s="1053"/>
      <c r="DP123" s="1054"/>
      <c r="DQ123" s="1055" t="s">
        <v>447</v>
      </c>
      <c r="DR123" s="1053"/>
      <c r="DS123" s="1053"/>
      <c r="DT123" s="1053"/>
      <c r="DU123" s="1054"/>
      <c r="DV123" s="1056" t="s">
        <v>445</v>
      </c>
      <c r="DW123" s="1057"/>
      <c r="DX123" s="1057"/>
      <c r="DY123" s="1057"/>
      <c r="DZ123" s="1058"/>
    </row>
    <row r="124" spans="1:130" s="247" customFormat="1" ht="26.25" customHeight="1" thickBot="1" x14ac:dyDescent="0.2">
      <c r="A124" s="1153"/>
      <c r="B124" s="1040"/>
      <c r="C124" s="1010" t="s">
        <v>469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445</v>
      </c>
      <c r="AB124" s="1053"/>
      <c r="AC124" s="1053"/>
      <c r="AD124" s="1053"/>
      <c r="AE124" s="1054"/>
      <c r="AF124" s="1055" t="s">
        <v>445</v>
      </c>
      <c r="AG124" s="1053"/>
      <c r="AH124" s="1053"/>
      <c r="AI124" s="1053"/>
      <c r="AJ124" s="1054"/>
      <c r="AK124" s="1055" t="s">
        <v>443</v>
      </c>
      <c r="AL124" s="1053"/>
      <c r="AM124" s="1053"/>
      <c r="AN124" s="1053"/>
      <c r="AO124" s="1054"/>
      <c r="AP124" s="1056" t="s">
        <v>445</v>
      </c>
      <c r="AQ124" s="1057"/>
      <c r="AR124" s="1057"/>
      <c r="AS124" s="1057"/>
      <c r="AT124" s="1058"/>
      <c r="AU124" s="1155" t="s">
        <v>486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191.6</v>
      </c>
      <c r="BR124" s="1122"/>
      <c r="BS124" s="1122"/>
      <c r="BT124" s="1122"/>
      <c r="BU124" s="1122"/>
      <c r="BV124" s="1122">
        <v>173.9</v>
      </c>
      <c r="BW124" s="1122"/>
      <c r="BX124" s="1122"/>
      <c r="BY124" s="1122"/>
      <c r="BZ124" s="1122"/>
      <c r="CA124" s="1122">
        <v>157.5</v>
      </c>
      <c r="CB124" s="1122"/>
      <c r="CC124" s="1122"/>
      <c r="CD124" s="1122"/>
      <c r="CE124" s="1122"/>
      <c r="CF124" s="1123"/>
      <c r="CG124" s="1124"/>
      <c r="CH124" s="1124"/>
      <c r="CI124" s="1124"/>
      <c r="CJ124" s="1125"/>
      <c r="CK124" s="1107"/>
      <c r="CL124" s="1107"/>
      <c r="CM124" s="1107"/>
      <c r="CN124" s="1107"/>
      <c r="CO124" s="1108"/>
      <c r="CP124" s="1114" t="s">
        <v>487</v>
      </c>
      <c r="CQ124" s="1115"/>
      <c r="CR124" s="1115"/>
      <c r="CS124" s="1115"/>
      <c r="CT124" s="1115"/>
      <c r="CU124" s="1115"/>
      <c r="CV124" s="1115"/>
      <c r="CW124" s="1115"/>
      <c r="CX124" s="1115"/>
      <c r="CY124" s="1115"/>
      <c r="CZ124" s="1115"/>
      <c r="DA124" s="1115"/>
      <c r="DB124" s="1115"/>
      <c r="DC124" s="1115"/>
      <c r="DD124" s="1115"/>
      <c r="DE124" s="1115"/>
      <c r="DF124" s="1116"/>
      <c r="DG124" s="1099">
        <v>21581043</v>
      </c>
      <c r="DH124" s="1078"/>
      <c r="DI124" s="1078"/>
      <c r="DJ124" s="1078"/>
      <c r="DK124" s="1079"/>
      <c r="DL124" s="1077">
        <v>21174005</v>
      </c>
      <c r="DM124" s="1078"/>
      <c r="DN124" s="1078"/>
      <c r="DO124" s="1078"/>
      <c r="DP124" s="1079"/>
      <c r="DQ124" s="1077" t="s">
        <v>443</v>
      </c>
      <c r="DR124" s="1078"/>
      <c r="DS124" s="1078"/>
      <c r="DT124" s="1078"/>
      <c r="DU124" s="1079"/>
      <c r="DV124" s="1080" t="s">
        <v>443</v>
      </c>
      <c r="DW124" s="1081"/>
      <c r="DX124" s="1081"/>
      <c r="DY124" s="1081"/>
      <c r="DZ124" s="1082"/>
    </row>
    <row r="125" spans="1:130" s="247" customFormat="1" ht="26.25" customHeight="1" x14ac:dyDescent="0.15">
      <c r="A125" s="1153"/>
      <c r="B125" s="1040"/>
      <c r="C125" s="1010" t="s">
        <v>472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443</v>
      </c>
      <c r="AB125" s="1053"/>
      <c r="AC125" s="1053"/>
      <c r="AD125" s="1053"/>
      <c r="AE125" s="1054"/>
      <c r="AF125" s="1055" t="s">
        <v>443</v>
      </c>
      <c r="AG125" s="1053"/>
      <c r="AH125" s="1053"/>
      <c r="AI125" s="1053"/>
      <c r="AJ125" s="1054"/>
      <c r="AK125" s="1055" t="s">
        <v>443</v>
      </c>
      <c r="AL125" s="1053"/>
      <c r="AM125" s="1053"/>
      <c r="AN125" s="1053"/>
      <c r="AO125" s="1054"/>
      <c r="AP125" s="1056" t="s">
        <v>443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488</v>
      </c>
      <c r="CL125" s="1102"/>
      <c r="CM125" s="1102"/>
      <c r="CN125" s="1102"/>
      <c r="CO125" s="1103"/>
      <c r="CP125" s="1034" t="s">
        <v>489</v>
      </c>
      <c r="CQ125" s="983"/>
      <c r="CR125" s="983"/>
      <c r="CS125" s="983"/>
      <c r="CT125" s="983"/>
      <c r="CU125" s="983"/>
      <c r="CV125" s="983"/>
      <c r="CW125" s="983"/>
      <c r="CX125" s="983"/>
      <c r="CY125" s="983"/>
      <c r="CZ125" s="983"/>
      <c r="DA125" s="983"/>
      <c r="DB125" s="983"/>
      <c r="DC125" s="983"/>
      <c r="DD125" s="983"/>
      <c r="DE125" s="983"/>
      <c r="DF125" s="984"/>
      <c r="DG125" s="1020" t="s">
        <v>443</v>
      </c>
      <c r="DH125" s="1021"/>
      <c r="DI125" s="1021"/>
      <c r="DJ125" s="1021"/>
      <c r="DK125" s="1021"/>
      <c r="DL125" s="1021" t="s">
        <v>443</v>
      </c>
      <c r="DM125" s="1021"/>
      <c r="DN125" s="1021"/>
      <c r="DO125" s="1021"/>
      <c r="DP125" s="1021"/>
      <c r="DQ125" s="1021" t="s">
        <v>447</v>
      </c>
      <c r="DR125" s="1021"/>
      <c r="DS125" s="1021"/>
      <c r="DT125" s="1021"/>
      <c r="DU125" s="1021"/>
      <c r="DV125" s="1022" t="s">
        <v>443</v>
      </c>
      <c r="DW125" s="1022"/>
      <c r="DX125" s="1022"/>
      <c r="DY125" s="1022"/>
      <c r="DZ125" s="1023"/>
    </row>
    <row r="126" spans="1:130" s="247" customFormat="1" ht="26.25" customHeight="1" thickBot="1" x14ac:dyDescent="0.2">
      <c r="A126" s="1153"/>
      <c r="B126" s="1040"/>
      <c r="C126" s="1010" t="s">
        <v>474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444</v>
      </c>
      <c r="AB126" s="1053"/>
      <c r="AC126" s="1053"/>
      <c r="AD126" s="1053"/>
      <c r="AE126" s="1054"/>
      <c r="AF126" s="1055" t="s">
        <v>443</v>
      </c>
      <c r="AG126" s="1053"/>
      <c r="AH126" s="1053"/>
      <c r="AI126" s="1053"/>
      <c r="AJ126" s="1054"/>
      <c r="AK126" s="1055" t="s">
        <v>443</v>
      </c>
      <c r="AL126" s="1053"/>
      <c r="AM126" s="1053"/>
      <c r="AN126" s="1053"/>
      <c r="AO126" s="1054"/>
      <c r="AP126" s="1056" t="s">
        <v>443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490</v>
      </c>
      <c r="CQ126" s="1044"/>
      <c r="CR126" s="1044"/>
      <c r="CS126" s="1044"/>
      <c r="CT126" s="1044"/>
      <c r="CU126" s="1044"/>
      <c r="CV126" s="1044"/>
      <c r="CW126" s="1044"/>
      <c r="CX126" s="1044"/>
      <c r="CY126" s="1044"/>
      <c r="CZ126" s="1044"/>
      <c r="DA126" s="1044"/>
      <c r="DB126" s="1044"/>
      <c r="DC126" s="1044"/>
      <c r="DD126" s="1044"/>
      <c r="DE126" s="1044"/>
      <c r="DF126" s="1045"/>
      <c r="DG126" s="1013" t="s">
        <v>443</v>
      </c>
      <c r="DH126" s="1014"/>
      <c r="DI126" s="1014"/>
      <c r="DJ126" s="1014"/>
      <c r="DK126" s="1014"/>
      <c r="DL126" s="1014" t="s">
        <v>443</v>
      </c>
      <c r="DM126" s="1014"/>
      <c r="DN126" s="1014"/>
      <c r="DO126" s="1014"/>
      <c r="DP126" s="1014"/>
      <c r="DQ126" s="1014" t="s">
        <v>443</v>
      </c>
      <c r="DR126" s="1014"/>
      <c r="DS126" s="1014"/>
      <c r="DT126" s="1014"/>
      <c r="DU126" s="1014"/>
      <c r="DV126" s="1015" t="s">
        <v>443</v>
      </c>
      <c r="DW126" s="1015"/>
      <c r="DX126" s="1015"/>
      <c r="DY126" s="1015"/>
      <c r="DZ126" s="1016"/>
    </row>
    <row r="127" spans="1:130" s="247" customFormat="1" ht="26.25" customHeight="1" x14ac:dyDescent="0.15">
      <c r="A127" s="1154"/>
      <c r="B127" s="1042"/>
      <c r="C127" s="1096" t="s">
        <v>491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443</v>
      </c>
      <c r="AB127" s="1053"/>
      <c r="AC127" s="1053"/>
      <c r="AD127" s="1053"/>
      <c r="AE127" s="1054"/>
      <c r="AF127" s="1055" t="s">
        <v>443</v>
      </c>
      <c r="AG127" s="1053"/>
      <c r="AH127" s="1053"/>
      <c r="AI127" s="1053"/>
      <c r="AJ127" s="1054"/>
      <c r="AK127" s="1055" t="s">
        <v>470</v>
      </c>
      <c r="AL127" s="1053"/>
      <c r="AM127" s="1053"/>
      <c r="AN127" s="1053"/>
      <c r="AO127" s="1054"/>
      <c r="AP127" s="1056" t="s">
        <v>443</v>
      </c>
      <c r="AQ127" s="1057"/>
      <c r="AR127" s="1057"/>
      <c r="AS127" s="1057"/>
      <c r="AT127" s="1058"/>
      <c r="AU127" s="283"/>
      <c r="AV127" s="283"/>
      <c r="AW127" s="283"/>
      <c r="AX127" s="1126" t="s">
        <v>492</v>
      </c>
      <c r="AY127" s="1127"/>
      <c r="AZ127" s="1127"/>
      <c r="BA127" s="1127"/>
      <c r="BB127" s="1127"/>
      <c r="BC127" s="1127"/>
      <c r="BD127" s="1127"/>
      <c r="BE127" s="1128"/>
      <c r="BF127" s="1129" t="s">
        <v>493</v>
      </c>
      <c r="BG127" s="1127"/>
      <c r="BH127" s="1127"/>
      <c r="BI127" s="1127"/>
      <c r="BJ127" s="1127"/>
      <c r="BK127" s="1127"/>
      <c r="BL127" s="1128"/>
      <c r="BM127" s="1129" t="s">
        <v>494</v>
      </c>
      <c r="BN127" s="1127"/>
      <c r="BO127" s="1127"/>
      <c r="BP127" s="1127"/>
      <c r="BQ127" s="1127"/>
      <c r="BR127" s="1127"/>
      <c r="BS127" s="1128"/>
      <c r="BT127" s="1129" t="s">
        <v>495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496</v>
      </c>
      <c r="CQ127" s="1044"/>
      <c r="CR127" s="1044"/>
      <c r="CS127" s="1044"/>
      <c r="CT127" s="1044"/>
      <c r="CU127" s="1044"/>
      <c r="CV127" s="1044"/>
      <c r="CW127" s="1044"/>
      <c r="CX127" s="1044"/>
      <c r="CY127" s="1044"/>
      <c r="CZ127" s="1044"/>
      <c r="DA127" s="1044"/>
      <c r="DB127" s="1044"/>
      <c r="DC127" s="1044"/>
      <c r="DD127" s="1044"/>
      <c r="DE127" s="1044"/>
      <c r="DF127" s="1045"/>
      <c r="DG127" s="1013" t="s">
        <v>443</v>
      </c>
      <c r="DH127" s="1014"/>
      <c r="DI127" s="1014"/>
      <c r="DJ127" s="1014"/>
      <c r="DK127" s="1014"/>
      <c r="DL127" s="1014" t="s">
        <v>443</v>
      </c>
      <c r="DM127" s="1014"/>
      <c r="DN127" s="1014"/>
      <c r="DO127" s="1014"/>
      <c r="DP127" s="1014"/>
      <c r="DQ127" s="1014" t="s">
        <v>444</v>
      </c>
      <c r="DR127" s="1014"/>
      <c r="DS127" s="1014"/>
      <c r="DT127" s="1014"/>
      <c r="DU127" s="1014"/>
      <c r="DV127" s="1015" t="s">
        <v>447</v>
      </c>
      <c r="DW127" s="1015"/>
      <c r="DX127" s="1015"/>
      <c r="DY127" s="1015"/>
      <c r="DZ127" s="1016"/>
    </row>
    <row r="128" spans="1:130" s="247" customFormat="1" ht="26.25" customHeight="1" thickBot="1" x14ac:dyDescent="0.2">
      <c r="A128" s="1137" t="s">
        <v>497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498</v>
      </c>
      <c r="X128" s="1139"/>
      <c r="Y128" s="1139"/>
      <c r="Z128" s="1140"/>
      <c r="AA128" s="1141">
        <v>473548</v>
      </c>
      <c r="AB128" s="1142"/>
      <c r="AC128" s="1142"/>
      <c r="AD128" s="1142"/>
      <c r="AE128" s="1143"/>
      <c r="AF128" s="1144">
        <v>466079</v>
      </c>
      <c r="AG128" s="1142"/>
      <c r="AH128" s="1142"/>
      <c r="AI128" s="1142"/>
      <c r="AJ128" s="1143"/>
      <c r="AK128" s="1144">
        <v>439078</v>
      </c>
      <c r="AL128" s="1142"/>
      <c r="AM128" s="1142"/>
      <c r="AN128" s="1142"/>
      <c r="AO128" s="1143"/>
      <c r="AP128" s="1145"/>
      <c r="AQ128" s="1146"/>
      <c r="AR128" s="1146"/>
      <c r="AS128" s="1146"/>
      <c r="AT128" s="1147"/>
      <c r="AU128" s="283"/>
      <c r="AV128" s="283"/>
      <c r="AW128" s="283"/>
      <c r="AX128" s="982" t="s">
        <v>499</v>
      </c>
      <c r="AY128" s="983"/>
      <c r="AZ128" s="983"/>
      <c r="BA128" s="983"/>
      <c r="BB128" s="983"/>
      <c r="BC128" s="983"/>
      <c r="BD128" s="983"/>
      <c r="BE128" s="984"/>
      <c r="BF128" s="1148" t="s">
        <v>470</v>
      </c>
      <c r="BG128" s="1149"/>
      <c r="BH128" s="1149"/>
      <c r="BI128" s="1149"/>
      <c r="BJ128" s="1149"/>
      <c r="BK128" s="1149"/>
      <c r="BL128" s="1150"/>
      <c r="BM128" s="1148">
        <v>12.67</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500</v>
      </c>
      <c r="CQ128" s="1131"/>
      <c r="CR128" s="1131"/>
      <c r="CS128" s="1131"/>
      <c r="CT128" s="1131"/>
      <c r="CU128" s="1131"/>
      <c r="CV128" s="1131"/>
      <c r="CW128" s="1131"/>
      <c r="CX128" s="1131"/>
      <c r="CY128" s="1131"/>
      <c r="CZ128" s="1131"/>
      <c r="DA128" s="1131"/>
      <c r="DB128" s="1131"/>
      <c r="DC128" s="1131"/>
      <c r="DD128" s="1131"/>
      <c r="DE128" s="1131"/>
      <c r="DF128" s="1132"/>
      <c r="DG128" s="1133" t="s">
        <v>447</v>
      </c>
      <c r="DH128" s="1134"/>
      <c r="DI128" s="1134"/>
      <c r="DJ128" s="1134"/>
      <c r="DK128" s="1134"/>
      <c r="DL128" s="1134" t="s">
        <v>443</v>
      </c>
      <c r="DM128" s="1134"/>
      <c r="DN128" s="1134"/>
      <c r="DO128" s="1134"/>
      <c r="DP128" s="1134"/>
      <c r="DQ128" s="1134" t="s">
        <v>443</v>
      </c>
      <c r="DR128" s="1134"/>
      <c r="DS128" s="1134"/>
      <c r="DT128" s="1134"/>
      <c r="DU128" s="1134"/>
      <c r="DV128" s="1135" t="s">
        <v>443</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501</v>
      </c>
      <c r="X129" s="1168"/>
      <c r="Y129" s="1168"/>
      <c r="Z129" s="1169"/>
      <c r="AA129" s="1052">
        <v>17467244</v>
      </c>
      <c r="AB129" s="1053"/>
      <c r="AC129" s="1053"/>
      <c r="AD129" s="1053"/>
      <c r="AE129" s="1054"/>
      <c r="AF129" s="1055">
        <v>17174454</v>
      </c>
      <c r="AG129" s="1053"/>
      <c r="AH129" s="1053"/>
      <c r="AI129" s="1053"/>
      <c r="AJ129" s="1054"/>
      <c r="AK129" s="1055">
        <v>16680098</v>
      </c>
      <c r="AL129" s="1053"/>
      <c r="AM129" s="1053"/>
      <c r="AN129" s="1053"/>
      <c r="AO129" s="1054"/>
      <c r="AP129" s="1170"/>
      <c r="AQ129" s="1171"/>
      <c r="AR129" s="1171"/>
      <c r="AS129" s="1171"/>
      <c r="AT129" s="1172"/>
      <c r="AU129" s="285"/>
      <c r="AV129" s="285"/>
      <c r="AW129" s="285"/>
      <c r="AX129" s="1161" t="s">
        <v>502</v>
      </c>
      <c r="AY129" s="1044"/>
      <c r="AZ129" s="1044"/>
      <c r="BA129" s="1044"/>
      <c r="BB129" s="1044"/>
      <c r="BC129" s="1044"/>
      <c r="BD129" s="1044"/>
      <c r="BE129" s="1045"/>
      <c r="BF129" s="1162" t="s">
        <v>447</v>
      </c>
      <c r="BG129" s="1163"/>
      <c r="BH129" s="1163"/>
      <c r="BI129" s="1163"/>
      <c r="BJ129" s="1163"/>
      <c r="BK129" s="1163"/>
      <c r="BL129" s="1164"/>
      <c r="BM129" s="1162">
        <v>17.670000000000002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4252126</v>
      </c>
      <c r="AB130" s="1053"/>
      <c r="AC130" s="1053"/>
      <c r="AD130" s="1053"/>
      <c r="AE130" s="1054"/>
      <c r="AF130" s="1055">
        <v>4095317</v>
      </c>
      <c r="AG130" s="1053"/>
      <c r="AH130" s="1053"/>
      <c r="AI130" s="1053"/>
      <c r="AJ130" s="1054"/>
      <c r="AK130" s="1055">
        <v>3962904</v>
      </c>
      <c r="AL130" s="1053"/>
      <c r="AM130" s="1053"/>
      <c r="AN130" s="1053"/>
      <c r="AO130" s="1054"/>
      <c r="AP130" s="1170"/>
      <c r="AQ130" s="1171"/>
      <c r="AR130" s="1171"/>
      <c r="AS130" s="1171"/>
      <c r="AT130" s="1172"/>
      <c r="AU130" s="285"/>
      <c r="AV130" s="285"/>
      <c r="AW130" s="285"/>
      <c r="AX130" s="1161" t="s">
        <v>505</v>
      </c>
      <c r="AY130" s="1044"/>
      <c r="AZ130" s="1044"/>
      <c r="BA130" s="1044"/>
      <c r="BB130" s="1044"/>
      <c r="BC130" s="1044"/>
      <c r="BD130" s="1044"/>
      <c r="BE130" s="1045"/>
      <c r="BF130" s="1198">
        <v>14.5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13215118</v>
      </c>
      <c r="AB131" s="1078"/>
      <c r="AC131" s="1078"/>
      <c r="AD131" s="1078"/>
      <c r="AE131" s="1079"/>
      <c r="AF131" s="1077">
        <v>13079137</v>
      </c>
      <c r="AG131" s="1078"/>
      <c r="AH131" s="1078"/>
      <c r="AI131" s="1078"/>
      <c r="AJ131" s="1079"/>
      <c r="AK131" s="1077">
        <v>12717194</v>
      </c>
      <c r="AL131" s="1078"/>
      <c r="AM131" s="1078"/>
      <c r="AN131" s="1078"/>
      <c r="AO131" s="1079"/>
      <c r="AP131" s="1208"/>
      <c r="AQ131" s="1209"/>
      <c r="AR131" s="1209"/>
      <c r="AS131" s="1209"/>
      <c r="AT131" s="1210"/>
      <c r="AU131" s="285"/>
      <c r="AV131" s="285"/>
      <c r="AW131" s="285"/>
      <c r="AX131" s="1180" t="s">
        <v>507</v>
      </c>
      <c r="AY131" s="1131"/>
      <c r="AZ131" s="1131"/>
      <c r="BA131" s="1131"/>
      <c r="BB131" s="1131"/>
      <c r="BC131" s="1131"/>
      <c r="BD131" s="1131"/>
      <c r="BE131" s="1132"/>
      <c r="BF131" s="1181">
        <v>157.5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13.94646646</v>
      </c>
      <c r="AB132" s="1194"/>
      <c r="AC132" s="1194"/>
      <c r="AD132" s="1194"/>
      <c r="AE132" s="1195"/>
      <c r="AF132" s="1196">
        <v>14.66283288</v>
      </c>
      <c r="AG132" s="1194"/>
      <c r="AH132" s="1194"/>
      <c r="AI132" s="1194"/>
      <c r="AJ132" s="1195"/>
      <c r="AK132" s="1196">
        <v>14.959495</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15.5</v>
      </c>
      <c r="AB133" s="1177"/>
      <c r="AC133" s="1177"/>
      <c r="AD133" s="1177"/>
      <c r="AE133" s="1178"/>
      <c r="AF133" s="1176">
        <v>14.7</v>
      </c>
      <c r="AG133" s="1177"/>
      <c r="AH133" s="1177"/>
      <c r="AI133" s="1177"/>
      <c r="AJ133" s="1178"/>
      <c r="AK133" s="1176">
        <v>14.5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0s4ZZf4dlsCHMgZ/NnvVj+qMgT+af7YIKSaHFryYaO0eWmaly0SbnBuqx2YT/sfREqliZgNfqeakLb4DWqaaXQ==" saltValue="eEjwEGzeTLI7cN+XAlMt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YGonPLAu+wgN/ZH7DYQnU4qOqfbG6ddUz/89xN7zUjMB5MB3Ki8KCzpvMw+ZnvPZaC+692ZCnhSZX254F+PzQ==" saltValue="eZUHMbE1b+5quTIqnq3R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Dr5M66+RB2TNSb91ldzHdmCK0upU5gKXYrcAjDmqoRPIX/gLS6COQ+zpLmoNnSPTDBNuXLU70iJsVogFc168A==" saltValue="Cqv5fqOtWpwLdM1EjRJp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519</v>
      </c>
      <c r="AL9" s="1217"/>
      <c r="AM9" s="1217"/>
      <c r="AN9" s="1218"/>
      <c r="AO9" s="313">
        <v>3361046</v>
      </c>
      <c r="AP9" s="313">
        <v>77155</v>
      </c>
      <c r="AQ9" s="314">
        <v>90613</v>
      </c>
      <c r="AR9" s="315">
        <v>-14.9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520</v>
      </c>
      <c r="AL10" s="1217"/>
      <c r="AM10" s="1217"/>
      <c r="AN10" s="1218"/>
      <c r="AO10" s="316">
        <v>803171</v>
      </c>
      <c r="AP10" s="316">
        <v>18437</v>
      </c>
      <c r="AQ10" s="317">
        <v>7525</v>
      </c>
      <c r="AR10" s="318">
        <v>145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521</v>
      </c>
      <c r="AL11" s="1217"/>
      <c r="AM11" s="1217"/>
      <c r="AN11" s="1218"/>
      <c r="AO11" s="316">
        <v>456371</v>
      </c>
      <c r="AP11" s="316">
        <v>10476</v>
      </c>
      <c r="AQ11" s="317">
        <v>9582</v>
      </c>
      <c r="AR11" s="318">
        <v>9.3000000000000007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522</v>
      </c>
      <c r="AL12" s="1217"/>
      <c r="AM12" s="1217"/>
      <c r="AN12" s="1218"/>
      <c r="AO12" s="316" t="s">
        <v>523</v>
      </c>
      <c r="AP12" s="316" t="s">
        <v>523</v>
      </c>
      <c r="AQ12" s="317">
        <v>1356</v>
      </c>
      <c r="AR12" s="318" t="s">
        <v>523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524</v>
      </c>
      <c r="AL13" s="1217"/>
      <c r="AM13" s="1217"/>
      <c r="AN13" s="1218"/>
      <c r="AO13" s="316" t="s">
        <v>523</v>
      </c>
      <c r="AP13" s="316" t="s">
        <v>523</v>
      </c>
      <c r="AQ13" s="317">
        <v>2</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525</v>
      </c>
      <c r="AL14" s="1217"/>
      <c r="AM14" s="1217"/>
      <c r="AN14" s="1218"/>
      <c r="AO14" s="316">
        <v>121978</v>
      </c>
      <c r="AP14" s="316">
        <v>2800</v>
      </c>
      <c r="AQ14" s="317">
        <v>4182</v>
      </c>
      <c r="AR14" s="318">
        <v>-33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526</v>
      </c>
      <c r="AL15" s="1217"/>
      <c r="AM15" s="1217"/>
      <c r="AN15" s="1218"/>
      <c r="AO15" s="316">
        <v>113890</v>
      </c>
      <c r="AP15" s="316">
        <v>2614</v>
      </c>
      <c r="AQ15" s="317">
        <v>2331</v>
      </c>
      <c r="AR15" s="318">
        <v>12.1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527</v>
      </c>
      <c r="AL16" s="1220"/>
      <c r="AM16" s="1220"/>
      <c r="AN16" s="1221"/>
      <c r="AO16" s="316">
        <v>-515986</v>
      </c>
      <c r="AP16" s="316">
        <v>-11845</v>
      </c>
      <c r="AQ16" s="317">
        <v>-8270</v>
      </c>
      <c r="AR16" s="318">
        <v>43.2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4340470</v>
      </c>
      <c r="AP17" s="316">
        <v>99639</v>
      </c>
      <c r="AQ17" s="317">
        <v>107322</v>
      </c>
      <c r="AR17" s="318">
        <v>-7.2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532</v>
      </c>
      <c r="AL21" s="1212"/>
      <c r="AM21" s="1212"/>
      <c r="AN21" s="1213"/>
      <c r="AO21" s="328">
        <v>8.52</v>
      </c>
      <c r="AP21" s="329">
        <v>10.18</v>
      </c>
      <c r="AQ21" s="330">
        <v>-1.66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533</v>
      </c>
      <c r="AL22" s="1212"/>
      <c r="AM22" s="1212"/>
      <c r="AN22" s="1213"/>
      <c r="AO22" s="333">
        <v>98.8</v>
      </c>
      <c r="AP22" s="334">
        <v>97.7</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537</v>
      </c>
      <c r="AL32" s="1228"/>
      <c r="AM32" s="1228"/>
      <c r="AN32" s="1229"/>
      <c r="AO32" s="343">
        <v>4176633</v>
      </c>
      <c r="AP32" s="343">
        <v>95878</v>
      </c>
      <c r="AQ32" s="344">
        <v>67619</v>
      </c>
      <c r="AR32" s="345">
        <v>41.8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538</v>
      </c>
      <c r="AL33" s="1228"/>
      <c r="AM33" s="1228"/>
      <c r="AN33" s="1229"/>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539</v>
      </c>
      <c r="AL34" s="1228"/>
      <c r="AM34" s="1228"/>
      <c r="AN34" s="1229"/>
      <c r="AO34" s="343" t="s">
        <v>523</v>
      </c>
      <c r="AP34" s="343" t="s">
        <v>523</v>
      </c>
      <c r="AQ34" s="344">
        <v>3</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540</v>
      </c>
      <c r="AL35" s="1228"/>
      <c r="AM35" s="1228"/>
      <c r="AN35" s="1229"/>
      <c r="AO35" s="343">
        <v>1225294</v>
      </c>
      <c r="AP35" s="343">
        <v>28128</v>
      </c>
      <c r="AQ35" s="344">
        <v>17835</v>
      </c>
      <c r="AR35" s="345">
        <v>57.7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541</v>
      </c>
      <c r="AL36" s="1228"/>
      <c r="AM36" s="1228"/>
      <c r="AN36" s="1229"/>
      <c r="AO36" s="343">
        <v>902249</v>
      </c>
      <c r="AP36" s="343">
        <v>20712</v>
      </c>
      <c r="AQ36" s="344">
        <v>2401</v>
      </c>
      <c r="AR36" s="345">
        <v>762.6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542</v>
      </c>
      <c r="AL37" s="1228"/>
      <c r="AM37" s="1228"/>
      <c r="AN37" s="1229"/>
      <c r="AO37" s="343" t="s">
        <v>523</v>
      </c>
      <c r="AP37" s="343" t="s">
        <v>523</v>
      </c>
      <c r="AQ37" s="344">
        <v>732</v>
      </c>
      <c r="AR37" s="345" t="s">
        <v>523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543</v>
      </c>
      <c r="AL38" s="1231"/>
      <c r="AM38" s="1231"/>
      <c r="AN38" s="1232"/>
      <c r="AO38" s="346">
        <v>234</v>
      </c>
      <c r="AP38" s="346">
        <v>5</v>
      </c>
      <c r="AQ38" s="347">
        <v>5</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544</v>
      </c>
      <c r="AL39" s="1231"/>
      <c r="AM39" s="1231"/>
      <c r="AN39" s="1232"/>
      <c r="AO39" s="343">
        <v>-439078</v>
      </c>
      <c r="AP39" s="343">
        <v>-10079</v>
      </c>
      <c r="AQ39" s="344">
        <v>-3806</v>
      </c>
      <c r="AR39" s="345">
        <v>164.8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545</v>
      </c>
      <c r="AL40" s="1228"/>
      <c r="AM40" s="1228"/>
      <c r="AN40" s="1229"/>
      <c r="AO40" s="343">
        <v>-3962904</v>
      </c>
      <c r="AP40" s="343">
        <v>-90972</v>
      </c>
      <c r="AQ40" s="344">
        <v>-59049</v>
      </c>
      <c r="AR40" s="345">
        <v>54.1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1902428</v>
      </c>
      <c r="AP41" s="343">
        <v>43672</v>
      </c>
      <c r="AQ41" s="344">
        <v>25740</v>
      </c>
      <c r="AR41" s="345">
        <v>69.7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514</v>
      </c>
      <c r="AN49" s="1224" t="s">
        <v>549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4119391</v>
      </c>
      <c r="AN51" s="365">
        <v>89865</v>
      </c>
      <c r="AO51" s="366">
        <v>56.6</v>
      </c>
      <c r="AP51" s="367">
        <v>85459</v>
      </c>
      <c r="AQ51" s="368">
        <v>-19.8</v>
      </c>
      <c r="AR51" s="369">
        <v>76.400000000000006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2848957</v>
      </c>
      <c r="AN52" s="373">
        <v>62150</v>
      </c>
      <c r="AO52" s="374">
        <v>127.4</v>
      </c>
      <c r="AP52" s="375">
        <v>44378</v>
      </c>
      <c r="AQ52" s="376">
        <v>-2.6</v>
      </c>
      <c r="AR52" s="377">
        <v>130</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2746374</v>
      </c>
      <c r="AN53" s="365">
        <v>60654</v>
      </c>
      <c r="AO53" s="366">
        <v>-32.5</v>
      </c>
      <c r="AP53" s="367">
        <v>83280</v>
      </c>
      <c r="AQ53" s="368">
        <v>-2.5</v>
      </c>
      <c r="AR53" s="369">
        <v>-30</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1666274</v>
      </c>
      <c r="AN54" s="373">
        <v>36800</v>
      </c>
      <c r="AO54" s="374">
        <v>-40.799999999999997</v>
      </c>
      <c r="AP54" s="375">
        <v>43123</v>
      </c>
      <c r="AQ54" s="376">
        <v>-2.8</v>
      </c>
      <c r="AR54" s="377">
        <v>-38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3669990</v>
      </c>
      <c r="AN55" s="365">
        <v>81881</v>
      </c>
      <c r="AO55" s="366">
        <v>35</v>
      </c>
      <c r="AP55" s="367">
        <v>88968</v>
      </c>
      <c r="AQ55" s="368">
        <v>6.8</v>
      </c>
      <c r="AR55" s="369">
        <v>28.2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2082342</v>
      </c>
      <c r="AN56" s="373">
        <v>46459</v>
      </c>
      <c r="AO56" s="374">
        <v>26.2</v>
      </c>
      <c r="AP56" s="375">
        <v>45482</v>
      </c>
      <c r="AQ56" s="376">
        <v>5.5</v>
      </c>
      <c r="AR56" s="377">
        <v>20.7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2303333</v>
      </c>
      <c r="AN57" s="365">
        <v>52302</v>
      </c>
      <c r="AO57" s="366">
        <v>-36.1</v>
      </c>
      <c r="AP57" s="367">
        <v>85173</v>
      </c>
      <c r="AQ57" s="368">
        <v>-4.3</v>
      </c>
      <c r="AR57" s="369">
        <v>-31.8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1378363</v>
      </c>
      <c r="AN58" s="373">
        <v>31299</v>
      </c>
      <c r="AO58" s="374">
        <v>-32.6</v>
      </c>
      <c r="AP58" s="375">
        <v>43913</v>
      </c>
      <c r="AQ58" s="376">
        <v>-3.4</v>
      </c>
      <c r="AR58" s="377">
        <v>-29.2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3661483</v>
      </c>
      <c r="AN59" s="365">
        <v>84052</v>
      </c>
      <c r="AO59" s="366">
        <v>60.7</v>
      </c>
      <c r="AP59" s="367">
        <v>94081</v>
      </c>
      <c r="AQ59" s="368">
        <v>10.5</v>
      </c>
      <c r="AR59" s="369">
        <v>50.2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2699047</v>
      </c>
      <c r="AN60" s="373">
        <v>61959</v>
      </c>
      <c r="AO60" s="374">
        <v>98</v>
      </c>
      <c r="AP60" s="375">
        <v>48949</v>
      </c>
      <c r="AQ60" s="376">
        <v>11.5</v>
      </c>
      <c r="AR60" s="377">
        <v>86.5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3300114</v>
      </c>
      <c r="AN61" s="380">
        <v>73751</v>
      </c>
      <c r="AO61" s="381">
        <v>16.7</v>
      </c>
      <c r="AP61" s="382">
        <v>87392</v>
      </c>
      <c r="AQ61" s="383">
        <v>-1.9</v>
      </c>
      <c r="AR61" s="369">
        <v>18.600000000000001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2134997</v>
      </c>
      <c r="AN62" s="373">
        <v>47733</v>
      </c>
      <c r="AO62" s="374">
        <v>35.6</v>
      </c>
      <c r="AP62" s="375">
        <v>45169</v>
      </c>
      <c r="AQ62" s="376">
        <v>1.6</v>
      </c>
      <c r="AR62" s="377">
        <v>34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tiSFbWy+iZrXcc0dqOPaje/g11OLUWzb2792AqhNBd0WIHybpQq0Qrmj69HSQRYxwFlf+CHIWAKy2GZj7KS5g==" saltValue="hQ+e4DtKeoWdloMM98gP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n18+GCyX84BMAqnXDDVaFKtjRuL7+UAa3J9Mm5nCeqvmY/pLsxog4wid7xNWxy3ei3BuXPitvxGnxXWbzG8LfQ==" saltValue="DbTTXNARIrA082De8N8j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pJGZvYdF/hUrwAeQkVV5S1Q2ybzLHDxsb/zOgo1kcTPL4qapINb9yHs+H7t+X56ojQ973jgiRyaDhCG1olQ1/Q==" saltValue="TKtMo6v4217J3r6XOMR5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6" t="s">
        <v>3</v>
      </c>
      <c r="D47" s="1236"/>
      <c r="E47" s="1237"/>
      <c r="F47" s="11">
        <v>12.75</v>
      </c>
      <c r="G47" s="12">
        <v>13.71</v>
      </c>
      <c r="H47" s="12">
        <v>15.34</v>
      </c>
      <c r="I47" s="12">
        <v>16.82</v>
      </c>
      <c r="J47" s="13">
        <v>17.66</v>
      </c>
    </row>
    <row r="48" spans="2:10" ht="57.75" customHeight="1" x14ac:dyDescent="0.15">
      <c r="B48" s="14"/>
      <c r="C48" s="1238" t="s">
        <v>4</v>
      </c>
      <c r="D48" s="1238"/>
      <c r="E48" s="1239"/>
      <c r="F48" s="15">
        <v>1.17</v>
      </c>
      <c r="G48" s="16">
        <v>2.77</v>
      </c>
      <c r="H48" s="16">
        <v>2.34</v>
      </c>
      <c r="I48" s="16">
        <v>0.6</v>
      </c>
      <c r="J48" s="17">
        <v>1.36</v>
      </c>
    </row>
    <row r="49" spans="2:10" ht="57.75" customHeight="1" thickBot="1" x14ac:dyDescent="0.2">
      <c r="B49" s="18"/>
      <c r="C49" s="1240" t="s">
        <v>5</v>
      </c>
      <c r="D49" s="1240"/>
      <c r="E49" s="1241"/>
      <c r="F49" s="19">
        <v>4.4400000000000004</v>
      </c>
      <c r="G49" s="20">
        <v>9.14</v>
      </c>
      <c r="H49" s="20">
        <v>6.8</v>
      </c>
      <c r="I49" s="20">
        <v>6.93</v>
      </c>
      <c r="J49" s="21">
        <v>4.13</v>
      </c>
    </row>
    <row r="50" spans="2:10" ht="13.5" customHeight="1" x14ac:dyDescent="0.15"/>
  </sheetData>
  <sheetProtection algorithmName="SHA-512" hashValue="LHNty063fuHa/eQ44OkQUiLhCjMaXFJOIRkiR3j61sfVfmtFD5w0OGuwjY4AHqDR51R2FEHorc56DEVLNXZjbg==" saltValue="Aq8MvjyKdaLgBdgS35HE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2021-03-03T01:57:35Z</cp:lastPrinted>
  <dcterms:created xsi:type="dcterms:W3CDTF">2021-02-05T03:30:19Z</dcterms:created>
  <dcterms:modified xsi:type="dcterms:W3CDTF">2021-10-19T08:36:41Z</dcterms:modified>
  <cp:category/>
</cp:coreProperties>
</file>